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B501"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AI10" i="4" s="1"/>
  <c r="S6" i="5"/>
  <c r="R6" i="5"/>
  <c r="Q6" i="5"/>
  <c r="P6" i="5"/>
  <c r="O6" i="5"/>
  <c r="N6" i="5"/>
  <c r="M6" i="5"/>
  <c r="L6" i="5"/>
  <c r="Z8" i="4" s="1"/>
  <c r="K6" i="5"/>
  <c r="J6" i="5"/>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Z10" i="4"/>
  <c r="R10" i="4"/>
  <c r="J10" i="4"/>
  <c r="B10" i="4"/>
  <c r="AY8" i="4"/>
  <c r="AQ8" i="4"/>
  <c r="AI8" i="4"/>
  <c r="R8" i="4"/>
  <c r="J8" i="4"/>
  <c r="B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<sst xmlns="http://schemas.openxmlformats.org/spreadsheetml/2006/main" count="217" uniqueCount="107">
  <si>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</si>
  <si>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</si>
  <si>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</si>
  <si>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</si>
  <si>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</si>
  <si>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</si>
  <si>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</si>
  <si>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</si>
  <si>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</si>
  <si>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</si>
  <si>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</si>
  <si>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</si>
  <si>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</si>
  <si>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</si>
  <si>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</si>
  <si>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</si>
  <si>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</si>
  <si>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</si>
  <si>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</si>
  <si>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</si>
  <si>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</si>
  <si>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</si>
  <si>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</si>
  <si>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</si>
  <si>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</si>
  <si>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</si>
  <si>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</si>
  <si>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</si>
  <si>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</si>
  <si>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</si>
  <si>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</si>
  <si>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</si>
  <si>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</si>
  <si>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</si>
  <si>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</si>
  <si>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</si>
  <si>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</si>
  <si>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</si>
  <si>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</si>
  <si>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</si>
  <si>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</si>
  <si>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</si>
  <si>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</si>
  <si>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</si>
  <si>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</si>
  <si>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</si>
  <si>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</si>
  <si>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</si>
  <si>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</si>
  <si>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</si>
  <si>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</si>
  <si>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</si>
  <si>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</si>
  <si>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</si>
  <si>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</si>
  <si>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</si>
  <si>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</si>
  <si>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</si>
  <si>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</si>
  <si>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</si>
  <si>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</si>
  <si>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</si>
  <si>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</si>
  <si>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</si>
  <si>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</si>
  <si>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</si>
  <si>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</si>
  <si>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</si>
  <si>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</si>
  <si>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</si>
  <si>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</si>
  <si>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</si>
  <si>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</si>
  <si>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</si>
  <si>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</si>
  <si>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</si>
  <si>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</si>
  <si>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</si>
  <si>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</si>
  <si>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</si>
  <si>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</si>
  <si>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</si>
  <si>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</si>
  <si>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</si>
  <si>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</si>
  <si>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</si>
  <si>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</si>
  <si>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</si>
  <si>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</si>
  <si>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</si>
  <si>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</si>
  <si>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</si>
  <si>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</si>
  <si>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静岡県　静岡市</t>
  </si>
  <si>
    <t>法適用</t>
  </si>
  <si>
    <t>水道事業</t>
  </si>
  <si>
    <t>末端給水事業</t>
  </si>
  <si>
    <t>政令市等</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</si>
  <si>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</si>
  <si>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</si>
  <si>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</si>
  <si>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</si>
  <si>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</si>
  <si>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</si>
  <si>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①②⑤については、人口減少及び節水機器の普及に伴い給水収益が減少しているものの、類似団体平均値と比べ良好な値を示しています。
③については、平成26年度より全国的に新しい会計制度が適用されたことに伴い数値が悪化しているものの、類似団体平均値と比べ良好な値を示しています。ただし、現金預金等が減少傾向にあることから注視する必要があります。
④については、企業債の残高が増加傾向であり給水収益も減少傾向であることから、類似団体の平均値が減少傾向であるにもかかわらず増加傾向にあります。
⑥給水原価については、本市における取水時の水質が良好であることなどから類似団体平均値を比べ低くなっています。
⑦施設利用率については、類似団体平均値に比べ高いことから効率的に施設を利用しています。
⑧有収率については、類似団体平均値に比べて悪い値となっておりますが、漏水対策を実施しながら有収率の増加を目指しています。</t>
    <rPh sb="9" eb="11">
      <t>ジンコウ</t>
    </rPh>
    <rPh sb="11" eb="13">
      <t>ゲンショウ</t>
    </rPh>
    <rPh sb="13" eb="14">
      <t>オヨ</t>
    </rPh>
    <rPh sb="15" eb="17">
      <t>セッスイ</t>
    </rPh>
    <rPh sb="17" eb="19">
      <t>キキ</t>
    </rPh>
    <rPh sb="20" eb="22">
      <t>フキュウ</t>
    </rPh>
    <rPh sb="23" eb="24">
      <t>トモナ</t>
    </rPh>
    <rPh sb="25" eb="27">
      <t>キュウスイ</t>
    </rPh>
    <rPh sb="27" eb="29">
      <t>シュウエキ</t>
    </rPh>
    <rPh sb="30" eb="32">
      <t>ゲンショウ</t>
    </rPh>
    <rPh sb="40" eb="42">
      <t>ルイジ</t>
    </rPh>
    <rPh sb="42" eb="44">
      <t>ダンタイ</t>
    </rPh>
    <rPh sb="44" eb="47">
      <t>ヘイキンチ</t>
    </rPh>
    <rPh sb="48" eb="49">
      <t>クラ</t>
    </rPh>
    <rPh sb="50" eb="52">
      <t>リョウコウ</t>
    </rPh>
    <rPh sb="53" eb="54">
      <t>アタイ</t>
    </rPh>
    <rPh sb="55" eb="56">
      <t>シメ</t>
    </rPh>
    <rPh sb="70" eb="72">
      <t>ヘイセイ</t>
    </rPh>
    <rPh sb="74" eb="75">
      <t>ネン</t>
    </rPh>
    <rPh sb="75" eb="76">
      <t>ド</t>
    </rPh>
    <rPh sb="78" eb="81">
      <t>ゼンコクテキ</t>
    </rPh>
    <rPh sb="82" eb="83">
      <t>アタラ</t>
    </rPh>
    <rPh sb="85" eb="87">
      <t>カイケイ</t>
    </rPh>
    <rPh sb="87" eb="89">
      <t>セイド</t>
    </rPh>
    <rPh sb="90" eb="92">
      <t>テキヨウ</t>
    </rPh>
    <rPh sb="98" eb="99">
      <t>トモナ</t>
    </rPh>
    <rPh sb="100" eb="102">
      <t>スウチ</t>
    </rPh>
    <rPh sb="103" eb="105">
      <t>アッカ</t>
    </rPh>
    <rPh sb="113" eb="115">
      <t>ルイジ</t>
    </rPh>
    <rPh sb="115" eb="117">
      <t>ダンタイ</t>
    </rPh>
    <rPh sb="117" eb="120">
      <t>ヘイキンチ</t>
    </rPh>
    <rPh sb="121" eb="122">
      <t>クラ</t>
    </rPh>
    <rPh sb="123" eb="125">
      <t>リョウコウ</t>
    </rPh>
    <rPh sb="126" eb="127">
      <t>アタイ</t>
    </rPh>
    <rPh sb="128" eb="129">
      <t>シメ</t>
    </rPh>
    <rPh sb="139" eb="141">
      <t>ゲンキン</t>
    </rPh>
    <rPh sb="141" eb="143">
      <t>ヨキン</t>
    </rPh>
    <rPh sb="143" eb="144">
      <t>トウ</t>
    </rPh>
    <rPh sb="145" eb="147">
      <t>ゲンショウ</t>
    </rPh>
    <rPh sb="147" eb="149">
      <t>ケイコウ</t>
    </rPh>
    <rPh sb="156" eb="158">
      <t>チュウシ</t>
    </rPh>
    <rPh sb="160" eb="162">
      <t>ヒツヨウ</t>
    </rPh>
    <rPh sb="176" eb="178">
      <t>キギョウ</t>
    </rPh>
    <rPh sb="178" eb="179">
      <t>サイ</t>
    </rPh>
    <rPh sb="180" eb="182">
      <t>ザンダカ</t>
    </rPh>
    <rPh sb="183" eb="185">
      <t>ゾウカ</t>
    </rPh>
    <rPh sb="185" eb="187">
      <t>ケイコウ</t>
    </rPh>
    <rPh sb="190" eb="192">
      <t>キュウスイ</t>
    </rPh>
    <rPh sb="192" eb="194">
      <t>シュウエキ</t>
    </rPh>
    <rPh sb="195" eb="197">
      <t>ゲンショウ</t>
    </rPh>
    <rPh sb="197" eb="199">
      <t>ケイコウ</t>
    </rPh>
    <rPh sb="207" eb="209">
      <t>ルイジ</t>
    </rPh>
    <rPh sb="209" eb="211">
      <t>ダンタイ</t>
    </rPh>
    <rPh sb="212" eb="215">
      <t>ヘイキンチ</t>
    </rPh>
    <rPh sb="216" eb="218">
      <t>ゲンショウ</t>
    </rPh>
    <rPh sb="218" eb="220">
      <t>ケイコウ</t>
    </rPh>
    <rPh sb="230" eb="232">
      <t>ゾウカ</t>
    </rPh>
    <rPh sb="232" eb="234">
      <t>ケイコウ</t>
    </rPh>
    <rPh sb="242" eb="244">
      <t>キュウスイ</t>
    </rPh>
    <rPh sb="244" eb="246">
      <t>ゲンカ</t>
    </rPh>
    <rPh sb="252" eb="253">
      <t>ホン</t>
    </rPh>
    <rPh sb="253" eb="254">
      <t>シ</t>
    </rPh>
    <rPh sb="258" eb="260">
      <t>シュスイ</t>
    </rPh>
    <rPh sb="260" eb="261">
      <t>ジ</t>
    </rPh>
    <rPh sb="262" eb="264">
      <t>スイシツ</t>
    </rPh>
    <rPh sb="265" eb="267">
      <t>リョウコウ</t>
    </rPh>
    <rPh sb="276" eb="278">
      <t>ルイジ</t>
    </rPh>
    <rPh sb="278" eb="280">
      <t>ダンタイ</t>
    </rPh>
    <rPh sb="280" eb="283">
      <t>ヘイキンチ</t>
    </rPh>
    <rPh sb="284" eb="285">
      <t>クラ</t>
    </rPh>
    <rPh sb="286" eb="287">
      <t>ヒク</t>
    </rPh>
    <rPh sb="297" eb="299">
      <t>シセツ</t>
    </rPh>
    <rPh sb="299" eb="301">
      <t>リヨウ</t>
    </rPh>
    <rPh sb="301" eb="302">
      <t>リツ</t>
    </rPh>
    <rPh sb="308" eb="310">
      <t>ルイジ</t>
    </rPh>
    <rPh sb="310" eb="312">
      <t>ダンタイ</t>
    </rPh>
    <rPh sb="312" eb="315">
      <t>ヘイキンチ</t>
    </rPh>
    <rPh sb="316" eb="317">
      <t>クラ</t>
    </rPh>
    <rPh sb="318" eb="319">
      <t>タカ</t>
    </rPh>
    <rPh sb="324" eb="327">
      <t>コウリツテキ</t>
    </rPh>
    <rPh sb="328" eb="330">
      <t>シセツ</t>
    </rPh>
    <rPh sb="331" eb="333">
      <t>リヨウ</t>
    </rPh>
    <rPh sb="341" eb="343">
      <t>ユウシュウ</t>
    </rPh>
    <rPh sb="343" eb="344">
      <t>リツ</t>
    </rPh>
    <rPh sb="350" eb="352">
      <t>ルイジ</t>
    </rPh>
    <rPh sb="352" eb="354">
      <t>ダンタイ</t>
    </rPh>
    <rPh sb="354" eb="357">
      <t>ヘイキンチ</t>
    </rPh>
    <rPh sb="358" eb="359">
      <t>クラ</t>
    </rPh>
    <rPh sb="361" eb="362">
      <t>ワル</t>
    </rPh>
    <rPh sb="363" eb="364">
      <t>アタイ</t>
    </rPh>
    <rPh sb="374" eb="376">
      <t>ロウスイ</t>
    </rPh>
    <rPh sb="376" eb="378">
      <t>タイサク</t>
    </rPh>
    <rPh sb="379" eb="381">
      <t>ジッシ</t>
    </rPh>
    <rPh sb="385" eb="387">
      <t>ユウシュウ</t>
    </rPh>
    <rPh sb="387" eb="388">
      <t>リツ</t>
    </rPh>
    <rPh sb="389" eb="391">
      <t>ゾウカ</t>
    </rPh>
    <rPh sb="392" eb="394">
      <t>メザ</t>
    </rPh>
    <phoneticPr fontId="4"/>
  </si>
  <si>
    <t>①については、毎年度増加傾向にあることから、今後、施設の更新需要の増加が懸念されます。
②③については、管路の経年化が進んでいることから経年化に比べ施設の更新が少ないことを表しています。</t>
    <rPh sb="7" eb="10">
      <t>マイネンド</t>
    </rPh>
    <rPh sb="10" eb="12">
      <t>ゾウカ</t>
    </rPh>
    <rPh sb="12" eb="14">
      <t>ケイコウ</t>
    </rPh>
    <rPh sb="22" eb="24">
      <t>コンゴ</t>
    </rPh>
    <rPh sb="25" eb="27">
      <t>シセツ</t>
    </rPh>
    <rPh sb="28" eb="30">
      <t>コウシン</t>
    </rPh>
    <rPh sb="30" eb="32">
      <t>ジュヨウ</t>
    </rPh>
    <rPh sb="33" eb="35">
      <t>ゾウカ</t>
    </rPh>
    <rPh sb="36" eb="38">
      <t>ケネン</t>
    </rPh>
    <rPh sb="52" eb="54">
      <t>カンロ</t>
    </rPh>
    <rPh sb="55" eb="58">
      <t>ケイネンカ</t>
    </rPh>
    <rPh sb="59" eb="60">
      <t>スス</t>
    </rPh>
    <rPh sb="68" eb="71">
      <t>ケイネンカ</t>
    </rPh>
    <rPh sb="72" eb="73">
      <t>クラ</t>
    </rPh>
    <rPh sb="74" eb="76">
      <t>シセツ</t>
    </rPh>
    <rPh sb="77" eb="79">
      <t>コウシン</t>
    </rPh>
    <rPh sb="80" eb="81">
      <t>スク</t>
    </rPh>
    <rPh sb="86" eb="87">
      <t>アラワ</t>
    </rPh>
    <phoneticPr fontId="4"/>
  </si>
  <si>
    <t xml:space="preserve">「老朽化の状況」より、今後の更新需要の増加が懸念されます。
また、給水収益の減少に伴い、利益が減少することから、更新に充てるための財源が減少します。更新財源が減少した場合、企業債の借入を増加せざるを得ませんが、企業債残高が増加傾向にあることから企業債残高についても適正に管理していくことが必要です。
最後に人口の減少や節水機器の普及などにより給水収益が減少傾向にあることから、今後一層効率的な事業運営に努めるとともに、更新需要の精査を行い、変化する社会情勢に即した水道料金体系の見直しも視野に入れて検討する必要があります。
</t>
    <rPh sb="1" eb="4">
      <t>ロウキュウカ</t>
    </rPh>
    <rPh sb="5" eb="7">
      <t>ジョウキョウ</t>
    </rPh>
    <rPh sb="11" eb="13">
      <t>コンゴ</t>
    </rPh>
    <rPh sb="14" eb="16">
      <t>コウシン</t>
    </rPh>
    <rPh sb="16" eb="18">
      <t>ジュヨウ</t>
    </rPh>
    <rPh sb="19" eb="21">
      <t>ゾウカ</t>
    </rPh>
    <rPh sb="22" eb="24">
      <t>ケネン</t>
    </rPh>
    <rPh sb="33" eb="35">
      <t>キュウスイ</t>
    </rPh>
    <rPh sb="35" eb="37">
      <t>シュウエキ</t>
    </rPh>
    <rPh sb="38" eb="40">
      <t>ゲンショウ</t>
    </rPh>
    <rPh sb="41" eb="42">
      <t>トモナ</t>
    </rPh>
    <rPh sb="44" eb="46">
      <t>リエキ</t>
    </rPh>
    <rPh sb="47" eb="49">
      <t>ゲンショウ</t>
    </rPh>
    <rPh sb="56" eb="58">
      <t>コウシン</t>
    </rPh>
    <rPh sb="59" eb="60">
      <t>ア</t>
    </rPh>
    <rPh sb="65" eb="67">
      <t>ザイゲン</t>
    </rPh>
    <rPh sb="68" eb="70">
      <t>ゲンショウ</t>
    </rPh>
    <rPh sb="74" eb="76">
      <t>コウシン</t>
    </rPh>
    <rPh sb="76" eb="78">
      <t>ザイゲン</t>
    </rPh>
    <rPh sb="79" eb="81">
      <t>ゲンショウ</t>
    </rPh>
    <rPh sb="83" eb="85">
      <t>バアイ</t>
    </rPh>
    <rPh sb="86" eb="88">
      <t>キギョウ</t>
    </rPh>
    <rPh sb="88" eb="89">
      <t>サイ</t>
    </rPh>
    <rPh sb="90" eb="92">
      <t>カリイレ</t>
    </rPh>
    <rPh sb="93" eb="95">
      <t>ゾウカ</t>
    </rPh>
    <rPh sb="99" eb="100">
      <t>エ</t>
    </rPh>
    <rPh sb="105" eb="107">
      <t>キギョウ</t>
    </rPh>
    <rPh sb="107" eb="108">
      <t>サイ</t>
    </rPh>
    <rPh sb="108" eb="110">
      <t>ザンダカ</t>
    </rPh>
    <rPh sb="111" eb="113">
      <t>ゾウカ</t>
    </rPh>
    <rPh sb="113" eb="115">
      <t>ケイコウ</t>
    </rPh>
    <rPh sb="122" eb="124">
      <t>キギョウ</t>
    </rPh>
    <rPh sb="124" eb="125">
      <t>サイ</t>
    </rPh>
    <rPh sb="125" eb="127">
      <t>ザンダカ</t>
    </rPh>
    <rPh sb="132" eb="134">
      <t>テキセイ</t>
    </rPh>
    <rPh sb="135" eb="137">
      <t>カンリ</t>
    </rPh>
    <rPh sb="144" eb="146">
      <t>ヒツヨウ</t>
    </rPh>
    <rPh sb="150" eb="152">
      <t>サイゴ</t>
    </rPh>
    <rPh sb="153" eb="155">
      <t>ジンコウ</t>
    </rPh>
    <rPh sb="156" eb="158">
      <t>ゲンショウ</t>
    </rPh>
    <rPh sb="159" eb="161">
      <t>セッスイ</t>
    </rPh>
    <rPh sb="161" eb="163">
      <t>キキ</t>
    </rPh>
    <rPh sb="164" eb="166">
      <t>フキュウ</t>
    </rPh>
    <rPh sb="171" eb="173">
      <t>キュウスイ</t>
    </rPh>
    <rPh sb="173" eb="175">
      <t>シュウエキ</t>
    </rPh>
    <rPh sb="176" eb="178">
      <t>ゲンショウ</t>
    </rPh>
    <rPh sb="178" eb="180">
      <t>ケイコウ</t>
    </rPh>
    <rPh sb="188" eb="190">
      <t>コンゴ</t>
    </rPh>
    <rPh sb="190" eb="192">
      <t>イッソウ</t>
    </rPh>
    <rPh sb="192" eb="195">
      <t>コウリツテキ</t>
    </rPh>
    <rPh sb="196" eb="198">
      <t>ジギョウ</t>
    </rPh>
    <rPh sb="198" eb="200">
      <t>ウンエイ</t>
    </rPh>
    <rPh sb="201" eb="202">
      <t>ツト</t>
    </rPh>
    <rPh sb="209" eb="211">
      <t>コウシン</t>
    </rPh>
    <rPh sb="211" eb="213">
      <t>ジュヨウ</t>
    </rPh>
    <rPh sb="214" eb="216">
      <t>セイサ</t>
    </rPh>
    <rPh sb="217" eb="218">
      <t>オコナ</t>
    </rPh>
    <rPh sb="220" eb="222">
      <t>ヘンカ</t>
    </rPh>
    <rPh sb="224" eb="226">
      <t>シャカイ</t>
    </rPh>
    <rPh sb="226" eb="228">
      <t>ジョウセイ</t>
    </rPh>
    <rPh sb="229" eb="230">
      <t>ソク</t>
    </rPh>
    <rPh sb="232" eb="234">
      <t>スイドウ</t>
    </rPh>
    <rPh sb="234" eb="236">
      <t>リョウキン</t>
    </rPh>
    <rPh sb="236" eb="238">
      <t>タイケイ</t>
    </rPh>
    <rPh sb="239" eb="241">
      <t>ミナオ</t>
    </rPh>
    <rPh sb="243" eb="245">
      <t>シヤ</t>
    </rPh>
    <rPh sb="246" eb="247">
      <t>イ</t>
    </rPh>
    <rPh sb="249" eb="251">
      <t>ケントウ</t>
    </rPh>
    <rPh sb="253" eb="25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</si>
</sst>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0.33</c:v>
                </c:pt>
                <c:pt idx="1">
                  <c:v>0.43</c:v>
                </c:pt>
                <c:pt idx="2">
                  <c:v>0.51</c:v>
                </c:pt>
                <c:pt idx="3">
                  <c:v>0.63</c:v>
                </c:pt>
                <c:pt idx="4">
                  <c:v>0.57999999999999996</c:v>
                </c:pt>
              </c:numCache>
            </c:numRef>
          </c:val>
        </c:ser>
        <c:dLbls>
          <c:showLegendKey val="0"/>
          <c:showVal val="0"/>
          <c:showCatName val="0"/>
          <c:showSerName val="0"/>
          <c:showPercent val="0"/>
          <c:showBubbleSize val="0"/>
        </c:dLbls>
        <c:gapWidth val="150"/>
        <c:axId val="76145408"/>
        <c:axId val="76147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1.06</c:v>
                </c:pt>
                <c:pt idx="1">
                  <c:v>1.1599999999999999</c:v>
                </c:pt>
                <c:pt idx="2">
                  <c:v>1.22</c:v>
                </c:pt>
                <c:pt idx="3">
                  <c:v>1.26</c:v>
                </c:pt>
                <c:pt idx="4">
                  <c:v>1.23</c:v>
                </c:pt>
              </c:numCache>
            </c:numRef>
          </c:val>
          <c:smooth val="0"/>
        </c:ser>
        <c:dLbls>
          <c:showLegendKey val="0"/>
          <c:showVal val="0"/>
          <c:showCatName val="0"/>
          <c:showSerName val="0"/>
          <c:showPercent val="0"/>
          <c:showBubbleSize val="0"/>
        </c:dLbls>
        <c:marker val="1"/>
        <c:smooth val="0"/>
        <c:axId val="76145408"/>
        <c:axId val="76147328"/>
      </c:lineChart>
      <c:dateAx>
        <c:axId val="76145408"/>
        <c:scaling>
          <c:orientation val="minMax"/>
        </c:scaling>
        <c:delete val="1"/>
        <c:axPos val="b"/>
        <c:numFmt formatCode="ge" sourceLinked="1"/>
        <c:majorTickMark val="none"/>
        <c:minorTickMark val="none"/>
        <c:tickLblPos val="none"/>
        <c:crossAx val="76147328"/>
        <c:crosses val="autoZero"/>
        <c:auto val="1"/>
        <c:lblOffset val="100"/>
        <c:baseTimeUnit val="years"/>
      </c:dateAx>
      <c:valAx>
        <c:axId val="76147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145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64.31</c:v>
                </c:pt>
                <c:pt idx="1">
                  <c:v>62.89</c:v>
                </c:pt>
                <c:pt idx="2">
                  <c:v>62.31</c:v>
                </c:pt>
                <c:pt idx="3">
                  <c:v>62.07</c:v>
                </c:pt>
                <c:pt idx="4">
                  <c:v>60.06</c:v>
                </c:pt>
              </c:numCache>
            </c:numRef>
          </c:val>
        </c:ser>
        <c:dLbls>
          <c:showLegendKey val="0"/>
          <c:showVal val="0"/>
          <c:showCatName val="0"/>
          <c:showSerName val="0"/>
          <c:showPercent val="0"/>
          <c:showBubbleSize val="0"/>
        </c:dLbls>
        <c:gapWidth val="150"/>
        <c:axId val="86983808"/>
        <c:axId val="86985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59.9</c:v>
                </c:pt>
                <c:pt idx="1">
                  <c:v>59.22</c:v>
                </c:pt>
                <c:pt idx="2">
                  <c:v>59.95</c:v>
                </c:pt>
                <c:pt idx="3">
                  <c:v>59.6</c:v>
                </c:pt>
                <c:pt idx="4">
                  <c:v>58.97</c:v>
                </c:pt>
              </c:numCache>
            </c:numRef>
          </c:val>
          <c:smooth val="0"/>
        </c:ser>
        <c:dLbls>
          <c:showLegendKey val="0"/>
          <c:showVal val="0"/>
          <c:showCatName val="0"/>
          <c:showSerName val="0"/>
          <c:showPercent val="0"/>
          <c:showBubbleSize val="0"/>
        </c:dLbls>
        <c:marker val="1"/>
        <c:smooth val="0"/>
        <c:axId val="86983808"/>
        <c:axId val="86985728"/>
      </c:lineChart>
      <c:dateAx>
        <c:axId val="86983808"/>
        <c:scaling>
          <c:orientation val="minMax"/>
        </c:scaling>
        <c:delete val="1"/>
        <c:axPos val="b"/>
        <c:numFmt formatCode="ge" sourceLinked="1"/>
        <c:majorTickMark val="none"/>
        <c:minorTickMark val="none"/>
        <c:tickLblPos val="none"/>
        <c:crossAx val="86985728"/>
        <c:crosses val="autoZero"/>
        <c:auto val="1"/>
        <c:lblOffset val="100"/>
        <c:baseTimeUnit val="years"/>
      </c:dateAx>
      <c:valAx>
        <c:axId val="86985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983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88.1</c:v>
                </c:pt>
                <c:pt idx="1">
                  <c:v>88.2</c:v>
                </c:pt>
                <c:pt idx="2">
                  <c:v>88.3</c:v>
                </c:pt>
                <c:pt idx="3">
                  <c:v>88.4</c:v>
                </c:pt>
                <c:pt idx="4">
                  <c:v>88.5</c:v>
                </c:pt>
              </c:numCache>
            </c:numRef>
          </c:val>
        </c:ser>
        <c:dLbls>
          <c:showLegendKey val="0"/>
          <c:showVal val="0"/>
          <c:showCatName val="0"/>
          <c:showSerName val="0"/>
          <c:showPercent val="0"/>
          <c:showBubbleSize val="0"/>
        </c:dLbls>
        <c:gapWidth val="150"/>
        <c:axId val="87298816"/>
        <c:axId val="87300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92.93</c:v>
                </c:pt>
                <c:pt idx="1">
                  <c:v>92.47</c:v>
                </c:pt>
                <c:pt idx="2">
                  <c:v>93.11</c:v>
                </c:pt>
                <c:pt idx="3">
                  <c:v>93.22</c:v>
                </c:pt>
                <c:pt idx="4">
                  <c:v>92.91</c:v>
                </c:pt>
              </c:numCache>
            </c:numRef>
          </c:val>
          <c:smooth val="0"/>
        </c:ser>
        <c:dLbls>
          <c:showLegendKey val="0"/>
          <c:showVal val="0"/>
          <c:showCatName val="0"/>
          <c:showSerName val="0"/>
          <c:showPercent val="0"/>
          <c:showBubbleSize val="0"/>
        </c:dLbls>
        <c:marker val="1"/>
        <c:smooth val="0"/>
        <c:axId val="87298816"/>
        <c:axId val="87300736"/>
      </c:lineChart>
      <c:dateAx>
        <c:axId val="87298816"/>
        <c:scaling>
          <c:orientation val="minMax"/>
        </c:scaling>
        <c:delete val="1"/>
        <c:axPos val="b"/>
        <c:numFmt formatCode="ge" sourceLinked="1"/>
        <c:majorTickMark val="none"/>
        <c:minorTickMark val="none"/>
        <c:tickLblPos val="none"/>
        <c:crossAx val="87300736"/>
        <c:crosses val="autoZero"/>
        <c:auto val="1"/>
        <c:lblOffset val="100"/>
        <c:baseTimeUnit val="years"/>
      </c:dateAx>
      <c:valAx>
        <c:axId val="87300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298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112.28</c:v>
                </c:pt>
                <c:pt idx="1">
                  <c:v>108.98</c:v>
                </c:pt>
                <c:pt idx="2">
                  <c:v>113.17</c:v>
                </c:pt>
                <c:pt idx="3">
                  <c:v>109.84</c:v>
                </c:pt>
                <c:pt idx="4">
                  <c:v>114.08</c:v>
                </c:pt>
              </c:numCache>
            </c:numRef>
          </c:val>
        </c:ser>
        <c:dLbls>
          <c:showLegendKey val="0"/>
          <c:showVal val="0"/>
          <c:showCatName val="0"/>
          <c:showSerName val="0"/>
          <c:showPercent val="0"/>
          <c:showBubbleSize val="0"/>
        </c:dLbls>
        <c:gapWidth val="150"/>
        <c:axId val="76194176"/>
        <c:axId val="76196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112.1</c:v>
                </c:pt>
                <c:pt idx="1">
                  <c:v>107.98</c:v>
                </c:pt>
                <c:pt idx="2">
                  <c:v>108.97</c:v>
                </c:pt>
                <c:pt idx="3">
                  <c:v>109.88</c:v>
                </c:pt>
                <c:pt idx="4">
                  <c:v>113.97</c:v>
                </c:pt>
              </c:numCache>
            </c:numRef>
          </c:val>
          <c:smooth val="0"/>
        </c:ser>
        <c:dLbls>
          <c:showLegendKey val="0"/>
          <c:showVal val="0"/>
          <c:showCatName val="0"/>
          <c:showSerName val="0"/>
          <c:showPercent val="0"/>
          <c:showBubbleSize val="0"/>
        </c:dLbls>
        <c:marker val="1"/>
        <c:smooth val="0"/>
        <c:axId val="76194176"/>
        <c:axId val="76196096"/>
      </c:lineChart>
      <c:dateAx>
        <c:axId val="76194176"/>
        <c:scaling>
          <c:orientation val="minMax"/>
        </c:scaling>
        <c:delete val="1"/>
        <c:axPos val="b"/>
        <c:numFmt formatCode="ge" sourceLinked="1"/>
        <c:majorTickMark val="none"/>
        <c:minorTickMark val="none"/>
        <c:tickLblPos val="none"/>
        <c:crossAx val="76196096"/>
        <c:crosses val="autoZero"/>
        <c:auto val="1"/>
        <c:lblOffset val="100"/>
        <c:baseTimeUnit val="years"/>
      </c:dateAx>
      <c:valAx>
        <c:axId val="761960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6194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44.52</c:v>
                </c:pt>
                <c:pt idx="1">
                  <c:v>45.44</c:v>
                </c:pt>
                <c:pt idx="2">
                  <c:v>46.52</c:v>
                </c:pt>
                <c:pt idx="3">
                  <c:v>46.44</c:v>
                </c:pt>
                <c:pt idx="4">
                  <c:v>46.59</c:v>
                </c:pt>
              </c:numCache>
            </c:numRef>
          </c:val>
        </c:ser>
        <c:dLbls>
          <c:showLegendKey val="0"/>
          <c:showVal val="0"/>
          <c:showCatName val="0"/>
          <c:showSerName val="0"/>
          <c:showPercent val="0"/>
          <c:showBubbleSize val="0"/>
        </c:dLbls>
        <c:gapWidth val="150"/>
        <c:axId val="77934592"/>
        <c:axId val="77936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43.64</c:v>
                </c:pt>
                <c:pt idx="1">
                  <c:v>44.6</c:v>
                </c:pt>
                <c:pt idx="2">
                  <c:v>45.31</c:v>
                </c:pt>
                <c:pt idx="3">
                  <c:v>45.85</c:v>
                </c:pt>
                <c:pt idx="4">
                  <c:v>46.73</c:v>
                </c:pt>
              </c:numCache>
            </c:numRef>
          </c:val>
          <c:smooth val="0"/>
        </c:ser>
        <c:dLbls>
          <c:showLegendKey val="0"/>
          <c:showVal val="0"/>
          <c:showCatName val="0"/>
          <c:showSerName val="0"/>
          <c:showPercent val="0"/>
          <c:showBubbleSize val="0"/>
        </c:dLbls>
        <c:marker val="1"/>
        <c:smooth val="0"/>
        <c:axId val="77934592"/>
        <c:axId val="77936512"/>
      </c:lineChart>
      <c:dateAx>
        <c:axId val="77934592"/>
        <c:scaling>
          <c:orientation val="minMax"/>
        </c:scaling>
        <c:delete val="1"/>
        <c:axPos val="b"/>
        <c:numFmt formatCode="ge" sourceLinked="1"/>
        <c:majorTickMark val="none"/>
        <c:minorTickMark val="none"/>
        <c:tickLblPos val="none"/>
        <c:crossAx val="77936512"/>
        <c:crosses val="autoZero"/>
        <c:auto val="1"/>
        <c:lblOffset val="100"/>
        <c:baseTimeUnit val="years"/>
      </c:dateAx>
      <c:valAx>
        <c:axId val="77936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934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15.08</c:v>
                </c:pt>
                <c:pt idx="1">
                  <c:v>15.59</c:v>
                </c:pt>
                <c:pt idx="2">
                  <c:v>16.84</c:v>
                </c:pt>
                <c:pt idx="3">
                  <c:v>18.329999999999998</c:v>
                </c:pt>
                <c:pt idx="4">
                  <c:v>19.149999999999999</c:v>
                </c:pt>
              </c:numCache>
            </c:numRef>
          </c:val>
        </c:ser>
        <c:dLbls>
          <c:showLegendKey val="0"/>
          <c:showVal val="0"/>
          <c:showCatName val="0"/>
          <c:showSerName val="0"/>
          <c:showPercent val="0"/>
          <c:showBubbleSize val="0"/>
        </c:dLbls>
        <c:gapWidth val="150"/>
        <c:axId val="77970816"/>
        <c:axId val="77977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9.1</c:v>
                </c:pt>
                <c:pt idx="1">
                  <c:v>10.91</c:v>
                </c:pt>
                <c:pt idx="2">
                  <c:v>12.46</c:v>
                </c:pt>
                <c:pt idx="3">
                  <c:v>13.95</c:v>
                </c:pt>
                <c:pt idx="4">
                  <c:v>15.33</c:v>
                </c:pt>
              </c:numCache>
            </c:numRef>
          </c:val>
          <c:smooth val="0"/>
        </c:ser>
        <c:dLbls>
          <c:showLegendKey val="0"/>
          <c:showVal val="0"/>
          <c:showCatName val="0"/>
          <c:showSerName val="0"/>
          <c:showPercent val="0"/>
          <c:showBubbleSize val="0"/>
        </c:dLbls>
        <c:marker val="1"/>
        <c:smooth val="0"/>
        <c:axId val="77970816"/>
        <c:axId val="77977088"/>
      </c:lineChart>
      <c:dateAx>
        <c:axId val="77970816"/>
        <c:scaling>
          <c:orientation val="minMax"/>
        </c:scaling>
        <c:delete val="1"/>
        <c:axPos val="b"/>
        <c:numFmt formatCode="ge" sourceLinked="1"/>
        <c:majorTickMark val="none"/>
        <c:minorTickMark val="none"/>
        <c:tickLblPos val="none"/>
        <c:crossAx val="77977088"/>
        <c:crosses val="autoZero"/>
        <c:auto val="1"/>
        <c:lblOffset val="100"/>
        <c:baseTimeUnit val="years"/>
      </c:dateAx>
      <c:valAx>
        <c:axId val="77977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970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6736896"/>
        <c:axId val="86738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0.17</c:v>
                </c:pt>
                <c:pt idx="1">
                  <c:v>0.09</c:v>
                </c:pt>
                <c:pt idx="2">
                  <c:v>0.02</c:v>
                </c:pt>
                <c:pt idx="3" formatCode="#,##0.00;&quot;△&quot;#,##0.00">
                  <c:v>0</c:v>
                </c:pt>
                <c:pt idx="4" formatCode="#,##0.00;&quot;△&quot;#,##0.00">
                  <c:v>0</c:v>
                </c:pt>
              </c:numCache>
            </c:numRef>
          </c:val>
          <c:smooth val="0"/>
        </c:ser>
        <c:dLbls>
          <c:showLegendKey val="0"/>
          <c:showVal val="0"/>
          <c:showCatName val="0"/>
          <c:showSerName val="0"/>
          <c:showPercent val="0"/>
          <c:showBubbleSize val="0"/>
        </c:dLbls>
        <c:marker val="1"/>
        <c:smooth val="0"/>
        <c:axId val="86736896"/>
        <c:axId val="86738816"/>
      </c:lineChart>
      <c:dateAx>
        <c:axId val="86736896"/>
        <c:scaling>
          <c:orientation val="minMax"/>
        </c:scaling>
        <c:delete val="1"/>
        <c:axPos val="b"/>
        <c:numFmt formatCode="ge" sourceLinked="1"/>
        <c:majorTickMark val="none"/>
        <c:minorTickMark val="none"/>
        <c:tickLblPos val="none"/>
        <c:crossAx val="86738816"/>
        <c:crosses val="autoZero"/>
        <c:auto val="1"/>
        <c:lblOffset val="100"/>
        <c:baseTimeUnit val="years"/>
      </c:dateAx>
      <c:valAx>
        <c:axId val="867388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673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1112.56</c:v>
                </c:pt>
                <c:pt idx="1">
                  <c:v>780.4</c:v>
                </c:pt>
                <c:pt idx="2">
                  <c:v>915.56</c:v>
                </c:pt>
                <c:pt idx="3">
                  <c:v>705.03</c:v>
                </c:pt>
                <c:pt idx="4">
                  <c:v>340.02</c:v>
                </c:pt>
              </c:numCache>
            </c:numRef>
          </c:val>
        </c:ser>
        <c:dLbls>
          <c:showLegendKey val="0"/>
          <c:showVal val="0"/>
          <c:showCatName val="0"/>
          <c:showSerName val="0"/>
          <c:showPercent val="0"/>
          <c:showBubbleSize val="0"/>
        </c:dLbls>
        <c:gapWidth val="150"/>
        <c:axId val="86756736"/>
        <c:axId val="86775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318.06</c:v>
                </c:pt>
                <c:pt idx="1">
                  <c:v>309.39999999999998</c:v>
                </c:pt>
                <c:pt idx="2">
                  <c:v>296.75</c:v>
                </c:pt>
                <c:pt idx="3">
                  <c:v>295.06</c:v>
                </c:pt>
                <c:pt idx="4">
                  <c:v>178.43</c:v>
                </c:pt>
              </c:numCache>
            </c:numRef>
          </c:val>
          <c:smooth val="0"/>
        </c:ser>
        <c:dLbls>
          <c:showLegendKey val="0"/>
          <c:showVal val="0"/>
          <c:showCatName val="0"/>
          <c:showSerName val="0"/>
          <c:showPercent val="0"/>
          <c:showBubbleSize val="0"/>
        </c:dLbls>
        <c:marker val="1"/>
        <c:smooth val="0"/>
        <c:axId val="86756736"/>
        <c:axId val="86775296"/>
      </c:lineChart>
      <c:dateAx>
        <c:axId val="86756736"/>
        <c:scaling>
          <c:orientation val="minMax"/>
        </c:scaling>
        <c:delete val="1"/>
        <c:axPos val="b"/>
        <c:numFmt formatCode="ge" sourceLinked="1"/>
        <c:majorTickMark val="none"/>
        <c:minorTickMark val="none"/>
        <c:tickLblPos val="none"/>
        <c:crossAx val="86775296"/>
        <c:crosses val="autoZero"/>
        <c:auto val="1"/>
        <c:lblOffset val="100"/>
        <c:baseTimeUnit val="years"/>
      </c:dateAx>
      <c:valAx>
        <c:axId val="867752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6756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396.49</c:v>
                </c:pt>
                <c:pt idx="1">
                  <c:v>407.81</c:v>
                </c:pt>
                <c:pt idx="2">
                  <c:v>419.38</c:v>
                </c:pt>
                <c:pt idx="3">
                  <c:v>426.58</c:v>
                </c:pt>
                <c:pt idx="4">
                  <c:v>442.28</c:v>
                </c:pt>
              </c:numCache>
            </c:numRef>
          </c:val>
        </c:ser>
        <c:dLbls>
          <c:showLegendKey val="0"/>
          <c:showVal val="0"/>
          <c:showCatName val="0"/>
          <c:showSerName val="0"/>
          <c:showPercent val="0"/>
          <c:showBubbleSize val="0"/>
        </c:dLbls>
        <c:gapWidth val="150"/>
        <c:axId val="86793216"/>
        <c:axId val="86824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245.59</c:v>
                </c:pt>
                <c:pt idx="1">
                  <c:v>243.43</c:v>
                </c:pt>
                <c:pt idx="2">
                  <c:v>235.04</c:v>
                </c:pt>
                <c:pt idx="3">
                  <c:v>226.55</c:v>
                </c:pt>
                <c:pt idx="4">
                  <c:v>220.35</c:v>
                </c:pt>
              </c:numCache>
            </c:numRef>
          </c:val>
          <c:smooth val="0"/>
        </c:ser>
        <c:dLbls>
          <c:showLegendKey val="0"/>
          <c:showVal val="0"/>
          <c:showCatName val="0"/>
          <c:showSerName val="0"/>
          <c:showPercent val="0"/>
          <c:showBubbleSize val="0"/>
        </c:dLbls>
        <c:marker val="1"/>
        <c:smooth val="0"/>
        <c:axId val="86793216"/>
        <c:axId val="86824064"/>
      </c:lineChart>
      <c:dateAx>
        <c:axId val="86793216"/>
        <c:scaling>
          <c:orientation val="minMax"/>
        </c:scaling>
        <c:delete val="1"/>
        <c:axPos val="b"/>
        <c:numFmt formatCode="ge" sourceLinked="1"/>
        <c:majorTickMark val="none"/>
        <c:minorTickMark val="none"/>
        <c:tickLblPos val="none"/>
        <c:crossAx val="86824064"/>
        <c:crosses val="autoZero"/>
        <c:auto val="1"/>
        <c:lblOffset val="100"/>
        <c:baseTimeUnit val="years"/>
      </c:dateAx>
      <c:valAx>
        <c:axId val="868240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6793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109.69</c:v>
                </c:pt>
                <c:pt idx="1">
                  <c:v>106.07</c:v>
                </c:pt>
                <c:pt idx="2">
                  <c:v>110.16</c:v>
                </c:pt>
                <c:pt idx="3">
                  <c:v>105.91</c:v>
                </c:pt>
                <c:pt idx="4">
                  <c:v>111.32</c:v>
                </c:pt>
              </c:numCache>
            </c:numRef>
          </c:val>
        </c:ser>
        <c:dLbls>
          <c:showLegendKey val="0"/>
          <c:showVal val="0"/>
          <c:showCatName val="0"/>
          <c:showSerName val="0"/>
          <c:showPercent val="0"/>
          <c:showBubbleSize val="0"/>
        </c:dLbls>
        <c:gapWidth val="150"/>
        <c:axId val="86923904"/>
        <c:axId val="86930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102.02</c:v>
                </c:pt>
                <c:pt idx="1">
                  <c:v>97.77</c:v>
                </c:pt>
                <c:pt idx="2">
                  <c:v>98.74</c:v>
                </c:pt>
                <c:pt idx="3">
                  <c:v>99.53</c:v>
                </c:pt>
                <c:pt idx="4">
                  <c:v>104.05</c:v>
                </c:pt>
              </c:numCache>
            </c:numRef>
          </c:val>
          <c:smooth val="0"/>
        </c:ser>
        <c:dLbls>
          <c:showLegendKey val="0"/>
          <c:showVal val="0"/>
          <c:showCatName val="0"/>
          <c:showSerName val="0"/>
          <c:showPercent val="0"/>
          <c:showBubbleSize val="0"/>
        </c:dLbls>
        <c:marker val="1"/>
        <c:smooth val="0"/>
        <c:axId val="86923904"/>
        <c:axId val="86930176"/>
      </c:lineChart>
      <c:dateAx>
        <c:axId val="86923904"/>
        <c:scaling>
          <c:orientation val="minMax"/>
        </c:scaling>
        <c:delete val="1"/>
        <c:axPos val="b"/>
        <c:numFmt formatCode="ge" sourceLinked="1"/>
        <c:majorTickMark val="none"/>
        <c:minorTickMark val="none"/>
        <c:tickLblPos val="none"/>
        <c:crossAx val="86930176"/>
        <c:crosses val="autoZero"/>
        <c:auto val="1"/>
        <c:lblOffset val="100"/>
        <c:baseTimeUnit val="years"/>
      </c:dateAx>
      <c:valAx>
        <c:axId val="86930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923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117.38</c:v>
                </c:pt>
                <c:pt idx="1">
                  <c:v>120.86</c:v>
                </c:pt>
                <c:pt idx="2">
                  <c:v>116.18</c:v>
                </c:pt>
                <c:pt idx="3">
                  <c:v>120.66</c:v>
                </c:pt>
                <c:pt idx="4">
                  <c:v>114.56</c:v>
                </c:pt>
              </c:numCache>
            </c:numRef>
          </c:val>
        </c:ser>
        <c:dLbls>
          <c:showLegendKey val="0"/>
          <c:showVal val="0"/>
          <c:showCatName val="0"/>
          <c:showSerName val="0"/>
          <c:showPercent val="0"/>
          <c:showBubbleSize val="0"/>
        </c:dLbls>
        <c:gapWidth val="150"/>
        <c:axId val="86955904"/>
        <c:axId val="86962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176.3</c:v>
                </c:pt>
                <c:pt idx="1">
                  <c:v>182.63</c:v>
                </c:pt>
                <c:pt idx="2">
                  <c:v>180.69</c:v>
                </c:pt>
                <c:pt idx="3">
                  <c:v>179.62</c:v>
                </c:pt>
                <c:pt idx="4">
                  <c:v>171.57</c:v>
                </c:pt>
              </c:numCache>
            </c:numRef>
          </c:val>
          <c:smooth val="0"/>
        </c:ser>
        <c:dLbls>
          <c:showLegendKey val="0"/>
          <c:showVal val="0"/>
          <c:showCatName val="0"/>
          <c:showSerName val="0"/>
          <c:showPercent val="0"/>
          <c:showBubbleSize val="0"/>
        </c:dLbls>
        <c:marker val="1"/>
        <c:smooth val="0"/>
        <c:axId val="86955904"/>
        <c:axId val="86962176"/>
      </c:lineChart>
      <c:dateAx>
        <c:axId val="86955904"/>
        <c:scaling>
          <c:orientation val="minMax"/>
        </c:scaling>
        <c:delete val="1"/>
        <c:axPos val="b"/>
        <c:numFmt formatCode="ge" sourceLinked="1"/>
        <c:majorTickMark val="none"/>
        <c:minorTickMark val="none"/>
        <c:tickLblPos val="none"/>
        <c:crossAx val="86962176"/>
        <c:crosses val="autoZero"/>
        <c:auto val="1"/>
        <c:lblOffset val="100"/>
        <c:baseTimeUnit val="years"/>
      </c:dateAx>
      <c:valAx>
        <c:axId val="86962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955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75" zoomScaleNormal="75"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静岡県　静岡市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政令市等</v>
      </c>
      <c r="AA8" s="53"/>
      <c r="AB8" s="53"/>
      <c r="AC8" s="53"/>
      <c r="AD8" s="53"/>
      <c r="AE8" s="53"/>
      <c r="AF8" s="53"/>
      <c r="AG8" s="54"/>
      <c r="AH8" s="3"/>
      <c r="AI8" s="55">
        <f>データ!Q6</f>
        <v>715752</v>
      </c>
      <c r="AJ8" s="56"/>
      <c r="AK8" s="56"/>
      <c r="AL8" s="56"/>
      <c r="AM8" s="56"/>
      <c r="AN8" s="56"/>
      <c r="AO8" s="56"/>
      <c r="AP8" s="57"/>
      <c r="AQ8" s="47">
        <f>データ!R6</f>
        <v>1411.9</v>
      </c>
      <c r="AR8" s="47"/>
      <c r="AS8" s="47"/>
      <c r="AT8" s="47"/>
      <c r="AU8" s="47"/>
      <c r="AV8" s="47"/>
      <c r="AW8" s="47"/>
      <c r="AX8" s="47"/>
      <c r="AY8" s="47">
        <f>データ!S6</f>
        <v>506.94</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56.89</v>
      </c>
      <c r="K10" s="47"/>
      <c r="L10" s="47"/>
      <c r="M10" s="47"/>
      <c r="N10" s="47"/>
      <c r="O10" s="47"/>
      <c r="P10" s="47"/>
      <c r="Q10" s="47"/>
      <c r="R10" s="47">
        <f>データ!O6</f>
        <v>97</v>
      </c>
      <c r="S10" s="47"/>
      <c r="T10" s="47"/>
      <c r="U10" s="47"/>
      <c r="V10" s="47"/>
      <c r="W10" s="47"/>
      <c r="X10" s="47"/>
      <c r="Y10" s="47"/>
      <c r="Z10" s="78">
        <f>データ!P6</f>
        <v>2210</v>
      </c>
      <c r="AA10" s="78"/>
      <c r="AB10" s="78"/>
      <c r="AC10" s="78"/>
      <c r="AD10" s="78"/>
      <c r="AE10" s="78"/>
      <c r="AF10" s="78"/>
      <c r="AG10" s="78"/>
      <c r="AH10" s="2"/>
      <c r="AI10" s="78">
        <f>データ!T6</f>
        <v>692189</v>
      </c>
      <c r="AJ10" s="78"/>
      <c r="AK10" s="78"/>
      <c r="AL10" s="78"/>
      <c r="AM10" s="78"/>
      <c r="AN10" s="78"/>
      <c r="AO10" s="78"/>
      <c r="AP10" s="78"/>
      <c r="AQ10" s="47">
        <f>データ!U6</f>
        <v>151.82</v>
      </c>
      <c r="AR10" s="47"/>
      <c r="AS10" s="47"/>
      <c r="AT10" s="47"/>
      <c r="AU10" s="47"/>
      <c r="AV10" s="47"/>
      <c r="AW10" s="47"/>
      <c r="AX10" s="47"/>
      <c r="AY10" s="47">
        <f>データ!V6</f>
        <v>4559.2700000000004</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104</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105</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106</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221007</v>
      </c>
      <c r="D6" s="31">
        <f t="shared" si="3"/>
        <v>46</v>
      </c>
      <c r="E6" s="31">
        <f t="shared" si="3"/>
        <v>1</v>
      </c>
      <c r="F6" s="31">
        <f t="shared" si="3"/>
        <v>0</v>
      </c>
      <c r="G6" s="31">
        <f t="shared" si="3"/>
        <v>1</v>
      </c>
      <c r="H6" s="31" t="str">
        <f t="shared" si="3"/>
        <v>静岡県　静岡市</v>
      </c>
      <c r="I6" s="31" t="str">
        <f t="shared" si="3"/>
        <v>法適用</v>
      </c>
      <c r="J6" s="31" t="str">
        <f t="shared" si="3"/>
        <v>水道事業</v>
      </c>
      <c r="K6" s="31" t="str">
        <f t="shared" si="3"/>
        <v>末端給水事業</v>
      </c>
      <c r="L6" s="31" t="str">
        <f t="shared" si="3"/>
        <v>政令市等</v>
      </c>
      <c r="M6" s="32" t="str">
        <f t="shared" si="3"/>
        <v>-</v>
      </c>
      <c r="N6" s="32">
        <f t="shared" si="3"/>
        <v>56.89</v>
      </c>
      <c r="O6" s="32">
        <f t="shared" si="3"/>
        <v>97</v>
      </c>
      <c r="P6" s="32">
        <f t="shared" si="3"/>
        <v>2210</v>
      </c>
      <c r="Q6" s="32">
        <f t="shared" si="3"/>
        <v>715752</v>
      </c>
      <c r="R6" s="32">
        <f t="shared" si="3"/>
        <v>1411.9</v>
      </c>
      <c r="S6" s="32">
        <f t="shared" si="3"/>
        <v>506.94</v>
      </c>
      <c r="T6" s="32">
        <f t="shared" si="3"/>
        <v>692189</v>
      </c>
      <c r="U6" s="32">
        <f t="shared" si="3"/>
        <v>151.82</v>
      </c>
      <c r="V6" s="32">
        <f t="shared" si="3"/>
        <v>4559.2700000000004</v>
      </c>
      <c r="W6" s="33">
        <f>IF(W7="",NA(),W7)</f>
        <v>112.28</v>
      </c>
      <c r="X6" s="33">
        <f t="shared" ref="X6:AF6" si="4">IF(X7="",NA(),X7)</f>
        <v>108.98</v>
      </c>
      <c r="Y6" s="33">
        <f t="shared" si="4"/>
        <v>113.17</v>
      </c>
      <c r="Z6" s="33">
        <f t="shared" si="4"/>
        <v>109.84</v>
      </c>
      <c r="AA6" s="33">
        <f t="shared" si="4"/>
        <v>114.08</v>
      </c>
      <c r="AB6" s="33">
        <f t="shared" si="4"/>
        <v>112.1</v>
      </c>
      <c r="AC6" s="33">
        <f t="shared" si="4"/>
        <v>107.98</v>
      </c>
      <c r="AD6" s="33">
        <f t="shared" si="4"/>
        <v>108.97</v>
      </c>
      <c r="AE6" s="33">
        <f t="shared" si="4"/>
        <v>109.88</v>
      </c>
      <c r="AF6" s="33">
        <f t="shared" si="4"/>
        <v>113.97</v>
      </c>
      <c r="AG6" s="32" t="str">
        <f>IF(AG7="","",IF(AG7="-","【-】","【"&amp;SUBSTITUTE(TEXT(AG7,"#,##0.00"),"-","△")&amp;"】"))</f>
        <v>【113.03】</v>
      </c>
      <c r="AH6" s="32">
        <f>IF(AH7="",NA(),AH7)</f>
        <v>0</v>
      </c>
      <c r="AI6" s="32">
        <f t="shared" ref="AI6:AQ6" si="5">IF(AI7="",NA(),AI7)</f>
        <v>0</v>
      </c>
      <c r="AJ6" s="32">
        <f t="shared" si="5"/>
        <v>0</v>
      </c>
      <c r="AK6" s="32">
        <f t="shared" si="5"/>
        <v>0</v>
      </c>
      <c r="AL6" s="32">
        <f t="shared" si="5"/>
        <v>0</v>
      </c>
      <c r="AM6" s="33">
        <f t="shared" si="5"/>
        <v>0.17</v>
      </c>
      <c r="AN6" s="33">
        <f t="shared" si="5"/>
        <v>0.09</v>
      </c>
      <c r="AO6" s="33">
        <f t="shared" si="5"/>
        <v>0.02</v>
      </c>
      <c r="AP6" s="32">
        <f t="shared" si="5"/>
        <v>0</v>
      </c>
      <c r="AQ6" s="32">
        <f t="shared" si="5"/>
        <v>0</v>
      </c>
      <c r="AR6" s="32" t="str">
        <f>IF(AR7="","",IF(AR7="-","【-】","【"&amp;SUBSTITUTE(TEXT(AR7,"#,##0.00"),"-","△")&amp;"】"))</f>
        <v>【0.81】</v>
      </c>
      <c r="AS6" s="33">
        <f>IF(AS7="",NA(),AS7)</f>
        <v>1112.56</v>
      </c>
      <c r="AT6" s="33">
        <f t="shared" ref="AT6:BB6" si="6">IF(AT7="",NA(),AT7)</f>
        <v>780.4</v>
      </c>
      <c r="AU6" s="33">
        <f t="shared" si="6"/>
        <v>915.56</v>
      </c>
      <c r="AV6" s="33">
        <f t="shared" si="6"/>
        <v>705.03</v>
      </c>
      <c r="AW6" s="33">
        <f t="shared" si="6"/>
        <v>340.02</v>
      </c>
      <c r="AX6" s="33">
        <f t="shared" si="6"/>
        <v>318.06</v>
      </c>
      <c r="AY6" s="33">
        <f t="shared" si="6"/>
        <v>309.39999999999998</v>
      </c>
      <c r="AZ6" s="33">
        <f t="shared" si="6"/>
        <v>296.75</v>
      </c>
      <c r="BA6" s="33">
        <f t="shared" si="6"/>
        <v>295.06</v>
      </c>
      <c r="BB6" s="33">
        <f t="shared" si="6"/>
        <v>178.43</v>
      </c>
      <c r="BC6" s="32" t="str">
        <f>IF(BC7="","",IF(BC7="-","【-】","【"&amp;SUBSTITUTE(TEXT(BC7,"#,##0.00"),"-","△")&amp;"】"))</f>
        <v>【264.16】</v>
      </c>
      <c r="BD6" s="33">
        <f>IF(BD7="",NA(),BD7)</f>
        <v>396.49</v>
      </c>
      <c r="BE6" s="33">
        <f t="shared" ref="BE6:BM6" si="7">IF(BE7="",NA(),BE7)</f>
        <v>407.81</v>
      </c>
      <c r="BF6" s="33">
        <f t="shared" si="7"/>
        <v>419.38</v>
      </c>
      <c r="BG6" s="33">
        <f t="shared" si="7"/>
        <v>426.58</v>
      </c>
      <c r="BH6" s="33">
        <f t="shared" si="7"/>
        <v>442.28</v>
      </c>
      <c r="BI6" s="33">
        <f t="shared" si="7"/>
        <v>245.59</v>
      </c>
      <c r="BJ6" s="33">
        <f t="shared" si="7"/>
        <v>243.43</v>
      </c>
      <c r="BK6" s="33">
        <f t="shared" si="7"/>
        <v>235.04</v>
      </c>
      <c r="BL6" s="33">
        <f t="shared" si="7"/>
        <v>226.55</v>
      </c>
      <c r="BM6" s="33">
        <f t="shared" si="7"/>
        <v>220.35</v>
      </c>
      <c r="BN6" s="32" t="str">
        <f>IF(BN7="","",IF(BN7="-","【-】","【"&amp;SUBSTITUTE(TEXT(BN7,"#,##0.00"),"-","△")&amp;"】"))</f>
        <v>【283.72】</v>
      </c>
      <c r="BO6" s="33">
        <f>IF(BO7="",NA(),BO7)</f>
        <v>109.69</v>
      </c>
      <c r="BP6" s="33">
        <f t="shared" ref="BP6:BX6" si="8">IF(BP7="",NA(),BP7)</f>
        <v>106.07</v>
      </c>
      <c r="BQ6" s="33">
        <f t="shared" si="8"/>
        <v>110.16</v>
      </c>
      <c r="BR6" s="33">
        <f t="shared" si="8"/>
        <v>105.91</v>
      </c>
      <c r="BS6" s="33">
        <f t="shared" si="8"/>
        <v>111.32</v>
      </c>
      <c r="BT6" s="33">
        <f t="shared" si="8"/>
        <v>102.02</v>
      </c>
      <c r="BU6" s="33">
        <f t="shared" si="8"/>
        <v>97.77</v>
      </c>
      <c r="BV6" s="33">
        <f t="shared" si="8"/>
        <v>98.74</v>
      </c>
      <c r="BW6" s="33">
        <f t="shared" si="8"/>
        <v>99.53</v>
      </c>
      <c r="BX6" s="33">
        <f t="shared" si="8"/>
        <v>104.05</v>
      </c>
      <c r="BY6" s="32" t="str">
        <f>IF(BY7="","",IF(BY7="-","【-】","【"&amp;SUBSTITUTE(TEXT(BY7,"#,##0.00"),"-","△")&amp;"】"))</f>
        <v>【104.60】</v>
      </c>
      <c r="BZ6" s="33">
        <f>IF(BZ7="",NA(),BZ7)</f>
        <v>117.38</v>
      </c>
      <c r="CA6" s="33">
        <f t="shared" ref="CA6:CI6" si="9">IF(CA7="",NA(),CA7)</f>
        <v>120.86</v>
      </c>
      <c r="CB6" s="33">
        <f t="shared" si="9"/>
        <v>116.18</v>
      </c>
      <c r="CC6" s="33">
        <f t="shared" si="9"/>
        <v>120.66</v>
      </c>
      <c r="CD6" s="33">
        <f t="shared" si="9"/>
        <v>114.56</v>
      </c>
      <c r="CE6" s="33">
        <f t="shared" si="9"/>
        <v>176.3</v>
      </c>
      <c r="CF6" s="33">
        <f t="shared" si="9"/>
        <v>182.63</v>
      </c>
      <c r="CG6" s="33">
        <f t="shared" si="9"/>
        <v>180.69</v>
      </c>
      <c r="CH6" s="33">
        <f t="shared" si="9"/>
        <v>179.62</v>
      </c>
      <c r="CI6" s="33">
        <f t="shared" si="9"/>
        <v>171.57</v>
      </c>
      <c r="CJ6" s="32" t="str">
        <f>IF(CJ7="","",IF(CJ7="-","【-】","【"&amp;SUBSTITUTE(TEXT(CJ7,"#,##0.00"),"-","△")&amp;"】"))</f>
        <v>【164.21】</v>
      </c>
      <c r="CK6" s="33">
        <f>IF(CK7="",NA(),CK7)</f>
        <v>64.31</v>
      </c>
      <c r="CL6" s="33">
        <f t="shared" ref="CL6:CT6" si="10">IF(CL7="",NA(),CL7)</f>
        <v>62.89</v>
      </c>
      <c r="CM6" s="33">
        <f t="shared" si="10"/>
        <v>62.31</v>
      </c>
      <c r="CN6" s="33">
        <f t="shared" si="10"/>
        <v>62.07</v>
      </c>
      <c r="CO6" s="33">
        <f t="shared" si="10"/>
        <v>60.06</v>
      </c>
      <c r="CP6" s="33">
        <f t="shared" si="10"/>
        <v>59.9</v>
      </c>
      <c r="CQ6" s="33">
        <f t="shared" si="10"/>
        <v>59.22</v>
      </c>
      <c r="CR6" s="33">
        <f t="shared" si="10"/>
        <v>59.95</v>
      </c>
      <c r="CS6" s="33">
        <f t="shared" si="10"/>
        <v>59.6</v>
      </c>
      <c r="CT6" s="33">
        <f t="shared" si="10"/>
        <v>58.97</v>
      </c>
      <c r="CU6" s="32" t="str">
        <f>IF(CU7="","",IF(CU7="-","【-】","【"&amp;SUBSTITUTE(TEXT(CU7,"#,##0.00"),"-","△")&amp;"】"))</f>
        <v>【59.80】</v>
      </c>
      <c r="CV6" s="33">
        <f>IF(CV7="",NA(),CV7)</f>
        <v>88.1</v>
      </c>
      <c r="CW6" s="33">
        <f t="shared" ref="CW6:DE6" si="11">IF(CW7="",NA(),CW7)</f>
        <v>88.2</v>
      </c>
      <c r="CX6" s="33">
        <f t="shared" si="11"/>
        <v>88.3</v>
      </c>
      <c r="CY6" s="33">
        <f t="shared" si="11"/>
        <v>88.4</v>
      </c>
      <c r="CZ6" s="33">
        <f t="shared" si="11"/>
        <v>88.5</v>
      </c>
      <c r="DA6" s="33">
        <f t="shared" si="11"/>
        <v>92.93</v>
      </c>
      <c r="DB6" s="33">
        <f t="shared" si="11"/>
        <v>92.47</v>
      </c>
      <c r="DC6" s="33">
        <f t="shared" si="11"/>
        <v>93.11</v>
      </c>
      <c r="DD6" s="33">
        <f t="shared" si="11"/>
        <v>93.22</v>
      </c>
      <c r="DE6" s="33">
        <f t="shared" si="11"/>
        <v>92.91</v>
      </c>
      <c r="DF6" s="32" t="str">
        <f>IF(DF7="","",IF(DF7="-","【-】","【"&amp;SUBSTITUTE(TEXT(DF7,"#,##0.00"),"-","△")&amp;"】"))</f>
        <v>【89.78】</v>
      </c>
      <c r="DG6" s="33">
        <f>IF(DG7="",NA(),DG7)</f>
        <v>44.52</v>
      </c>
      <c r="DH6" s="33">
        <f t="shared" ref="DH6:DP6" si="12">IF(DH7="",NA(),DH7)</f>
        <v>45.44</v>
      </c>
      <c r="DI6" s="33">
        <f t="shared" si="12"/>
        <v>46.52</v>
      </c>
      <c r="DJ6" s="33">
        <f t="shared" si="12"/>
        <v>46.44</v>
      </c>
      <c r="DK6" s="33">
        <f t="shared" si="12"/>
        <v>46.59</v>
      </c>
      <c r="DL6" s="33">
        <f t="shared" si="12"/>
        <v>43.64</v>
      </c>
      <c r="DM6" s="33">
        <f t="shared" si="12"/>
        <v>44.6</v>
      </c>
      <c r="DN6" s="33">
        <f t="shared" si="12"/>
        <v>45.31</v>
      </c>
      <c r="DO6" s="33">
        <f t="shared" si="12"/>
        <v>45.85</v>
      </c>
      <c r="DP6" s="33">
        <f t="shared" si="12"/>
        <v>46.73</v>
      </c>
      <c r="DQ6" s="32" t="str">
        <f>IF(DQ7="","",IF(DQ7="-","【-】","【"&amp;SUBSTITUTE(TEXT(DQ7,"#,##0.00"),"-","△")&amp;"】"))</f>
        <v>【46.31】</v>
      </c>
      <c r="DR6" s="33">
        <f>IF(DR7="",NA(),DR7)</f>
        <v>15.08</v>
      </c>
      <c r="DS6" s="33">
        <f t="shared" ref="DS6:EA6" si="13">IF(DS7="",NA(),DS7)</f>
        <v>15.59</v>
      </c>
      <c r="DT6" s="33">
        <f t="shared" si="13"/>
        <v>16.84</v>
      </c>
      <c r="DU6" s="33">
        <f t="shared" si="13"/>
        <v>18.329999999999998</v>
      </c>
      <c r="DV6" s="33">
        <f t="shared" si="13"/>
        <v>19.149999999999999</v>
      </c>
      <c r="DW6" s="33">
        <f t="shared" si="13"/>
        <v>9.1</v>
      </c>
      <c r="DX6" s="33">
        <f t="shared" si="13"/>
        <v>10.91</v>
      </c>
      <c r="DY6" s="33">
        <f t="shared" si="13"/>
        <v>12.46</v>
      </c>
      <c r="DZ6" s="33">
        <f t="shared" si="13"/>
        <v>13.95</v>
      </c>
      <c r="EA6" s="33">
        <f t="shared" si="13"/>
        <v>15.33</v>
      </c>
      <c r="EB6" s="32" t="str">
        <f>IF(EB7="","",IF(EB7="-","【-】","【"&amp;SUBSTITUTE(TEXT(EB7,"#,##0.00"),"-","△")&amp;"】"))</f>
        <v>【12.42】</v>
      </c>
      <c r="EC6" s="33">
        <f>IF(EC7="",NA(),EC7)</f>
        <v>0.33</v>
      </c>
      <c r="ED6" s="33">
        <f t="shared" ref="ED6:EL6" si="14">IF(ED7="",NA(),ED7)</f>
        <v>0.43</v>
      </c>
      <c r="EE6" s="33">
        <f t="shared" si="14"/>
        <v>0.51</v>
      </c>
      <c r="EF6" s="33">
        <f t="shared" si="14"/>
        <v>0.63</v>
      </c>
      <c r="EG6" s="33">
        <f t="shared" si="14"/>
        <v>0.57999999999999996</v>
      </c>
      <c r="EH6" s="33">
        <f t="shared" si="14"/>
        <v>1.06</v>
      </c>
      <c r="EI6" s="33">
        <f t="shared" si="14"/>
        <v>1.1599999999999999</v>
      </c>
      <c r="EJ6" s="33">
        <f t="shared" si="14"/>
        <v>1.22</v>
      </c>
      <c r="EK6" s="33">
        <f t="shared" si="14"/>
        <v>1.26</v>
      </c>
      <c r="EL6" s="33">
        <f t="shared" si="14"/>
        <v>1.23</v>
      </c>
      <c r="EM6" s="32" t="str">
        <f>IF(EM7="","",IF(EM7="-","【-】","【"&amp;SUBSTITUTE(TEXT(EM7,"#,##0.00"),"-","△")&amp;"】"))</f>
        <v>【0.78】</v>
      </c>
    </row>
    <row r="7" spans="1:143" s="34" customFormat="1">
      <c r="A7" s="26"/>
      <c r="B7" s="35">
        <v>2014</v>
      </c>
      <c r="C7" s="35">
        <v>221007</v>
      </c>
      <c r="D7" s="35">
        <v>46</v>
      </c>
      <c r="E7" s="35">
        <v>1</v>
      </c>
      <c r="F7" s="35">
        <v>0</v>
      </c>
      <c r="G7" s="35">
        <v>1</v>
      </c>
      <c r="H7" s="35" t="s">
        <v>93</v>
      </c>
      <c r="I7" s="35" t="s">
        <v>94</v>
      </c>
      <c r="J7" s="35" t="s">
        <v>95</v>
      </c>
      <c r="K7" s="35" t="s">
        <v>96</v>
      </c>
      <c r="L7" s="35" t="s">
        <v>97</v>
      </c>
      <c r="M7" s="36" t="s">
        <v>98</v>
      </c>
      <c r="N7" s="36">
        <v>56.89</v>
      </c>
      <c r="O7" s="36">
        <v>97</v>
      </c>
      <c r="P7" s="36">
        <v>2210</v>
      </c>
      <c r="Q7" s="36">
        <v>715752</v>
      </c>
      <c r="R7" s="36">
        <v>1411.9</v>
      </c>
      <c r="S7" s="36">
        <v>506.94</v>
      </c>
      <c r="T7" s="36">
        <v>692189</v>
      </c>
      <c r="U7" s="36">
        <v>151.82</v>
      </c>
      <c r="V7" s="36">
        <v>4559.2700000000004</v>
      </c>
      <c r="W7" s="36">
        <v>112.28</v>
      </c>
      <c r="X7" s="36">
        <v>108.98</v>
      </c>
      <c r="Y7" s="36">
        <v>113.17</v>
      </c>
      <c r="Z7" s="36">
        <v>109.84</v>
      </c>
      <c r="AA7" s="36">
        <v>114.08</v>
      </c>
      <c r="AB7" s="36">
        <v>112.1</v>
      </c>
      <c r="AC7" s="36">
        <v>107.98</v>
      </c>
      <c r="AD7" s="36">
        <v>108.97</v>
      </c>
      <c r="AE7" s="36">
        <v>109.88</v>
      </c>
      <c r="AF7" s="36">
        <v>113.97</v>
      </c>
      <c r="AG7" s="36">
        <v>113.03</v>
      </c>
      <c r="AH7" s="36">
        <v>0</v>
      </c>
      <c r="AI7" s="36">
        <v>0</v>
      </c>
      <c r="AJ7" s="36">
        <v>0</v>
      </c>
      <c r="AK7" s="36">
        <v>0</v>
      </c>
      <c r="AL7" s="36">
        <v>0</v>
      </c>
      <c r="AM7" s="36">
        <v>0.17</v>
      </c>
      <c r="AN7" s="36">
        <v>0.09</v>
      </c>
      <c r="AO7" s="36">
        <v>0.02</v>
      </c>
      <c r="AP7" s="36">
        <v>0</v>
      </c>
      <c r="AQ7" s="36">
        <v>0</v>
      </c>
      <c r="AR7" s="36">
        <v>0.81</v>
      </c>
      <c r="AS7" s="36">
        <v>1112.56</v>
      </c>
      <c r="AT7" s="36">
        <v>780.4</v>
      </c>
      <c r="AU7" s="36">
        <v>915.56</v>
      </c>
      <c r="AV7" s="36">
        <v>705.03</v>
      </c>
      <c r="AW7" s="36">
        <v>340.02</v>
      </c>
      <c r="AX7" s="36">
        <v>318.06</v>
      </c>
      <c r="AY7" s="36">
        <v>309.39999999999998</v>
      </c>
      <c r="AZ7" s="36">
        <v>296.75</v>
      </c>
      <c r="BA7" s="36">
        <v>295.06</v>
      </c>
      <c r="BB7" s="36">
        <v>178.43</v>
      </c>
      <c r="BC7" s="36">
        <v>264.16000000000003</v>
      </c>
      <c r="BD7" s="36">
        <v>396.49</v>
      </c>
      <c r="BE7" s="36">
        <v>407.81</v>
      </c>
      <c r="BF7" s="36">
        <v>419.38</v>
      </c>
      <c r="BG7" s="36">
        <v>426.58</v>
      </c>
      <c r="BH7" s="36">
        <v>442.28</v>
      </c>
      <c r="BI7" s="36">
        <v>245.59</v>
      </c>
      <c r="BJ7" s="36">
        <v>243.43</v>
      </c>
      <c r="BK7" s="36">
        <v>235.04</v>
      </c>
      <c r="BL7" s="36">
        <v>226.55</v>
      </c>
      <c r="BM7" s="36">
        <v>220.35</v>
      </c>
      <c r="BN7" s="36">
        <v>283.72000000000003</v>
      </c>
      <c r="BO7" s="36">
        <v>109.69</v>
      </c>
      <c r="BP7" s="36">
        <v>106.07</v>
      </c>
      <c r="BQ7" s="36">
        <v>110.16</v>
      </c>
      <c r="BR7" s="36">
        <v>105.91</v>
      </c>
      <c r="BS7" s="36">
        <v>111.32</v>
      </c>
      <c r="BT7" s="36">
        <v>102.02</v>
      </c>
      <c r="BU7" s="36">
        <v>97.77</v>
      </c>
      <c r="BV7" s="36">
        <v>98.74</v>
      </c>
      <c r="BW7" s="36">
        <v>99.53</v>
      </c>
      <c r="BX7" s="36">
        <v>104.05</v>
      </c>
      <c r="BY7" s="36">
        <v>104.6</v>
      </c>
      <c r="BZ7" s="36">
        <v>117.38</v>
      </c>
      <c r="CA7" s="36">
        <v>120.86</v>
      </c>
      <c r="CB7" s="36">
        <v>116.18</v>
      </c>
      <c r="CC7" s="36">
        <v>120.66</v>
      </c>
      <c r="CD7" s="36">
        <v>114.56</v>
      </c>
      <c r="CE7" s="36">
        <v>176.3</v>
      </c>
      <c r="CF7" s="36">
        <v>182.63</v>
      </c>
      <c r="CG7" s="36">
        <v>180.69</v>
      </c>
      <c r="CH7" s="36">
        <v>179.62</v>
      </c>
      <c r="CI7" s="36">
        <v>171.57</v>
      </c>
      <c r="CJ7" s="36">
        <v>164.21</v>
      </c>
      <c r="CK7" s="36">
        <v>64.31</v>
      </c>
      <c r="CL7" s="36">
        <v>62.89</v>
      </c>
      <c r="CM7" s="36">
        <v>62.31</v>
      </c>
      <c r="CN7" s="36">
        <v>62.07</v>
      </c>
      <c r="CO7" s="36">
        <v>60.06</v>
      </c>
      <c r="CP7" s="36">
        <v>59.9</v>
      </c>
      <c r="CQ7" s="36">
        <v>59.22</v>
      </c>
      <c r="CR7" s="36">
        <v>59.95</v>
      </c>
      <c r="CS7" s="36">
        <v>59.6</v>
      </c>
      <c r="CT7" s="36">
        <v>58.97</v>
      </c>
      <c r="CU7" s="36">
        <v>59.8</v>
      </c>
      <c r="CV7" s="36">
        <v>88.1</v>
      </c>
      <c r="CW7" s="36">
        <v>88.2</v>
      </c>
      <c r="CX7" s="36">
        <v>88.3</v>
      </c>
      <c r="CY7" s="36">
        <v>88.4</v>
      </c>
      <c r="CZ7" s="36">
        <v>88.5</v>
      </c>
      <c r="DA7" s="36">
        <v>92.93</v>
      </c>
      <c r="DB7" s="36">
        <v>92.47</v>
      </c>
      <c r="DC7" s="36">
        <v>93.11</v>
      </c>
      <c r="DD7" s="36">
        <v>93.22</v>
      </c>
      <c r="DE7" s="36">
        <v>92.91</v>
      </c>
      <c r="DF7" s="36">
        <v>89.78</v>
      </c>
      <c r="DG7" s="36">
        <v>44.52</v>
      </c>
      <c r="DH7" s="36">
        <v>45.44</v>
      </c>
      <c r="DI7" s="36">
        <v>46.52</v>
      </c>
      <c r="DJ7" s="36">
        <v>46.44</v>
      </c>
      <c r="DK7" s="36">
        <v>46.59</v>
      </c>
      <c r="DL7" s="36">
        <v>43.64</v>
      </c>
      <c r="DM7" s="36">
        <v>44.6</v>
      </c>
      <c r="DN7" s="36">
        <v>45.31</v>
      </c>
      <c r="DO7" s="36">
        <v>45.85</v>
      </c>
      <c r="DP7" s="36">
        <v>46.73</v>
      </c>
      <c r="DQ7" s="36">
        <v>46.31</v>
      </c>
      <c r="DR7" s="36">
        <v>15.08</v>
      </c>
      <c r="DS7" s="36">
        <v>15.59</v>
      </c>
      <c r="DT7" s="36">
        <v>16.84</v>
      </c>
      <c r="DU7" s="36">
        <v>18.329999999999998</v>
      </c>
      <c r="DV7" s="36">
        <v>19.149999999999999</v>
      </c>
      <c r="DW7" s="36">
        <v>9.1</v>
      </c>
      <c r="DX7" s="36">
        <v>10.91</v>
      </c>
      <c r="DY7" s="36">
        <v>12.46</v>
      </c>
      <c r="DZ7" s="36">
        <v>13.95</v>
      </c>
      <c r="EA7" s="36">
        <v>15.33</v>
      </c>
      <c r="EB7" s="36">
        <v>12.42</v>
      </c>
      <c r="EC7" s="36">
        <v>0.33</v>
      </c>
      <c r="ED7" s="36">
        <v>0.43</v>
      </c>
      <c r="EE7" s="36">
        <v>0.51</v>
      </c>
      <c r="EF7" s="36">
        <v>0.63</v>
      </c>
      <c r="EG7" s="36">
        <v>0.57999999999999996</v>
      </c>
      <c r="EH7" s="36">
        <v>1.06</v>
      </c>
      <c r="EI7" s="36">
        <v>1.1599999999999999</v>
      </c>
      <c r="EJ7" s="36">
        <v>1.22</v>
      </c>
      <c r="EK7" s="36">
        <v>1.26</v>
      </c>
      <c r="EL7" s="36">
        <v>1.23</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amas</cp:lastModifiedBy>
  <cp:lastPrinted>2016-02-12T04:27:55Z</cp:lastPrinted>
  <dcterms:created xsi:type="dcterms:W3CDTF">2016-02-03T07:21:41Z</dcterms:created>
  <dcterms:modified xsi:type="dcterms:W3CDTF">2016-02-29T02:48:42Z</dcterms:modified>
  <cp:category/>
</cp:coreProperties>
</file>