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<sst xmlns="http://schemas.openxmlformats.org/spreadsheetml/2006/main" count="225" uniqueCount="109">
  <si>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</si>
  <si>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</si>
  <si>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</si>
  <si>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</si>
  <si>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</si>
  <si>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</si>
  <si>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</si>
  <si>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</si>
  <si>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</si>
  <si>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</si>
  <si>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</si>
  <si>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</si>
  <si>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</si>
  <si>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</si>
  <si>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</si>
  <si>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</si>
  <si>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</si>
  <si>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</si>
  <si>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</si>
  <si>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</si>
  <si>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</si>
  <si>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</si>
  <si>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</si>
  <si>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</si>
  <si>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</si>
  <si>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</si>
  <si>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</si>
  <si>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</si>
  <si>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</si>
  <si>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</si>
  <si>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</si>
  <si>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</si>
  <si>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</si>
  <si>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</si>
  <si>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</si>
  <si>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</si>
  <si>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</si>
  <si>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</si>
  <si>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</si>
  <si>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</si>
  <si>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</si>
  <si>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</si>
  <si>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</si>
  <si>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</si>
  <si>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</si>
  <si>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</si>
  <si>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</si>
  <si>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</si>
  <si>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</si>
  <si>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</si>
  <si>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</si>
  <si>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</si>
  <si>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</si>
  <si>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</si>
  <si>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</si>
  <si>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</si>
  <si>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</si>
  <si>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</si>
  <si>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</si>
  <si>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</si>
  <si>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</si>
  <si>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</si>
  <si>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</si>
  <si>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</si>
  <si>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</si>
  <si>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</si>
  <si>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</si>
  <si>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</si>
  <si>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</si>
  <si>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</si>
  <si>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</si>
  <si>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</si>
  <si>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</si>
  <si>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</si>
  <si>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</si>
  <si>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</si>
  <si>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</si>
  <si>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</si>
  <si>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</si>
  <si>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</si>
  <si>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</si>
  <si>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</si>
  <si>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</si>
  <si>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</si>
  <si>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</si>
  <si>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</si>
  <si>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</si>
  <si>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</si>
  <si>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</si>
  <si>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</si>
  <si>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</si>
  <si>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</si>
  <si>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</si>
  <si>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</si>
  <si>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</si>
  <si>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</si>
  <si>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</si>
  <si>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</si>
  <si>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</si>
  <si>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</si>
  <si>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</si>
  <si>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</si>
  <si>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</si>
  <si>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</si>
  <si>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</si>
  <si>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</si>
  <si>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</si>
  <si>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同上</t>
    <rPh sb="1" eb="3">
      <t>ドウジョウ</t>
    </rPh>
    <phoneticPr fontId="4"/>
  </si>
  <si>
    <t xml:space="preserve">　本市の特定環境保全公共下水道事業は、主たる公共下水道事業と一体として運営されており、独自のポンプ場や処理場をもっていない。また、年間有収水量も全体の0.02%を占めるのみであるため、経営分析及び改善策の検討、事業計画、財政計画策定等においても、公共下水道事業と一体として実施している。
　よって、本分析表についても公共下水道事業で示したものを流用し活用する。
</t>
    <rPh sb="65" eb="67">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</si>
</sst>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096832"/>
        <c:axId val="750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75096832"/>
        <c:axId val="75098752"/>
      </c:lineChart>
      <c:dateAx>
        <c:axId val="75096832"/>
        <c:scaling>
          <c:orientation val="minMax"/>
        </c:scaling>
        <c:delete val="1"/>
        <c:axPos val="b"/>
        <c:numFmt formatCode="ge" sourceLinked="1"/>
        <c:majorTickMark val="none"/>
        <c:minorTickMark val="none"/>
        <c:tickLblPos val="none"/>
        <c:crossAx val="75098752"/>
        <c:crosses val="autoZero"/>
        <c:auto val="1"/>
        <c:lblOffset val="100"/>
        <c:baseTimeUnit val="years"/>
      </c:dateAx>
      <c:valAx>
        <c:axId val="75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66.430000000000007</c:v>
                </c:pt>
                <c:pt idx="1">
                  <c:v>66.61</c:v>
                </c:pt>
                <c:pt idx="2">
                  <c:v>66.72</c:v>
                </c:pt>
                <c:pt idx="3">
                  <c:v>66.92</c:v>
                </c:pt>
                <c:pt idx="4">
                  <c:v>55.53</c:v>
                </c:pt>
              </c:numCache>
            </c:numRef>
          </c:val>
        </c:ser>
        <c:dLbls>
          <c:showLegendKey val="0"/>
          <c:showVal val="0"/>
          <c:showCatName val="0"/>
          <c:showSerName val="0"/>
          <c:showPercent val="0"/>
          <c:showBubbleSize val="0"/>
        </c:dLbls>
        <c:gapWidth val="150"/>
        <c:axId val="85939328"/>
        <c:axId val="85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5939328"/>
        <c:axId val="85941248"/>
      </c:lineChart>
      <c:dateAx>
        <c:axId val="85939328"/>
        <c:scaling>
          <c:orientation val="minMax"/>
        </c:scaling>
        <c:delete val="1"/>
        <c:axPos val="b"/>
        <c:numFmt formatCode="ge" sourceLinked="1"/>
        <c:majorTickMark val="none"/>
        <c:minorTickMark val="none"/>
        <c:tickLblPos val="none"/>
        <c:crossAx val="85941248"/>
        <c:crosses val="autoZero"/>
        <c:auto val="1"/>
        <c:lblOffset val="100"/>
        <c:baseTimeUnit val="years"/>
      </c:dateAx>
      <c:valAx>
        <c:axId val="85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30.3</c:v>
                </c:pt>
                <c:pt idx="1">
                  <c:v>28.57</c:v>
                </c:pt>
                <c:pt idx="2">
                  <c:v>29.41</c:v>
                </c:pt>
                <c:pt idx="3">
                  <c:v>30.3</c:v>
                </c:pt>
                <c:pt idx="4">
                  <c:v>32.26</c:v>
                </c:pt>
              </c:numCache>
            </c:numRef>
          </c:val>
        </c:ser>
        <c:dLbls>
          <c:showLegendKey val="0"/>
          <c:showVal val="0"/>
          <c:showCatName val="0"/>
          <c:showSerName val="0"/>
          <c:showPercent val="0"/>
          <c:showBubbleSize val="0"/>
        </c:dLbls>
        <c:gapWidth val="150"/>
        <c:axId val="86254336"/>
        <c:axId val="862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6254336"/>
        <c:axId val="86256256"/>
      </c:lineChart>
      <c:dateAx>
        <c:axId val="86254336"/>
        <c:scaling>
          <c:orientation val="minMax"/>
        </c:scaling>
        <c:delete val="1"/>
        <c:axPos val="b"/>
        <c:numFmt formatCode="ge" sourceLinked="1"/>
        <c:majorTickMark val="none"/>
        <c:minorTickMark val="none"/>
        <c:tickLblPos val="none"/>
        <c:crossAx val="86256256"/>
        <c:crosses val="autoZero"/>
        <c:auto val="1"/>
        <c:lblOffset val="100"/>
        <c:baseTimeUnit val="years"/>
      </c:dateAx>
      <c:valAx>
        <c:axId val="862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5538816"/>
        <c:axId val="755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75538816"/>
        <c:axId val="75540736"/>
      </c:lineChart>
      <c:dateAx>
        <c:axId val="75538816"/>
        <c:scaling>
          <c:orientation val="minMax"/>
        </c:scaling>
        <c:delete val="1"/>
        <c:axPos val="b"/>
        <c:numFmt formatCode="ge" sourceLinked="1"/>
        <c:majorTickMark val="none"/>
        <c:minorTickMark val="none"/>
        <c:tickLblPos val="none"/>
        <c:crossAx val="75540736"/>
        <c:crosses val="autoZero"/>
        <c:auto val="1"/>
        <c:lblOffset val="100"/>
        <c:baseTimeUnit val="years"/>
      </c:dateAx>
      <c:valAx>
        <c:axId val="755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18.68</c:v>
                </c:pt>
                <c:pt idx="1">
                  <c:v>19.989999999999998</c:v>
                </c:pt>
                <c:pt idx="2">
                  <c:v>21.31</c:v>
                </c:pt>
                <c:pt idx="3">
                  <c:v>22.62</c:v>
                </c:pt>
                <c:pt idx="4">
                  <c:v>23.93</c:v>
                </c:pt>
              </c:numCache>
            </c:numRef>
          </c:val>
        </c:ser>
        <c:dLbls>
          <c:showLegendKey val="0"/>
          <c:showVal val="0"/>
          <c:showCatName val="0"/>
          <c:showSerName val="0"/>
          <c:showPercent val="0"/>
          <c:showBubbleSize val="0"/>
        </c:dLbls>
        <c:gapWidth val="150"/>
        <c:axId val="85803008"/>
        <c:axId val="85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85803008"/>
        <c:axId val="85804928"/>
      </c:lineChart>
      <c:dateAx>
        <c:axId val="85803008"/>
        <c:scaling>
          <c:orientation val="minMax"/>
        </c:scaling>
        <c:delete val="1"/>
        <c:axPos val="b"/>
        <c:numFmt formatCode="ge" sourceLinked="1"/>
        <c:majorTickMark val="none"/>
        <c:minorTickMark val="none"/>
        <c:tickLblPos val="none"/>
        <c:crossAx val="85804928"/>
        <c:crosses val="autoZero"/>
        <c:auto val="1"/>
        <c:lblOffset val="100"/>
        <c:baseTimeUnit val="years"/>
      </c:dateAx>
      <c:valAx>
        <c:axId val="85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35136"/>
        <c:axId val="858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835136"/>
        <c:axId val="85841408"/>
      </c:lineChart>
      <c:dateAx>
        <c:axId val="85835136"/>
        <c:scaling>
          <c:orientation val="minMax"/>
        </c:scaling>
        <c:delete val="1"/>
        <c:axPos val="b"/>
        <c:numFmt formatCode="ge" sourceLinked="1"/>
        <c:majorTickMark val="none"/>
        <c:minorTickMark val="none"/>
        <c:tickLblPos val="none"/>
        <c:crossAx val="85841408"/>
        <c:crosses val="autoZero"/>
        <c:auto val="1"/>
        <c:lblOffset val="100"/>
        <c:baseTimeUnit val="years"/>
      </c:dateAx>
      <c:valAx>
        <c:axId val="85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22144"/>
        <c:axId val="856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85622144"/>
        <c:axId val="85624320"/>
      </c:lineChart>
      <c:dateAx>
        <c:axId val="85622144"/>
        <c:scaling>
          <c:orientation val="minMax"/>
        </c:scaling>
        <c:delete val="1"/>
        <c:axPos val="b"/>
        <c:numFmt formatCode="ge" sourceLinked="1"/>
        <c:majorTickMark val="none"/>
        <c:minorTickMark val="none"/>
        <c:tickLblPos val="none"/>
        <c:crossAx val="85624320"/>
        <c:crosses val="autoZero"/>
        <c:auto val="1"/>
        <c:lblOffset val="100"/>
        <c:baseTimeUnit val="years"/>
      </c:dateAx>
      <c:valAx>
        <c:axId val="856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42624"/>
        <c:axId val="85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85642624"/>
        <c:axId val="85665280"/>
      </c:lineChart>
      <c:dateAx>
        <c:axId val="85642624"/>
        <c:scaling>
          <c:orientation val="minMax"/>
        </c:scaling>
        <c:delete val="1"/>
        <c:axPos val="b"/>
        <c:numFmt formatCode="ge" sourceLinked="1"/>
        <c:majorTickMark val="none"/>
        <c:minorTickMark val="none"/>
        <c:tickLblPos val="none"/>
        <c:crossAx val="85665280"/>
        <c:crosses val="autoZero"/>
        <c:auto val="1"/>
        <c:lblOffset val="100"/>
        <c:baseTimeUnit val="years"/>
      </c:dateAx>
      <c:valAx>
        <c:axId val="856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8026.32</c:v>
                </c:pt>
                <c:pt idx="1">
                  <c:v>8856.02</c:v>
                </c:pt>
                <c:pt idx="2">
                  <c:v>8013.43</c:v>
                </c:pt>
                <c:pt idx="3">
                  <c:v>7481.97</c:v>
                </c:pt>
                <c:pt idx="4">
                  <c:v>6463.42</c:v>
                </c:pt>
              </c:numCache>
            </c:numRef>
          </c:val>
        </c:ser>
        <c:dLbls>
          <c:showLegendKey val="0"/>
          <c:showVal val="0"/>
          <c:showCatName val="0"/>
          <c:showSerName val="0"/>
          <c:showPercent val="0"/>
          <c:showBubbleSize val="0"/>
        </c:dLbls>
        <c:gapWidth val="150"/>
        <c:axId val="85686912"/>
        <c:axId val="857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5686912"/>
        <c:axId val="85709568"/>
      </c:lineChart>
      <c:dateAx>
        <c:axId val="85686912"/>
        <c:scaling>
          <c:orientation val="minMax"/>
        </c:scaling>
        <c:delete val="1"/>
        <c:axPos val="b"/>
        <c:numFmt formatCode="ge" sourceLinked="1"/>
        <c:majorTickMark val="none"/>
        <c:minorTickMark val="none"/>
        <c:tickLblPos val="none"/>
        <c:crossAx val="85709568"/>
        <c:crosses val="autoZero"/>
        <c:auto val="1"/>
        <c:lblOffset val="100"/>
        <c:baseTimeUnit val="years"/>
      </c:dateAx>
      <c:valAx>
        <c:axId val="85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68.739999999999995</c:v>
                </c:pt>
                <c:pt idx="1">
                  <c:v>54.26</c:v>
                </c:pt>
                <c:pt idx="2">
                  <c:v>53.42</c:v>
                </c:pt>
                <c:pt idx="3">
                  <c:v>58.44</c:v>
                </c:pt>
                <c:pt idx="4">
                  <c:v>63.02</c:v>
                </c:pt>
              </c:numCache>
            </c:numRef>
          </c:val>
        </c:ser>
        <c:dLbls>
          <c:showLegendKey val="0"/>
          <c:showVal val="0"/>
          <c:showCatName val="0"/>
          <c:showSerName val="0"/>
          <c:showPercent val="0"/>
          <c:showBubbleSize val="0"/>
        </c:dLbls>
        <c:gapWidth val="150"/>
        <c:axId val="85879040"/>
        <c:axId val="85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5879040"/>
        <c:axId val="85881216"/>
      </c:lineChart>
      <c:dateAx>
        <c:axId val="85879040"/>
        <c:scaling>
          <c:orientation val="minMax"/>
        </c:scaling>
        <c:delete val="1"/>
        <c:axPos val="b"/>
        <c:numFmt formatCode="ge" sourceLinked="1"/>
        <c:majorTickMark val="none"/>
        <c:minorTickMark val="none"/>
        <c:tickLblPos val="none"/>
        <c:crossAx val="85881216"/>
        <c:crosses val="autoZero"/>
        <c:auto val="1"/>
        <c:lblOffset val="100"/>
        <c:baseTimeUnit val="years"/>
      </c:dateAx>
      <c:valAx>
        <c:axId val="85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257.33</c:v>
                </c:pt>
                <c:pt idx="1">
                  <c:v>318.61</c:v>
                </c:pt>
                <c:pt idx="2">
                  <c:v>322.02</c:v>
                </c:pt>
                <c:pt idx="3">
                  <c:v>297.17</c:v>
                </c:pt>
                <c:pt idx="4">
                  <c:v>279.12</c:v>
                </c:pt>
              </c:numCache>
            </c:numRef>
          </c:val>
        </c:ser>
        <c:dLbls>
          <c:showLegendKey val="0"/>
          <c:showVal val="0"/>
          <c:showCatName val="0"/>
          <c:showSerName val="0"/>
          <c:showPercent val="0"/>
          <c:showBubbleSize val="0"/>
        </c:dLbls>
        <c:gapWidth val="150"/>
        <c:axId val="85906944"/>
        <c:axId val="85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5906944"/>
        <c:axId val="85908864"/>
      </c:lineChart>
      <c:dateAx>
        <c:axId val="85906944"/>
        <c:scaling>
          <c:orientation val="minMax"/>
        </c:scaling>
        <c:delete val="1"/>
        <c:axPos val="b"/>
        <c:numFmt formatCode="ge" sourceLinked="1"/>
        <c:majorTickMark val="none"/>
        <c:minorTickMark val="none"/>
        <c:tickLblPos val="none"/>
        <c:crossAx val="85908864"/>
        <c:crosses val="autoZero"/>
        <c:auto val="1"/>
        <c:lblOffset val="100"/>
        <c:baseTimeUnit val="years"/>
      </c:dateAx>
      <c:valAx>
        <c:axId val="85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静岡市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715752</v>
      </c>
      <c r="AM8" s="64"/>
      <c r="AN8" s="64"/>
      <c r="AO8" s="64"/>
      <c r="AP8" s="64"/>
      <c r="AQ8" s="64"/>
      <c r="AR8" s="64"/>
      <c r="AS8" s="64"/>
      <c r="AT8" s="63">
        <f>データ!S6</f>
        <v>1411.9</v>
      </c>
      <c r="AU8" s="63"/>
      <c r="AV8" s="63"/>
      <c r="AW8" s="63"/>
      <c r="AX8" s="63"/>
      <c r="AY8" s="63"/>
      <c r="AZ8" s="63"/>
      <c r="BA8" s="63"/>
      <c r="BB8" s="63">
        <f>データ!T6</f>
        <v>506.94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61.08</v>
      </c>
      <c r="J10" s="63"/>
      <c r="K10" s="63"/>
      <c r="L10" s="63"/>
      <c r="M10" s="63"/>
      <c r="N10" s="63"/>
      <c r="O10" s="63"/>
      <c r="P10" s="63">
        <f>データ!O6</f>
        <v>0</v>
      </c>
      <c r="Q10" s="63"/>
      <c r="R10" s="63"/>
      <c r="S10" s="63"/>
      <c r="T10" s="63"/>
      <c r="U10" s="63"/>
      <c r="V10" s="63"/>
      <c r="W10" s="63">
        <f>データ!P6</f>
        <v>76.31</v>
      </c>
      <c r="X10" s="63"/>
      <c r="Y10" s="63"/>
      <c r="Z10" s="63"/>
      <c r="AA10" s="63"/>
      <c r="AB10" s="63"/>
      <c r="AC10" s="63"/>
      <c r="AD10" s="64">
        <f>データ!Q6</f>
        <v>2720</v>
      </c>
      <c r="AE10" s="64"/>
      <c r="AF10" s="64"/>
      <c r="AG10" s="64"/>
      <c r="AH10" s="64"/>
      <c r="AI10" s="64"/>
      <c r="AJ10" s="64"/>
      <c r="AK10" s="2"/>
      <c r="AL10" s="64">
        <f>データ!U6</f>
        <v>31</v>
      </c>
      <c r="AM10" s="64"/>
      <c r="AN10" s="64"/>
      <c r="AO10" s="64"/>
      <c r="AP10" s="64"/>
      <c r="AQ10" s="64"/>
      <c r="AR10" s="64"/>
      <c r="AS10" s="64"/>
      <c r="AT10" s="63">
        <f>データ!V6</f>
        <v>0.31</v>
      </c>
      <c r="AU10" s="63"/>
      <c r="AV10" s="63"/>
      <c r="AW10" s="63"/>
      <c r="AX10" s="63"/>
      <c r="AY10" s="63"/>
      <c r="AZ10" s="63"/>
      <c r="BA10" s="63"/>
      <c r="BB10" s="63">
        <f>データ!W6</f>
        <v>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221007</v>
      </c>
      <c r="D6" s="31">
        <f t="shared" si="3"/>
        <v>46</v>
      </c>
      <c r="E6" s="31">
        <f t="shared" si="3"/>
        <v>17</v>
      </c>
      <c r="F6" s="31">
        <f t="shared" si="3"/>
        <v>4</v>
      </c>
      <c r="G6" s="31">
        <f t="shared" si="3"/>
        <v>0</v>
      </c>
      <c r="H6" s="31" t="str">
        <f t="shared" si="3"/>
        <v>静岡県　静岡市</v>
      </c>
      <c r="I6" s="31" t="str">
        <f t="shared" si="3"/>
        <v>法適用</v>
      </c>
      <c r="J6" s="31" t="str">
        <f t="shared" si="3"/>
        <v>下水道事業</v>
      </c>
      <c r="K6" s="31" t="str">
        <f t="shared" si="3"/>
        <v>特定環境保全公共下水道</v>
      </c>
      <c r="L6" s="31" t="str">
        <f t="shared" si="3"/>
        <v>D2</v>
      </c>
      <c r="M6" s="32" t="str">
        <f t="shared" si="3"/>
        <v>-</v>
      </c>
      <c r="N6" s="32">
        <f t="shared" si="3"/>
        <v>61.08</v>
      </c>
      <c r="O6" s="32">
        <f t="shared" si="3"/>
        <v>0</v>
      </c>
      <c r="P6" s="32">
        <f t="shared" si="3"/>
        <v>76.31</v>
      </c>
      <c r="Q6" s="32">
        <f t="shared" si="3"/>
        <v>2720</v>
      </c>
      <c r="R6" s="32">
        <f t="shared" si="3"/>
        <v>715752</v>
      </c>
      <c r="S6" s="32">
        <f t="shared" si="3"/>
        <v>1411.9</v>
      </c>
      <c r="T6" s="32">
        <f t="shared" si="3"/>
        <v>506.94</v>
      </c>
      <c r="U6" s="32">
        <f t="shared" si="3"/>
        <v>31</v>
      </c>
      <c r="V6" s="32">
        <f t="shared" si="3"/>
        <v>0.31</v>
      </c>
      <c r="W6" s="32">
        <f t="shared" si="3"/>
        <v>100</v>
      </c>
      <c r="X6" s="33">
        <f>IF(X7="",NA(),X7)</f>
        <v>100</v>
      </c>
      <c r="Y6" s="33">
        <f t="shared" ref="Y6:AG6" si="4">IF(Y7="",NA(),Y7)</f>
        <v>100</v>
      </c>
      <c r="Z6" s="33">
        <f t="shared" si="4"/>
        <v>100</v>
      </c>
      <c r="AA6" s="33">
        <f t="shared" si="4"/>
        <v>100</v>
      </c>
      <c r="AB6" s="33">
        <f t="shared" si="4"/>
        <v>100</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3" t="str">
        <f t="shared" si="6"/>
        <v>-</v>
      </c>
      <c r="AY6" s="33">
        <f t="shared" si="6"/>
        <v>477.59</v>
      </c>
      <c r="AZ6" s="33">
        <f t="shared" si="6"/>
        <v>341.28</v>
      </c>
      <c r="BA6" s="33">
        <f t="shared" si="6"/>
        <v>243.58</v>
      </c>
      <c r="BB6" s="33">
        <f t="shared" si="6"/>
        <v>290.19</v>
      </c>
      <c r="BC6" s="33">
        <f t="shared" si="6"/>
        <v>63.22</v>
      </c>
      <c r="BD6" s="32" t="str">
        <f>IF(BD7="","",IF(BD7="-","【-】","【"&amp;SUBSTITUTE(TEXT(BD7,"#,##0.00"),"-","△")&amp;"】"))</f>
        <v>【59.45】</v>
      </c>
      <c r="BE6" s="33">
        <f>IF(BE7="",NA(),BE7)</f>
        <v>8026.32</v>
      </c>
      <c r="BF6" s="33">
        <f t="shared" ref="BF6:BN6" si="7">IF(BF7="",NA(),BF7)</f>
        <v>8856.02</v>
      </c>
      <c r="BG6" s="33">
        <f t="shared" si="7"/>
        <v>8013.43</v>
      </c>
      <c r="BH6" s="33">
        <f t="shared" si="7"/>
        <v>7481.97</v>
      </c>
      <c r="BI6" s="33">
        <f t="shared" si="7"/>
        <v>6463.42</v>
      </c>
      <c r="BJ6" s="33">
        <f t="shared" si="7"/>
        <v>1812.65</v>
      </c>
      <c r="BK6" s="33">
        <f t="shared" si="7"/>
        <v>1764.87</v>
      </c>
      <c r="BL6" s="33">
        <f t="shared" si="7"/>
        <v>1622.51</v>
      </c>
      <c r="BM6" s="33">
        <f t="shared" si="7"/>
        <v>1569.13</v>
      </c>
      <c r="BN6" s="33">
        <f t="shared" si="7"/>
        <v>1436</v>
      </c>
      <c r="BO6" s="32" t="str">
        <f>IF(BO7="","",IF(BO7="-","【-】","【"&amp;SUBSTITUTE(TEXT(BO7,"#,##0.00"),"-","△")&amp;"】"))</f>
        <v>【1,479.31】</v>
      </c>
      <c r="BP6" s="33">
        <f>IF(BP7="",NA(),BP7)</f>
        <v>68.739999999999995</v>
      </c>
      <c r="BQ6" s="33">
        <f t="shared" ref="BQ6:BY6" si="8">IF(BQ7="",NA(),BQ7)</f>
        <v>54.26</v>
      </c>
      <c r="BR6" s="33">
        <f t="shared" si="8"/>
        <v>53.42</v>
      </c>
      <c r="BS6" s="33">
        <f t="shared" si="8"/>
        <v>58.44</v>
      </c>
      <c r="BT6" s="33">
        <f t="shared" si="8"/>
        <v>63.02</v>
      </c>
      <c r="BU6" s="33">
        <f t="shared" si="8"/>
        <v>59.35</v>
      </c>
      <c r="BV6" s="33">
        <f t="shared" si="8"/>
        <v>60.75</v>
      </c>
      <c r="BW6" s="33">
        <f t="shared" si="8"/>
        <v>62.83</v>
      </c>
      <c r="BX6" s="33">
        <f t="shared" si="8"/>
        <v>64.63</v>
      </c>
      <c r="BY6" s="33">
        <f t="shared" si="8"/>
        <v>66.56</v>
      </c>
      <c r="BZ6" s="32" t="str">
        <f>IF(BZ7="","",IF(BZ7="-","【-】","【"&amp;SUBSTITUTE(TEXT(BZ7,"#,##0.00"),"-","△")&amp;"】"))</f>
        <v>【63.50】</v>
      </c>
      <c r="CA6" s="33">
        <f>IF(CA7="",NA(),CA7)</f>
        <v>257.33</v>
      </c>
      <c r="CB6" s="33">
        <f t="shared" ref="CB6:CJ6" si="9">IF(CB7="",NA(),CB7)</f>
        <v>318.61</v>
      </c>
      <c r="CC6" s="33">
        <f t="shared" si="9"/>
        <v>322.02</v>
      </c>
      <c r="CD6" s="33">
        <f t="shared" si="9"/>
        <v>297.17</v>
      </c>
      <c r="CE6" s="33">
        <f t="shared" si="9"/>
        <v>279.12</v>
      </c>
      <c r="CF6" s="33">
        <f t="shared" si="9"/>
        <v>260.48</v>
      </c>
      <c r="CG6" s="33">
        <f t="shared" si="9"/>
        <v>256</v>
      </c>
      <c r="CH6" s="33">
        <f t="shared" si="9"/>
        <v>250.43</v>
      </c>
      <c r="CI6" s="33">
        <f t="shared" si="9"/>
        <v>245.75</v>
      </c>
      <c r="CJ6" s="33">
        <f t="shared" si="9"/>
        <v>244.29</v>
      </c>
      <c r="CK6" s="32" t="str">
        <f>IF(CK7="","",IF(CK7="-","【-】","【"&amp;SUBSTITUTE(TEXT(CK7,"#,##0.00"),"-","△")&amp;"】"))</f>
        <v>【253.12】</v>
      </c>
      <c r="CL6" s="33">
        <f>IF(CL7="",NA(),CL7)</f>
        <v>66.430000000000007</v>
      </c>
      <c r="CM6" s="33">
        <f t="shared" ref="CM6:CU6" si="10">IF(CM7="",NA(),CM7)</f>
        <v>66.61</v>
      </c>
      <c r="CN6" s="33">
        <f t="shared" si="10"/>
        <v>66.72</v>
      </c>
      <c r="CO6" s="33">
        <f t="shared" si="10"/>
        <v>66.92</v>
      </c>
      <c r="CP6" s="33">
        <f t="shared" si="10"/>
        <v>55.53</v>
      </c>
      <c r="CQ6" s="33">
        <f t="shared" si="10"/>
        <v>40.56</v>
      </c>
      <c r="CR6" s="33">
        <f t="shared" si="10"/>
        <v>41.59</v>
      </c>
      <c r="CS6" s="33">
        <f t="shared" si="10"/>
        <v>42.31</v>
      </c>
      <c r="CT6" s="33">
        <f t="shared" si="10"/>
        <v>43.65</v>
      </c>
      <c r="CU6" s="33">
        <f t="shared" si="10"/>
        <v>43.58</v>
      </c>
      <c r="CV6" s="32" t="str">
        <f>IF(CV7="","",IF(CV7="-","【-】","【"&amp;SUBSTITUTE(TEXT(CV7,"#,##0.00"),"-","△")&amp;"】"))</f>
        <v>【41.06】</v>
      </c>
      <c r="CW6" s="33">
        <f>IF(CW7="",NA(),CW7)</f>
        <v>30.3</v>
      </c>
      <c r="CX6" s="33">
        <f t="shared" ref="CX6:DF6" si="11">IF(CX7="",NA(),CX7)</f>
        <v>28.57</v>
      </c>
      <c r="CY6" s="33">
        <f t="shared" si="11"/>
        <v>29.41</v>
      </c>
      <c r="CZ6" s="33">
        <f t="shared" si="11"/>
        <v>30.3</v>
      </c>
      <c r="DA6" s="33">
        <f t="shared" si="11"/>
        <v>32.26</v>
      </c>
      <c r="DB6" s="33">
        <f t="shared" si="11"/>
        <v>79.88</v>
      </c>
      <c r="DC6" s="33">
        <f t="shared" si="11"/>
        <v>80.47</v>
      </c>
      <c r="DD6" s="33">
        <f t="shared" si="11"/>
        <v>81.3</v>
      </c>
      <c r="DE6" s="33">
        <f t="shared" si="11"/>
        <v>82.2</v>
      </c>
      <c r="DF6" s="33">
        <f t="shared" si="11"/>
        <v>82.35</v>
      </c>
      <c r="DG6" s="32" t="str">
        <f>IF(DG7="","",IF(DG7="-","【-】","【"&amp;SUBSTITUTE(TEXT(DG7,"#,##0.00"),"-","△")&amp;"】"))</f>
        <v>【80.39】</v>
      </c>
      <c r="DH6" s="33">
        <f>IF(DH7="",NA(),DH7)</f>
        <v>18.68</v>
      </c>
      <c r="DI6" s="33">
        <f t="shared" ref="DI6:DQ6" si="12">IF(DI7="",NA(),DI7)</f>
        <v>19.989999999999998</v>
      </c>
      <c r="DJ6" s="33">
        <f t="shared" si="12"/>
        <v>21.31</v>
      </c>
      <c r="DK6" s="33">
        <f t="shared" si="12"/>
        <v>22.62</v>
      </c>
      <c r="DL6" s="33">
        <f t="shared" si="12"/>
        <v>23.93</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221007</v>
      </c>
      <c r="D7" s="35">
        <v>46</v>
      </c>
      <c r="E7" s="35">
        <v>17</v>
      </c>
      <c r="F7" s="35">
        <v>4</v>
      </c>
      <c r="G7" s="35">
        <v>0</v>
      </c>
      <c r="H7" s="35" t="s">
        <v>96</v>
      </c>
      <c r="I7" s="35" t="s">
        <v>97</v>
      </c>
      <c r="J7" s="35" t="s">
        <v>98</v>
      </c>
      <c r="K7" s="35" t="s">
        <v>99</v>
      </c>
      <c r="L7" s="35" t="s">
        <v>100</v>
      </c>
      <c r="M7" s="36" t="s">
        <v>101</v>
      </c>
      <c r="N7" s="36">
        <v>61.08</v>
      </c>
      <c r="O7" s="36">
        <v>0</v>
      </c>
      <c r="P7" s="36">
        <v>76.31</v>
      </c>
      <c r="Q7" s="36">
        <v>2720</v>
      </c>
      <c r="R7" s="36">
        <v>715752</v>
      </c>
      <c r="S7" s="36">
        <v>1411.9</v>
      </c>
      <c r="T7" s="36">
        <v>506.94</v>
      </c>
      <c r="U7" s="36">
        <v>31</v>
      </c>
      <c r="V7" s="36">
        <v>0.31</v>
      </c>
      <c r="W7" s="36">
        <v>100</v>
      </c>
      <c r="X7" s="36">
        <v>100</v>
      </c>
      <c r="Y7" s="36">
        <v>100</v>
      </c>
      <c r="Z7" s="36">
        <v>100</v>
      </c>
      <c r="AA7" s="36">
        <v>100</v>
      </c>
      <c r="AB7" s="36">
        <v>100</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t="s">
        <v>101</v>
      </c>
      <c r="AU7" s="36" t="s">
        <v>101</v>
      </c>
      <c r="AV7" s="36" t="s">
        <v>101</v>
      </c>
      <c r="AW7" s="36" t="s">
        <v>101</v>
      </c>
      <c r="AX7" s="36" t="s">
        <v>101</v>
      </c>
      <c r="AY7" s="36">
        <v>477.59</v>
      </c>
      <c r="AZ7" s="36">
        <v>341.28</v>
      </c>
      <c r="BA7" s="36">
        <v>243.58</v>
      </c>
      <c r="BB7" s="36">
        <v>290.19</v>
      </c>
      <c r="BC7" s="36">
        <v>63.22</v>
      </c>
      <c r="BD7" s="36">
        <v>59.45</v>
      </c>
      <c r="BE7" s="36">
        <v>8026.32</v>
      </c>
      <c r="BF7" s="36">
        <v>8856.02</v>
      </c>
      <c r="BG7" s="36">
        <v>8013.43</v>
      </c>
      <c r="BH7" s="36">
        <v>7481.97</v>
      </c>
      <c r="BI7" s="36">
        <v>6463.42</v>
      </c>
      <c r="BJ7" s="36">
        <v>1812.65</v>
      </c>
      <c r="BK7" s="36">
        <v>1764.87</v>
      </c>
      <c r="BL7" s="36">
        <v>1622.51</v>
      </c>
      <c r="BM7" s="36">
        <v>1569.13</v>
      </c>
      <c r="BN7" s="36">
        <v>1436</v>
      </c>
      <c r="BO7" s="36">
        <v>1479.31</v>
      </c>
      <c r="BP7" s="36">
        <v>68.739999999999995</v>
      </c>
      <c r="BQ7" s="36">
        <v>54.26</v>
      </c>
      <c r="BR7" s="36">
        <v>53.42</v>
      </c>
      <c r="BS7" s="36">
        <v>58.44</v>
      </c>
      <c r="BT7" s="36">
        <v>63.02</v>
      </c>
      <c r="BU7" s="36">
        <v>59.35</v>
      </c>
      <c r="BV7" s="36">
        <v>60.75</v>
      </c>
      <c r="BW7" s="36">
        <v>62.83</v>
      </c>
      <c r="BX7" s="36">
        <v>64.63</v>
      </c>
      <c r="BY7" s="36">
        <v>66.56</v>
      </c>
      <c r="BZ7" s="36">
        <v>63.5</v>
      </c>
      <c r="CA7" s="36">
        <v>257.33</v>
      </c>
      <c r="CB7" s="36">
        <v>318.61</v>
      </c>
      <c r="CC7" s="36">
        <v>322.02</v>
      </c>
      <c r="CD7" s="36">
        <v>297.17</v>
      </c>
      <c r="CE7" s="36">
        <v>279.12</v>
      </c>
      <c r="CF7" s="36">
        <v>260.48</v>
      </c>
      <c r="CG7" s="36">
        <v>256</v>
      </c>
      <c r="CH7" s="36">
        <v>250.43</v>
      </c>
      <c r="CI7" s="36">
        <v>245.75</v>
      </c>
      <c r="CJ7" s="36">
        <v>244.29</v>
      </c>
      <c r="CK7" s="36">
        <v>253.12</v>
      </c>
      <c r="CL7" s="36">
        <v>66.430000000000007</v>
      </c>
      <c r="CM7" s="36">
        <v>66.61</v>
      </c>
      <c r="CN7" s="36">
        <v>66.72</v>
      </c>
      <c r="CO7" s="36">
        <v>66.92</v>
      </c>
      <c r="CP7" s="36">
        <v>55.53</v>
      </c>
      <c r="CQ7" s="36">
        <v>40.56</v>
      </c>
      <c r="CR7" s="36">
        <v>41.59</v>
      </c>
      <c r="CS7" s="36">
        <v>42.31</v>
      </c>
      <c r="CT7" s="36">
        <v>43.65</v>
      </c>
      <c r="CU7" s="36">
        <v>43.58</v>
      </c>
      <c r="CV7" s="36">
        <v>41.06</v>
      </c>
      <c r="CW7" s="36">
        <v>30.3</v>
      </c>
      <c r="CX7" s="36">
        <v>28.57</v>
      </c>
      <c r="CY7" s="36">
        <v>29.41</v>
      </c>
      <c r="CZ7" s="36">
        <v>30.3</v>
      </c>
      <c r="DA7" s="36">
        <v>32.26</v>
      </c>
      <c r="DB7" s="36">
        <v>79.88</v>
      </c>
      <c r="DC7" s="36">
        <v>80.47</v>
      </c>
      <c r="DD7" s="36">
        <v>81.3</v>
      </c>
      <c r="DE7" s="36">
        <v>82.2</v>
      </c>
      <c r="DF7" s="36">
        <v>82.35</v>
      </c>
      <c r="DG7" s="36">
        <v>80.39</v>
      </c>
      <c r="DH7" s="36">
        <v>18.68</v>
      </c>
      <c r="DI7" s="36">
        <v>19.989999999999998</v>
      </c>
      <c r="DJ7" s="36">
        <v>21.31</v>
      </c>
      <c r="DK7" s="36">
        <v>22.62</v>
      </c>
      <c r="DL7" s="36">
        <v>23.93</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amas</cp:lastModifiedBy>
  <cp:lastPrinted>2016-02-25T01:52:30Z</cp:lastPrinted>
  <dcterms:created xsi:type="dcterms:W3CDTF">2016-02-03T07:47:14Z</dcterms:created>
  <dcterms:modified xsi:type="dcterms:W3CDTF">2016-02-29T02:49:40Z</dcterms:modified>
  <cp:category/>
</cp:coreProperties>
</file>