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決算統計関係\05経営比較分析表\H27\上下水道\09HP公表\公表用\最終版\02政令市\22静岡県静岡市\"/>
    </mc:Choice>
  </mc:AlternateContent>
  <workbookProtection workbookPassword="8649" lockStructure="1"/>
  <bookViews>
    <workbookView xWindow="0" yWindow="0" windowWidth="23040" windowHeight="10692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M6" i="5"/>
  <c r="B10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I10" i="4"/>
  <c r="I8" i="4"/>
  <c r="B8" i="4"/>
  <c r="E10" i="5" l="1"/>
  <c r="C10" i="5"/>
  <c r="D10" i="5"/>
  <c r="B10" i="5"/>
</calcChain>
</file>

<file path=xl/sharedStrings.xml><?xml version="1.0" encoding="utf-8"?>
<sst xmlns="http://schemas.openxmlformats.org/spreadsheetml/2006/main" count="225" uniqueCount="108">
  <si>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</si>
  <si>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</si>
  <si>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</si>
  <si>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</si>
  <si>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</si>
  <si>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</si>
  <si>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</si>
  <si>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</si>
  <si>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</si>
  <si>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</si>
  <si>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</si>
  <si>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</si>
  <si>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</si>
  <si>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</si>
  <si>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</si>
  <si>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</si>
  <si>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</si>
  <si>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</si>
  <si>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</si>
  <si>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</si>
  <si>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</si>
  <si>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</si>
  <si>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</si>
  <si>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</si>
  <si>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</si>
  <si>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</si>
  <si>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</si>
  <si>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</si>
  <si>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</si>
  <si>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</si>
  <si>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</si>
  <si>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</si>
  <si>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</si>
  <si>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</si>
  <si>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</si>
  <si>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</si>
  <si>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</si>
  <si>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</si>
  <si>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</si>
  <si>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</si>
  <si>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</si>
  <si>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</si>
  <si>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</si>
  <si>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</si>
  <si>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</si>
  <si>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</si>
  <si>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</si>
  <si>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</si>
  <si>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</si>
  <si>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</si>
  <si>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</si>
  <si>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</si>
  <si>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</si>
  <si>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</si>
  <si>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</si>
  <si>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</si>
  <si>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</si>
  <si>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</si>
  <si>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</si>
  <si>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</si>
  <si>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</si>
  <si>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</si>
  <si>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</si>
  <si>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</si>
  <si>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</si>
  <si>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</si>
  <si>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</si>
  <si>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</si>
  <si>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</si>
  <si>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</si>
  <si>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</si>
  <si>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</si>
  <si>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</si>
  <si>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</si>
  <si>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</si>
  <si>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</si>
  <si>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</si>
  <si>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</si>
  <si>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</si>
  <si>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</si>
  <si>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</si>
  <si>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</si>
  <si>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</si>
  <si>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</si>
  <si>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</si>
  <si>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</si>
  <si>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</si>
  <si>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</si>
  <si>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</si>
  <si>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</si>
  <si>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</si>
  <si>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</si>
  <si>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</si>
  <si>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</si>
  <si>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</si>
  <si>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</si>
  <si>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</si>
  <si>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</si>
  <si>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</si>
  <si>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</si>
  <si>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</si>
  <si>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</si>
  <si>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</si>
  <si>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</si>
  <si>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</si>
  <si>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</si>
  <si>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本市の特定環境保全公共下水道事業は、主たる公共下水道事業と一体として運営されており、独自のポンプ場や処理場を持っていない。
　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phoneticPr fontId="4"/>
  </si>
  <si>
    <t>　同上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</si>
</sst>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51248"/>
        <c:axId val="673251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51248"/>
        <c:axId val="673251640"/>
      </c:lineChart>
      <c:dateAx>
        <c:axId val="67325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3251640"/>
        <c:crosses val="autoZero"/>
        <c:auto val="1"/>
        <c:lblOffset val="100"/>
        <c:baseTimeUnit val="years"/>
      </c:dateAx>
      <c:valAx>
        <c:axId val="673251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5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66.61</c:v>
                </c:pt>
                <c:pt idx="1">
                  <c:v>66.72</c:v>
                </c:pt>
                <c:pt idx="2">
                  <c:v>66.92</c:v>
                </c:pt>
                <c:pt idx="3">
                  <c:v>55.53</c:v>
                </c:pt>
                <c:pt idx="4">
                  <c:v>50.26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669456"/>
        <c:axId val="665519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669456"/>
        <c:axId val="665519336"/>
      </c:lineChart>
      <c:dateAx>
        <c:axId val="67166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5519336"/>
        <c:crosses val="autoZero"/>
        <c:auto val="1"/>
        <c:lblOffset val="100"/>
        <c:baseTimeUnit val="years"/>
      </c:dateAx>
      <c:valAx>
        <c:axId val="665519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66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28.57</c:v>
                </c:pt>
                <c:pt idx="1">
                  <c:v>29.41</c:v>
                </c:pt>
                <c:pt idx="2">
                  <c:v>30.3</c:v>
                </c:pt>
                <c:pt idx="3">
                  <c:v>32.26</c:v>
                </c:pt>
                <c:pt idx="4">
                  <c:v>83.33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520512"/>
        <c:axId val="66552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520512"/>
        <c:axId val="665520904"/>
      </c:lineChart>
      <c:dateAx>
        <c:axId val="66552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5520904"/>
        <c:crosses val="autoZero"/>
        <c:auto val="1"/>
        <c:lblOffset val="100"/>
        <c:baseTimeUnit val="years"/>
      </c:dateAx>
      <c:valAx>
        <c:axId val="66552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552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52816"/>
        <c:axId val="673253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91.52</c:v>
                </c:pt>
                <c:pt idx="1">
                  <c:v>94.73</c:v>
                </c:pt>
                <c:pt idx="2">
                  <c:v>96.59</c:v>
                </c:pt>
                <c:pt idx="3">
                  <c:v>101.24</c:v>
                </c:pt>
                <c:pt idx="4">
                  <c:v>100.94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52816"/>
        <c:axId val="673253208"/>
      </c:lineChart>
      <c:dateAx>
        <c:axId val="67325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3253208"/>
        <c:crosses val="autoZero"/>
        <c:auto val="1"/>
        <c:lblOffset val="100"/>
        <c:baseTimeUnit val="years"/>
      </c:dateAx>
      <c:valAx>
        <c:axId val="673253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5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19.989999999999998</c:v>
                </c:pt>
                <c:pt idx="1">
                  <c:v>21.31</c:v>
                </c:pt>
                <c:pt idx="2">
                  <c:v>22.62</c:v>
                </c:pt>
                <c:pt idx="3">
                  <c:v>23.93</c:v>
                </c:pt>
                <c:pt idx="4">
                  <c:v>25.25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54384"/>
        <c:axId val="67325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11.86</c:v>
                </c:pt>
                <c:pt idx="1">
                  <c:v>12.99</c:v>
                </c:pt>
                <c:pt idx="2">
                  <c:v>13.6</c:v>
                </c:pt>
                <c:pt idx="3">
                  <c:v>22.34</c:v>
                </c:pt>
                <c:pt idx="4">
                  <c:v>22.79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54384"/>
        <c:axId val="673254776"/>
      </c:lineChart>
      <c:dateAx>
        <c:axId val="67325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3254776"/>
        <c:crosses val="autoZero"/>
        <c:auto val="1"/>
        <c:lblOffset val="100"/>
        <c:baseTimeUnit val="years"/>
      </c:dateAx>
      <c:valAx>
        <c:axId val="67325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5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55952"/>
        <c:axId val="67325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55952"/>
        <c:axId val="673256344"/>
      </c:lineChart>
      <c:dateAx>
        <c:axId val="67325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3256344"/>
        <c:crosses val="autoZero"/>
        <c:auto val="1"/>
        <c:lblOffset val="100"/>
        <c:baseTimeUnit val="years"/>
      </c:dateAx>
      <c:valAx>
        <c:axId val="67325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5595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57520"/>
        <c:axId val="671662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243.86</c:v>
                </c:pt>
                <c:pt idx="1">
                  <c:v>236.15</c:v>
                </c:pt>
                <c:pt idx="2">
                  <c:v>232.81</c:v>
                </c:pt>
                <c:pt idx="3">
                  <c:v>184.13</c:v>
                </c:pt>
                <c:pt idx="4">
                  <c:v>101.85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57520"/>
        <c:axId val="671662008"/>
      </c:lineChart>
      <c:dateAx>
        <c:axId val="67325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662008"/>
        <c:crosses val="autoZero"/>
        <c:auto val="1"/>
        <c:lblOffset val="100"/>
        <c:baseTimeUnit val="years"/>
      </c:dateAx>
      <c:valAx>
        <c:axId val="671662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5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663184"/>
        <c:axId val="67166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341.28</c:v>
                </c:pt>
                <c:pt idx="1">
                  <c:v>243.58</c:v>
                </c:pt>
                <c:pt idx="2">
                  <c:v>290.19</c:v>
                </c:pt>
                <c:pt idx="3">
                  <c:v>63.22</c:v>
                </c:pt>
                <c:pt idx="4">
                  <c:v>49.07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663184"/>
        <c:axId val="671663576"/>
      </c:lineChart>
      <c:dateAx>
        <c:axId val="67166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663576"/>
        <c:crosses val="autoZero"/>
        <c:auto val="1"/>
        <c:lblOffset val="100"/>
        <c:baseTimeUnit val="years"/>
      </c:dateAx>
      <c:valAx>
        <c:axId val="67166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66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8856.02</c:v>
                </c:pt>
                <c:pt idx="1">
                  <c:v>8013.43</c:v>
                </c:pt>
                <c:pt idx="2">
                  <c:v>7481.97</c:v>
                </c:pt>
                <c:pt idx="3">
                  <c:v>6463.42</c:v>
                </c:pt>
                <c:pt idx="4">
                  <c:v>2661.69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664752"/>
        <c:axId val="67166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664752"/>
        <c:axId val="671665144"/>
      </c:lineChart>
      <c:dateAx>
        <c:axId val="67166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665144"/>
        <c:crosses val="autoZero"/>
        <c:auto val="1"/>
        <c:lblOffset val="100"/>
        <c:baseTimeUnit val="years"/>
      </c:dateAx>
      <c:valAx>
        <c:axId val="67166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66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54.26</c:v>
                </c:pt>
                <c:pt idx="1">
                  <c:v>53.42</c:v>
                </c:pt>
                <c:pt idx="2">
                  <c:v>58.44</c:v>
                </c:pt>
                <c:pt idx="3">
                  <c:v>63.02</c:v>
                </c:pt>
                <c:pt idx="4">
                  <c:v>54.47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666320"/>
        <c:axId val="671666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666320"/>
        <c:axId val="671666712"/>
      </c:lineChart>
      <c:dateAx>
        <c:axId val="67166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666712"/>
        <c:crosses val="autoZero"/>
        <c:auto val="1"/>
        <c:lblOffset val="100"/>
        <c:baseTimeUnit val="years"/>
      </c:dateAx>
      <c:valAx>
        <c:axId val="671666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66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318.61</c:v>
                </c:pt>
                <c:pt idx="1">
                  <c:v>322.02</c:v>
                </c:pt>
                <c:pt idx="2">
                  <c:v>297.17</c:v>
                </c:pt>
                <c:pt idx="3">
                  <c:v>279.12</c:v>
                </c:pt>
                <c:pt idx="4">
                  <c:v>344.45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667888"/>
        <c:axId val="671668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667888"/>
        <c:axId val="671668280"/>
      </c:lineChart>
      <c:dateAx>
        <c:axId val="67166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668280"/>
        <c:crosses val="autoZero"/>
        <c:auto val="1"/>
        <c:lblOffset val="100"/>
        <c:baseTimeUnit val="years"/>
      </c:dateAx>
      <c:valAx>
        <c:axId val="671668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66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【22.75】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60" zoomScaleNormal="60" workbookViewId="0">
      <selection activeCell="BL47" sqref="BL47:BZ6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2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2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1" t="str">
        <f>データ!H6</f>
        <v>静岡県　静岡市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712184</v>
      </c>
      <c r="AM8" s="47"/>
      <c r="AN8" s="47"/>
      <c r="AO8" s="47"/>
      <c r="AP8" s="47"/>
      <c r="AQ8" s="47"/>
      <c r="AR8" s="47"/>
      <c r="AS8" s="47"/>
      <c r="AT8" s="43">
        <f>データ!S6</f>
        <v>1411.9</v>
      </c>
      <c r="AU8" s="43"/>
      <c r="AV8" s="43"/>
      <c r="AW8" s="43"/>
      <c r="AX8" s="43"/>
      <c r="AY8" s="43"/>
      <c r="AZ8" s="43"/>
      <c r="BA8" s="43"/>
      <c r="BB8" s="43">
        <f>データ!T6</f>
        <v>504.42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64.540000000000006</v>
      </c>
      <c r="J10" s="43"/>
      <c r="K10" s="43"/>
      <c r="L10" s="43"/>
      <c r="M10" s="43"/>
      <c r="N10" s="43"/>
      <c r="O10" s="43"/>
      <c r="P10" s="43">
        <f>データ!O6</f>
        <v>0</v>
      </c>
      <c r="Q10" s="43"/>
      <c r="R10" s="43"/>
      <c r="S10" s="43"/>
      <c r="T10" s="43"/>
      <c r="U10" s="43"/>
      <c r="V10" s="43"/>
      <c r="W10" s="43">
        <f>データ!P6</f>
        <v>77.650000000000006</v>
      </c>
      <c r="X10" s="43"/>
      <c r="Y10" s="43"/>
      <c r="Z10" s="43"/>
      <c r="AA10" s="43"/>
      <c r="AB10" s="43"/>
      <c r="AC10" s="43"/>
      <c r="AD10" s="47">
        <f>データ!Q6</f>
        <v>2720</v>
      </c>
      <c r="AE10" s="47"/>
      <c r="AF10" s="47"/>
      <c r="AG10" s="47"/>
      <c r="AH10" s="47"/>
      <c r="AI10" s="47"/>
      <c r="AJ10" s="47"/>
      <c r="AK10" s="2"/>
      <c r="AL10" s="47">
        <f>データ!U6</f>
        <v>30</v>
      </c>
      <c r="AM10" s="47"/>
      <c r="AN10" s="47"/>
      <c r="AO10" s="47"/>
      <c r="AP10" s="47"/>
      <c r="AQ10" s="47"/>
      <c r="AR10" s="47"/>
      <c r="AS10" s="47"/>
      <c r="AT10" s="43">
        <f>データ!V6</f>
        <v>0.31</v>
      </c>
      <c r="AU10" s="43"/>
      <c r="AV10" s="43"/>
      <c r="AW10" s="43"/>
      <c r="AX10" s="43"/>
      <c r="AY10" s="43"/>
      <c r="AZ10" s="43"/>
      <c r="BA10" s="43"/>
      <c r="BB10" s="43">
        <f>データ!W6</f>
        <v>96.77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106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2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2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107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2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2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2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107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2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2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2">
      <c r="C83" s="2" t="s">
        <v>40</v>
      </c>
    </row>
    <row r="84" spans="1:78" x14ac:dyDescent="0.2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2" x14ac:dyDescent="0.2"/>
  <cols>
    <col min="2" max="143" width="11.88671875" customWidth="1"/>
  </cols>
  <sheetData>
    <row r="1" spans="1:147" x14ac:dyDescent="0.2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 x14ac:dyDescent="0.2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 x14ac:dyDescent="0.2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 x14ac:dyDescent="0.2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 x14ac:dyDescent="0.2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7" s="34" customFormat="1" x14ac:dyDescent="0.2">
      <c r="A6" s="26" t="s">
        <v>94</v>
      </c>
      <c r="B6" s="31">
        <f>B7</f>
        <v>2015</v>
      </c>
      <c r="C6" s="31">
        <f t="shared" ref="C6:W6" si="3">C7</f>
        <v>221007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静岡県　静岡市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>
        <f t="shared" si="3"/>
        <v>64.540000000000006</v>
      </c>
      <c r="O6" s="32">
        <f t="shared" si="3"/>
        <v>0</v>
      </c>
      <c r="P6" s="32">
        <f t="shared" si="3"/>
        <v>77.650000000000006</v>
      </c>
      <c r="Q6" s="32">
        <f t="shared" si="3"/>
        <v>2720</v>
      </c>
      <c r="R6" s="32">
        <f t="shared" si="3"/>
        <v>712184</v>
      </c>
      <c r="S6" s="32">
        <f t="shared" si="3"/>
        <v>1411.9</v>
      </c>
      <c r="T6" s="32">
        <f t="shared" si="3"/>
        <v>504.42</v>
      </c>
      <c r="U6" s="32">
        <f t="shared" si="3"/>
        <v>30</v>
      </c>
      <c r="V6" s="32">
        <f t="shared" si="3"/>
        <v>0.31</v>
      </c>
      <c r="W6" s="32">
        <f t="shared" si="3"/>
        <v>96.77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3">
        <f t="shared" si="4"/>
        <v>91.52</v>
      </c>
      <c r="AD6" s="33">
        <f t="shared" si="4"/>
        <v>94.73</v>
      </c>
      <c r="AE6" s="33">
        <f t="shared" si="4"/>
        <v>96.59</v>
      </c>
      <c r="AF6" s="33">
        <f t="shared" si="4"/>
        <v>101.24</v>
      </c>
      <c r="AG6" s="33">
        <f t="shared" si="4"/>
        <v>100.94</v>
      </c>
      <c r="AH6" s="32" t="str">
        <f>IF(AH7="","",IF(AH7="-","【-】","【"&amp;SUBSTITUTE(TEXT(AH7,"#,##0.00"),"-","△")&amp;"】"))</f>
        <v>【100.36】</v>
      </c>
      <c r="AI6" s="32">
        <f>IF(AI7="",NA(),AI7)</f>
        <v>0</v>
      </c>
      <c r="AJ6" s="32">
        <f t="shared" ref="AJ6:AR6" si="5">IF(AJ7="",NA(),AJ7)</f>
        <v>0</v>
      </c>
      <c r="AK6" s="32">
        <f t="shared" si="5"/>
        <v>0</v>
      </c>
      <c r="AL6" s="32">
        <f t="shared" si="5"/>
        <v>0</v>
      </c>
      <c r="AM6" s="32">
        <f t="shared" si="5"/>
        <v>0</v>
      </c>
      <c r="AN6" s="33">
        <f t="shared" si="5"/>
        <v>243.86</v>
      </c>
      <c r="AO6" s="33">
        <f t="shared" si="5"/>
        <v>236.15</v>
      </c>
      <c r="AP6" s="33">
        <f t="shared" si="5"/>
        <v>232.81</v>
      </c>
      <c r="AQ6" s="33">
        <f t="shared" si="5"/>
        <v>184.13</v>
      </c>
      <c r="AR6" s="33">
        <f t="shared" si="5"/>
        <v>101.85</v>
      </c>
      <c r="AS6" s="32" t="str">
        <f>IF(AS7="","",IF(AS7="-","【-】","【"&amp;SUBSTITUTE(TEXT(AS7,"#,##0.00"),"-","△")&amp;"】"))</f>
        <v>【98.78】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 t="str">
        <f t="shared" si="6"/>
        <v>-</v>
      </c>
      <c r="AX6" s="33" t="str">
        <f t="shared" si="6"/>
        <v>-</v>
      </c>
      <c r="AY6" s="33">
        <f t="shared" si="6"/>
        <v>341.28</v>
      </c>
      <c r="AZ6" s="33">
        <f t="shared" si="6"/>
        <v>243.58</v>
      </c>
      <c r="BA6" s="33">
        <f t="shared" si="6"/>
        <v>290.19</v>
      </c>
      <c r="BB6" s="33">
        <f t="shared" si="6"/>
        <v>63.22</v>
      </c>
      <c r="BC6" s="33">
        <f t="shared" si="6"/>
        <v>49.07</v>
      </c>
      <c r="BD6" s="32" t="str">
        <f>IF(BD7="","",IF(BD7="-","【-】","【"&amp;SUBSTITUTE(TEXT(BD7,"#,##0.00"),"-","△")&amp;"】"))</f>
        <v>【58.70】</v>
      </c>
      <c r="BE6" s="33">
        <f>IF(BE7="",NA(),BE7)</f>
        <v>8856.02</v>
      </c>
      <c r="BF6" s="33">
        <f t="shared" ref="BF6:BN6" si="7">IF(BF7="",NA(),BF7)</f>
        <v>8013.43</v>
      </c>
      <c r="BG6" s="33">
        <f t="shared" si="7"/>
        <v>7481.97</v>
      </c>
      <c r="BH6" s="33">
        <f t="shared" si="7"/>
        <v>6463.42</v>
      </c>
      <c r="BI6" s="33">
        <f t="shared" si="7"/>
        <v>2661.69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54.26</v>
      </c>
      <c r="BQ6" s="33">
        <f t="shared" ref="BQ6:BY6" si="8">IF(BQ7="",NA(),BQ7)</f>
        <v>53.42</v>
      </c>
      <c r="BR6" s="33">
        <f t="shared" si="8"/>
        <v>58.44</v>
      </c>
      <c r="BS6" s="33">
        <f t="shared" si="8"/>
        <v>63.02</v>
      </c>
      <c r="BT6" s="33">
        <f t="shared" si="8"/>
        <v>54.47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318.61</v>
      </c>
      <c r="CB6" s="33">
        <f t="shared" ref="CB6:CJ6" si="9">IF(CB7="",NA(),CB7)</f>
        <v>322.02</v>
      </c>
      <c r="CC6" s="33">
        <f t="shared" si="9"/>
        <v>297.17</v>
      </c>
      <c r="CD6" s="33">
        <f t="shared" si="9"/>
        <v>279.12</v>
      </c>
      <c r="CE6" s="33">
        <f t="shared" si="9"/>
        <v>344.45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66.61</v>
      </c>
      <c r="CM6" s="33">
        <f t="shared" ref="CM6:CU6" si="10">IF(CM7="",NA(),CM7)</f>
        <v>66.72</v>
      </c>
      <c r="CN6" s="33">
        <f t="shared" si="10"/>
        <v>66.92</v>
      </c>
      <c r="CO6" s="33">
        <f t="shared" si="10"/>
        <v>55.53</v>
      </c>
      <c r="CP6" s="33">
        <f t="shared" si="10"/>
        <v>50.26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28.57</v>
      </c>
      <c r="CX6" s="33">
        <f t="shared" ref="CX6:DF6" si="11">IF(CX7="",NA(),CX7)</f>
        <v>29.41</v>
      </c>
      <c r="CY6" s="33">
        <f t="shared" si="11"/>
        <v>30.3</v>
      </c>
      <c r="CZ6" s="33">
        <f t="shared" si="11"/>
        <v>32.26</v>
      </c>
      <c r="DA6" s="33">
        <f t="shared" si="11"/>
        <v>83.33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3">
        <f>IF(DH7="",NA(),DH7)</f>
        <v>19.989999999999998</v>
      </c>
      <c r="DI6" s="33">
        <f t="shared" ref="DI6:DQ6" si="12">IF(DI7="",NA(),DI7)</f>
        <v>21.31</v>
      </c>
      <c r="DJ6" s="33">
        <f t="shared" si="12"/>
        <v>22.62</v>
      </c>
      <c r="DK6" s="33">
        <f t="shared" si="12"/>
        <v>23.93</v>
      </c>
      <c r="DL6" s="33">
        <f t="shared" si="12"/>
        <v>25.25</v>
      </c>
      <c r="DM6" s="33">
        <f t="shared" si="12"/>
        <v>11.86</v>
      </c>
      <c r="DN6" s="33">
        <f t="shared" si="12"/>
        <v>12.99</v>
      </c>
      <c r="DO6" s="33">
        <f t="shared" si="12"/>
        <v>13.6</v>
      </c>
      <c r="DP6" s="33">
        <f t="shared" si="12"/>
        <v>22.34</v>
      </c>
      <c r="DQ6" s="33">
        <f t="shared" si="12"/>
        <v>22.79</v>
      </c>
      <c r="DR6" s="32" t="str">
        <f>IF(DR7="","",IF(DR7="-","【-】","【"&amp;SUBSTITUTE(TEXT(DR7,"#,##0.00"),"-","△")&amp;"】"))</f>
        <v>【22.75】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3">
        <f t="shared" si="13"/>
        <v>0.04</v>
      </c>
      <c r="EC6" s="32" t="str">
        <f>IF(EC7="","",IF(EC7="-","【-】","【"&amp;SUBSTITUTE(TEXT(EC7,"#,##0.00"),"-","△")&amp;"】"))</f>
        <v>【0.03】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7" s="34" customFormat="1" x14ac:dyDescent="0.2">
      <c r="A7" s="26"/>
      <c r="B7" s="35">
        <v>2015</v>
      </c>
      <c r="C7" s="35">
        <v>221007</v>
      </c>
      <c r="D7" s="35">
        <v>46</v>
      </c>
      <c r="E7" s="35">
        <v>17</v>
      </c>
      <c r="F7" s="35">
        <v>4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>
        <v>64.540000000000006</v>
      </c>
      <c r="O7" s="36">
        <v>0</v>
      </c>
      <c r="P7" s="36">
        <v>77.650000000000006</v>
      </c>
      <c r="Q7" s="36">
        <v>2720</v>
      </c>
      <c r="R7" s="36">
        <v>712184</v>
      </c>
      <c r="S7" s="36">
        <v>1411.9</v>
      </c>
      <c r="T7" s="36">
        <v>504.42</v>
      </c>
      <c r="U7" s="36">
        <v>30</v>
      </c>
      <c r="V7" s="36">
        <v>0.31</v>
      </c>
      <c r="W7" s="36">
        <v>96.77</v>
      </c>
      <c r="X7" s="36">
        <v>100</v>
      </c>
      <c r="Y7" s="36">
        <v>100</v>
      </c>
      <c r="Z7" s="36">
        <v>100</v>
      </c>
      <c r="AA7" s="36">
        <v>100</v>
      </c>
      <c r="AB7" s="36">
        <v>100</v>
      </c>
      <c r="AC7" s="36">
        <v>91.52</v>
      </c>
      <c r="AD7" s="36">
        <v>94.73</v>
      </c>
      <c r="AE7" s="36">
        <v>96.59</v>
      </c>
      <c r="AF7" s="36">
        <v>101.24</v>
      </c>
      <c r="AG7" s="36">
        <v>100.94</v>
      </c>
      <c r="AH7" s="36">
        <v>100.36</v>
      </c>
      <c r="AI7" s="36">
        <v>0</v>
      </c>
      <c r="AJ7" s="36">
        <v>0</v>
      </c>
      <c r="AK7" s="36">
        <v>0</v>
      </c>
      <c r="AL7" s="36">
        <v>0</v>
      </c>
      <c r="AM7" s="36">
        <v>0</v>
      </c>
      <c r="AN7" s="36">
        <v>243.86</v>
      </c>
      <c r="AO7" s="36">
        <v>236.15</v>
      </c>
      <c r="AP7" s="36">
        <v>232.81</v>
      </c>
      <c r="AQ7" s="36">
        <v>184.13</v>
      </c>
      <c r="AR7" s="36">
        <v>101.85</v>
      </c>
      <c r="AS7" s="36">
        <v>98.78</v>
      </c>
      <c r="AT7" s="36" t="s">
        <v>100</v>
      </c>
      <c r="AU7" s="36" t="s">
        <v>100</v>
      </c>
      <c r="AV7" s="36" t="s">
        <v>100</v>
      </c>
      <c r="AW7" s="36" t="s">
        <v>100</v>
      </c>
      <c r="AX7" s="36" t="s">
        <v>100</v>
      </c>
      <c r="AY7" s="36">
        <v>341.28</v>
      </c>
      <c r="AZ7" s="36">
        <v>243.58</v>
      </c>
      <c r="BA7" s="36">
        <v>290.19</v>
      </c>
      <c r="BB7" s="36">
        <v>63.22</v>
      </c>
      <c r="BC7" s="36">
        <v>49.07</v>
      </c>
      <c r="BD7" s="36">
        <v>58.7</v>
      </c>
      <c r="BE7" s="36">
        <v>8856.02</v>
      </c>
      <c r="BF7" s="36">
        <v>8013.43</v>
      </c>
      <c r="BG7" s="36">
        <v>7481.97</v>
      </c>
      <c r="BH7" s="36">
        <v>6463.42</v>
      </c>
      <c r="BI7" s="36">
        <v>2661.69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54.26</v>
      </c>
      <c r="BQ7" s="36">
        <v>53.42</v>
      </c>
      <c r="BR7" s="36">
        <v>58.44</v>
      </c>
      <c r="BS7" s="36">
        <v>63.02</v>
      </c>
      <c r="BT7" s="36">
        <v>54.47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318.61</v>
      </c>
      <c r="CB7" s="36">
        <v>322.02</v>
      </c>
      <c r="CC7" s="36">
        <v>297.17</v>
      </c>
      <c r="CD7" s="36">
        <v>279.12</v>
      </c>
      <c r="CE7" s="36">
        <v>344.45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66.61</v>
      </c>
      <c r="CM7" s="36">
        <v>66.72</v>
      </c>
      <c r="CN7" s="36">
        <v>66.92</v>
      </c>
      <c r="CO7" s="36">
        <v>55.53</v>
      </c>
      <c r="CP7" s="36">
        <v>50.26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28.57</v>
      </c>
      <c r="CX7" s="36">
        <v>29.41</v>
      </c>
      <c r="CY7" s="36">
        <v>30.3</v>
      </c>
      <c r="CZ7" s="36">
        <v>32.26</v>
      </c>
      <c r="DA7" s="36">
        <v>83.33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>
        <v>19.989999999999998</v>
      </c>
      <c r="DI7" s="36">
        <v>21.31</v>
      </c>
      <c r="DJ7" s="36">
        <v>22.62</v>
      </c>
      <c r="DK7" s="36">
        <v>23.93</v>
      </c>
      <c r="DL7" s="36">
        <v>25.25</v>
      </c>
      <c r="DM7" s="36">
        <v>11.86</v>
      </c>
      <c r="DN7" s="36">
        <v>12.99</v>
      </c>
      <c r="DO7" s="36">
        <v>13.6</v>
      </c>
      <c r="DP7" s="36">
        <v>22.34</v>
      </c>
      <c r="DQ7" s="36">
        <v>22.79</v>
      </c>
      <c r="DR7" s="36">
        <v>22.75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0.04</v>
      </c>
      <c r="EC7" s="36">
        <v>0.03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7" x14ac:dyDescent="0.2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 x14ac:dyDescent="0.2">
      <c r="A9" s="38"/>
      <c r="B9" s="38" t="s">
        <v>101</v>
      </c>
      <c r="C9" s="38" t="s">
        <v>102</v>
      </c>
      <c r="D9" s="38" t="s">
        <v>103</v>
      </c>
      <c r="E9" s="38" t="s">
        <v>104</v>
      </c>
      <c r="F9" s="38" t="s">
        <v>105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 x14ac:dyDescent="0.2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2017-02-14T00:50:51Z</cp:lastPrinted>
  <dcterms:created xsi:type="dcterms:W3CDTF">2017-02-08T02:39:15Z</dcterms:created>
  <dcterms:modified xsi:type="dcterms:W3CDTF">2017-02-27T05:53:36Z</dcterms:modified>
  <cp:category/>
</cp:coreProperties>
</file>