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4001301000\003企画経理\013経理関係\照会回答\財政課照会（総務省を含む）\R2\20210112_公営企業に係る経営比較分析表の作成について\回答一式\市HP掲載用（2.26経営企画課でまとめて掲載）\"/>
    </mc:Choice>
  </mc:AlternateContent>
  <workbookProtection workbookAlgorithmName="SHA-512" workbookHashValue="3D/Tb0kNYEPixUxEKiTSdQDAHtZO//V8HxtvI00gvK/yeM1+li5AN2KWxACpJMvYuR8m6p2Yn3dvulBFl1Bb7Q==" workbookSaltValue="XylvYpe6lE5/iuYFkM+ru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<sst xmlns="http://schemas.openxmlformats.org/spreadsheetml/2006/main" count="231" uniqueCount="117">
  <si>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</si>
  <si>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</si>
  <si>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</si>
  <si>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</si>
  <si>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</si>
  <si>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</si>
  <si>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</si>
  <si>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</si>
  <si>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</si>
  <si>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</si>
  <si>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</si>
  <si>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</si>
  <si>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</si>
  <si>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</si>
  <si>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</si>
  <si>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</si>
  <si>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</si>
  <si>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</si>
  <si>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</si>
  <si>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</si>
  <si>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</si>
  <si>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</si>
  <si>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</si>
  <si>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</si>
  <si>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</si>
  <si>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</si>
  <si>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</si>
  <si>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</si>
  <si>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</si>
  <si>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</si>
  <si>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</si>
  <si>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</si>
  <si>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</si>
  <si>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</si>
  <si>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</si>
  <si>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</si>
  <si>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</si>
  <si>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</si>
  <si>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</si>
  <si>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</si>
  <si>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</si>
  <si>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</si>
  <si>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</si>
  <si>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</si>
  <si>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</si>
  <si>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</si>
  <si>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</si>
  <si>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</si>
  <si>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</si>
  <si>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</si>
  <si>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</si>
  <si>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</si>
  <si>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</si>
  <si>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</si>
  <si>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</si>
  <si>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</si>
  <si>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</si>
  <si>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</si>
  <si>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</si>
  <si>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</si>
  <si>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</si>
  <si>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</si>
  <si>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</si>
  <si>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</si>
  <si>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</si>
  <si>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</si>
  <si>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</si>
  <si>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</si>
  <si>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</si>
  <si>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</si>
  <si>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</si>
  <si>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</si>
  <si>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</si>
  <si>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</si>
  <si>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</si>
  <si>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</si>
  <si>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</si>
  <si>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</si>
  <si>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</si>
  <si>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</si>
  <si>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</si>
  <si>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</si>
  <si>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</si>
  <si>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</si>
  <si>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</si>
  <si>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</si>
  <si>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</si>
  <si>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</si>
  <si>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</si>
  <si>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</si>
  <si>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</si>
  <si>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</si>
  <si>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</si>
  <si>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</si>
  <si>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</si>
  <si>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静岡市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</si>
  <si>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</si>
  <si>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</si>
  <si>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</si>
  <si>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</si>
  <si>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</si>
  <si>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</si>
  <si>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</si>
  <si>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</si>
  <si>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</si>
  <si>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</si>
  <si>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</si>
  <si>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</si>
  <si>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</si>
  <si>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</si>
  <si>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</si>
  <si>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</si>
  <si>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</si>
  <si>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</si>
  <si>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経常収支比率及び流動比率が100％以上を維持していることから、健全な経営が出来ていると言える。
　企業債残高は減少傾向にあるものの、企業債残高対事業規模比率は類似団体平均を大幅に上回っていることから、将来の負担を過度のものとしないためにも投資と財源のバランスをより一層留意しながら事業を計画・推進して行くことが求められる。
　老朽化の状況は改善傾向となっており、今後も健全で持続的な下水道事業経営を確保するため、計画的な事業実施に努める。</t>
    <rPh sb="7" eb="8">
      <t>オヨ</t>
    </rPh>
    <rPh sb="9" eb="11">
      <t>リュウドウ</t>
    </rPh>
    <rPh sb="11" eb="13">
      <t>ヒリツ</t>
    </rPh>
    <rPh sb="44" eb="45">
      <t>イ</t>
    </rPh>
    <rPh sb="107" eb="109">
      <t>カド</t>
    </rPh>
    <rPh sb="123" eb="125">
      <t>ザイゲン</t>
    </rPh>
    <rPh sb="135" eb="137">
      <t>リュウイ</t>
    </rPh>
    <rPh sb="144" eb="146">
      <t>ケイカク</t>
    </rPh>
    <rPh sb="188" eb="191">
      <t>ジゾクテキ</t>
    </rPh>
    <rPh sb="192" eb="195">
      <t>ゲスイドウ</t>
    </rPh>
    <rPh sb="195" eb="197">
      <t>ジギョウ</t>
    </rPh>
    <rPh sb="197" eb="199">
      <t>ケイエイ</t>
    </rPh>
    <rPh sb="200" eb="202">
      <t>カクホ</t>
    </rPh>
    <rPh sb="209" eb="210">
      <t>テキ</t>
    </rPh>
    <rPh sb="211" eb="213">
      <t>ジギョウ</t>
    </rPh>
    <phoneticPr fontId="4"/>
  </si>
  <si>
    <t>　①経常収支比率は、過去５年100％以上を維持しており、健全な経営を続けていると言える。
　③流動比率については、平成26年度からの新会計制度移行に伴い、資本と負債の計上が変更されたことで大幅に減少したが徐々に回復し、平成29年度以降は100％以上を維持している。
　④企業債残高対事業規模比率は類似団体平均を大幅に上回っているが、企業残高は年々減少傾向であり、今後も償還額が借入額を上回ることから、さらなる減少が見込まれる。
　⑤経費回収率及び⑥汚水処理原価については、類似団体に比べて普及率が低いことや、処理区域内の人口密度が低いために経費に対する使用料収入が少ないことから、経費回収率では平均値を下回り、汚水処理原価は上回る結果となっている。
　⑦施設利用率は、管渠築造工事の進捗や、水洗化率の増加により、類似団体平均を上回っていることから効率的に施設が運用されていると言える。
　⑧水洗化率は年々上昇しているが、普及率との関係もあり、類似団体平均値を大きく下回っている。今後も費用対効果を検証し、普及率と水洗化率の向上を図りたい。</t>
    <rPh sb="102" eb="104">
      <t>ジョジョ</t>
    </rPh>
    <rPh sb="105" eb="107">
      <t>カイフク</t>
    </rPh>
    <rPh sb="115" eb="117">
      <t>イコウ</t>
    </rPh>
    <rPh sb="122" eb="124">
      <t>イジョウ</t>
    </rPh>
    <rPh sb="125" eb="127">
      <t>イジ</t>
    </rPh>
    <rPh sb="166" eb="168">
      <t>キギョウ</t>
    </rPh>
    <rPh sb="168" eb="170">
      <t>ザンダカ</t>
    </rPh>
    <rPh sb="171" eb="173">
      <t>ネンネン</t>
    </rPh>
    <rPh sb="173" eb="175">
      <t>ゲンショウ</t>
    </rPh>
    <rPh sb="175" eb="177">
      <t>ケイコウ</t>
    </rPh>
    <rPh sb="181" eb="183">
      <t>コンゴ</t>
    </rPh>
    <rPh sb="184" eb="186">
      <t>ショウカン</t>
    </rPh>
    <rPh sb="186" eb="187">
      <t>ガク</t>
    </rPh>
    <rPh sb="188" eb="190">
      <t>カリイレ</t>
    </rPh>
    <rPh sb="190" eb="191">
      <t>ガク</t>
    </rPh>
    <rPh sb="192" eb="194">
      <t>ウワマワ</t>
    </rPh>
    <rPh sb="204" eb="206">
      <t>ゲンショウ</t>
    </rPh>
    <rPh sb="207" eb="209">
      <t>ミコ</t>
    </rPh>
    <phoneticPr fontId="4"/>
  </si>
  <si>
    <t>　①有形固定資産減価償却率及び②管渠老朽化率は、類似団体の平均を下回っており、喫緊で改築・更新を実施する必要がある管渠等の固定資産が類似団体と比較して少ないと言える。
　また、③管渠改善率は類似団体の平均を上回っている。これは、経営計画に基づいて事業量を従来よりも増加計画し、実施されている成果と考える。</t>
    <rPh sb="13" eb="14">
      <t>オヨ</t>
    </rPh>
    <rPh sb="24" eb="26">
      <t>ルイジ</t>
    </rPh>
    <rPh sb="26" eb="28">
      <t>ダンタイ</t>
    </rPh>
    <rPh sb="32" eb="33">
      <t>シタ</t>
    </rPh>
    <rPh sb="39" eb="41">
      <t>キッキン</t>
    </rPh>
    <rPh sb="42" eb="44">
      <t>カイチク</t>
    </rPh>
    <rPh sb="45" eb="47">
      <t>コウシン</t>
    </rPh>
    <rPh sb="48" eb="50">
      <t>ジッシ</t>
    </rPh>
    <rPh sb="52" eb="54">
      <t>ヒツヨウ</t>
    </rPh>
    <rPh sb="57" eb="59">
      <t>カンキョ</t>
    </rPh>
    <rPh sb="59" eb="60">
      <t>トウ</t>
    </rPh>
    <rPh sb="61" eb="65">
      <t>コテイシサン</t>
    </rPh>
    <rPh sb="66" eb="70">
      <t>ルイジダンタイ</t>
    </rPh>
    <rPh sb="71" eb="73">
      <t>ヒカク</t>
    </rPh>
    <rPh sb="75" eb="76">
      <t>スク</t>
    </rPh>
    <rPh sb="79" eb="80">
      <t>イ</t>
    </rPh>
    <rPh sb="89" eb="91">
      <t>カンキョ</t>
    </rPh>
    <rPh sb="91" eb="93">
      <t>カイゼン</t>
    </rPh>
    <rPh sb="93" eb="94">
      <t>リツ</t>
    </rPh>
    <rPh sb="95" eb="99">
      <t>ルイジダンタイ</t>
    </rPh>
    <rPh sb="100" eb="102">
      <t>ヘイキン</t>
    </rPh>
    <rPh sb="103" eb="105">
      <t>ウワマワ</t>
    </rPh>
    <rPh sb="114" eb="116">
      <t>ケイエイ</t>
    </rPh>
    <rPh sb="116" eb="118">
      <t>ケイカク</t>
    </rPh>
    <rPh sb="132" eb="134">
      <t>ゾウカ</t>
    </rPh>
    <rPh sb="134" eb="136">
      <t>ケイカク</t>
    </rPh>
    <rPh sb="148" eb="1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</si>
</sst>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0.85</c:v>
                </c:pt>
                <c:pt idx="1">
                  <c:v>0.49</c:v>
                </c:pt>
                <c:pt idx="2">
                  <c:v>0.55000000000000004</c:v>
                </c:pt>
                <c:pt idx="3">
                  <c:v>0.51</c:v>
                </c:pt>
                <c:pt idx="4">
                  <c:v>0.6</c:v>
                </c:pt>
              </c:numCache>
            </c:numRef>
          </c:val>
          <c:extLst>
            <c:ext xmlns:c16="http://schemas.microsoft.com/office/drawing/2014/chart" uri="{C3380CC4-5D6E-409C-BE32-E72D297353CC}">
              <c16:uniqueId val="{00000000-6260-4B6F-B5A6-3F898D1B67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0.35</c:v>
                </c:pt>
                <c:pt idx="1">
                  <c:v>0.39</c:v>
                </c:pt>
                <c:pt idx="2">
                  <c:v>0.43</c:v>
                </c:pt>
                <c:pt idx="3">
                  <c:v>0.39</c:v>
                </c:pt>
                <c:pt idx="4">
                  <c:v>0.41</c:v>
                </c:pt>
              </c:numCache>
            </c:numRef>
          </c:val>
          <c:smooth val="0"/>
          <c:extLst>
            <c:ext xmlns:c16="http://schemas.microsoft.com/office/drawing/2014/chart" uri="{C3380CC4-5D6E-409C-BE32-E72D297353CC}">
              <c16:uniqueId val="{00000001-6260-4B6F-B5A6-3F898D1B67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70.27</c:v>
                </c:pt>
                <c:pt idx="1">
                  <c:v>69.94</c:v>
                </c:pt>
                <c:pt idx="2">
                  <c:v>72.290000000000006</c:v>
                </c:pt>
                <c:pt idx="3">
                  <c:v>67.72</c:v>
                </c:pt>
                <c:pt idx="4">
                  <c:v>68.739999999999995</c:v>
                </c:pt>
              </c:numCache>
            </c:numRef>
          </c:val>
          <c:extLst>
            <c:ext xmlns:c16="http://schemas.microsoft.com/office/drawing/2014/chart" uri="{C3380CC4-5D6E-409C-BE32-E72D297353CC}">
              <c16:uniqueId val="{00000000-8CD3-43BE-AA39-572A728E10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58.79</c:v>
                </c:pt>
                <c:pt idx="1">
                  <c:v>59.16</c:v>
                </c:pt>
                <c:pt idx="2">
                  <c:v>59.44</c:v>
                </c:pt>
                <c:pt idx="3">
                  <c:v>57.38</c:v>
                </c:pt>
                <c:pt idx="4">
                  <c:v>58.09</c:v>
                </c:pt>
              </c:numCache>
            </c:numRef>
          </c:val>
          <c:smooth val="0"/>
          <c:extLst>
            <c:ext xmlns:c16="http://schemas.microsoft.com/office/drawing/2014/chart" uri="{C3380CC4-5D6E-409C-BE32-E72D297353CC}">
              <c16:uniqueId val="{00000001-8CD3-43BE-AA39-572A728E10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87.9</c:v>
                </c:pt>
                <c:pt idx="1">
                  <c:v>89.42</c:v>
                </c:pt>
                <c:pt idx="2">
                  <c:v>89.55</c:v>
                </c:pt>
                <c:pt idx="3">
                  <c:v>89.99</c:v>
                </c:pt>
                <c:pt idx="4">
                  <c:v>90.32</c:v>
                </c:pt>
              </c:numCache>
            </c:numRef>
          </c:val>
          <c:extLst>
            <c:ext xmlns:c16="http://schemas.microsoft.com/office/drawing/2014/chart" uri="{C3380CC4-5D6E-409C-BE32-E72D297353CC}">
              <c16:uniqueId val="{00000000-190D-4D80-BA94-E9FE5DABB8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98.76</c:v>
                </c:pt>
                <c:pt idx="1">
                  <c:v>98.86</c:v>
                </c:pt>
                <c:pt idx="2">
                  <c:v>98.9</c:v>
                </c:pt>
                <c:pt idx="3">
                  <c:v>98.98</c:v>
                </c:pt>
                <c:pt idx="4">
                  <c:v>99.01</c:v>
                </c:pt>
              </c:numCache>
            </c:numRef>
          </c:val>
          <c:smooth val="0"/>
          <c:extLst>
            <c:ext xmlns:c16="http://schemas.microsoft.com/office/drawing/2014/chart" uri="{C3380CC4-5D6E-409C-BE32-E72D297353CC}">
              <c16:uniqueId val="{00000001-190D-4D80-BA94-E9FE5DABB8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107.15</c:v>
                </c:pt>
                <c:pt idx="1">
                  <c:v>109.51</c:v>
                </c:pt>
                <c:pt idx="2">
                  <c:v>107.58</c:v>
                </c:pt>
                <c:pt idx="3">
                  <c:v>107.47</c:v>
                </c:pt>
                <c:pt idx="4">
                  <c:v>105.49</c:v>
                </c:pt>
              </c:numCache>
            </c:numRef>
          </c:val>
          <c:extLst>
            <c:ext xmlns:c16="http://schemas.microsoft.com/office/drawing/2014/chart" uri="{C3380CC4-5D6E-409C-BE32-E72D297353CC}">
              <c16:uniqueId val="{00000000-BD80-4D84-9A55-EEF73DB9350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108.59</c:v>
                </c:pt>
                <c:pt idx="1">
                  <c:v>109.1</c:v>
                </c:pt>
                <c:pt idx="2">
                  <c:v>109.39</c:v>
                </c:pt>
                <c:pt idx="3">
                  <c:v>109.5</c:v>
                </c:pt>
                <c:pt idx="4">
                  <c:v>108.24</c:v>
                </c:pt>
              </c:numCache>
            </c:numRef>
          </c:val>
          <c:smooth val="0"/>
          <c:extLst>
            <c:ext xmlns:c16="http://schemas.microsoft.com/office/drawing/2014/chart" uri="{C3380CC4-5D6E-409C-BE32-E72D297353CC}">
              <c16:uniqueId val="{00000001-BD80-4D84-9A55-EEF73DB9350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38.31</c:v>
                </c:pt>
                <c:pt idx="1">
                  <c:v>39.58</c:v>
                </c:pt>
                <c:pt idx="2">
                  <c:v>41.03</c:v>
                </c:pt>
                <c:pt idx="3">
                  <c:v>42.42</c:v>
                </c:pt>
                <c:pt idx="4">
                  <c:v>43.69</c:v>
                </c:pt>
              </c:numCache>
            </c:numRef>
          </c:val>
          <c:extLst>
            <c:ext xmlns:c16="http://schemas.microsoft.com/office/drawing/2014/chart" uri="{C3380CC4-5D6E-409C-BE32-E72D297353CC}">
              <c16:uniqueId val="{00000000-FAEF-42AA-AF92-FA2BB00E70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43.2</c:v>
                </c:pt>
                <c:pt idx="1">
                  <c:v>44.55</c:v>
                </c:pt>
                <c:pt idx="2">
                  <c:v>45.79</c:v>
                </c:pt>
                <c:pt idx="3">
                  <c:v>47.06</c:v>
                </c:pt>
                <c:pt idx="4">
                  <c:v>48.25</c:v>
                </c:pt>
              </c:numCache>
            </c:numRef>
          </c:val>
          <c:smooth val="0"/>
          <c:extLst>
            <c:ext xmlns:c16="http://schemas.microsoft.com/office/drawing/2014/chart" uri="{C3380CC4-5D6E-409C-BE32-E72D297353CC}">
              <c16:uniqueId val="{00000001-FAEF-42AA-AF92-FA2BB00E70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7.07</c:v>
                </c:pt>
                <c:pt idx="1">
                  <c:v>6.98</c:v>
                </c:pt>
                <c:pt idx="2">
                  <c:v>7.37</c:v>
                </c:pt>
                <c:pt idx="3">
                  <c:v>7.38</c:v>
                </c:pt>
                <c:pt idx="4">
                  <c:v>7.64</c:v>
                </c:pt>
              </c:numCache>
            </c:numRef>
          </c:val>
          <c:extLst>
            <c:ext xmlns:c16="http://schemas.microsoft.com/office/drawing/2014/chart" uri="{C3380CC4-5D6E-409C-BE32-E72D297353CC}">
              <c16:uniqueId val="{00000000-96C2-4882-9368-43D35E1FDF8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7.39</c:v>
                </c:pt>
                <c:pt idx="1">
                  <c:v>8.25</c:v>
                </c:pt>
                <c:pt idx="2">
                  <c:v>9</c:v>
                </c:pt>
                <c:pt idx="3">
                  <c:v>9.6300000000000008</c:v>
                </c:pt>
                <c:pt idx="4">
                  <c:v>10.76</c:v>
                </c:pt>
              </c:numCache>
            </c:numRef>
          </c:val>
          <c:smooth val="0"/>
          <c:extLst>
            <c:ext xmlns:c16="http://schemas.microsoft.com/office/drawing/2014/chart" uri="{C3380CC4-5D6E-409C-BE32-E72D297353CC}">
              <c16:uniqueId val="{00000001-96C2-4882-9368-43D35E1FDF8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D4-4ADC-980B-AA58CA784D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0.54</c:v>
                </c:pt>
                <c:pt idx="1">
                  <c:v>0.36</c:v>
                </c:pt>
                <c:pt idx="2">
                  <c:v>0.22</c:v>
                </c:pt>
                <c:pt idx="3">
                  <c:v>0.01</c:v>
                </c:pt>
                <c:pt idx="4" formatCode="#,##0.00;&quot;△&quot;#,##0.00">
                  <c:v>0</c:v>
                </c:pt>
              </c:numCache>
            </c:numRef>
          </c:val>
          <c:smooth val="0"/>
          <c:extLst>
            <c:ext xmlns:c16="http://schemas.microsoft.com/office/drawing/2014/chart" uri="{C3380CC4-5D6E-409C-BE32-E72D297353CC}">
              <c16:uniqueId val="{00000001-8CD4-4ADC-980B-AA58CA784D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86.39</c:v>
                </c:pt>
                <c:pt idx="1">
                  <c:v>97.52</c:v>
                </c:pt>
                <c:pt idx="2">
                  <c:v>102.88</c:v>
                </c:pt>
                <c:pt idx="3">
                  <c:v>107.88</c:v>
                </c:pt>
                <c:pt idx="4">
                  <c:v>108.67</c:v>
                </c:pt>
              </c:numCache>
            </c:numRef>
          </c:val>
          <c:extLst>
            <c:ext xmlns:c16="http://schemas.microsoft.com/office/drawing/2014/chart" uri="{C3380CC4-5D6E-409C-BE32-E72D297353CC}">
              <c16:uniqueId val="{00000000-60CE-49F1-B64E-093A85391D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56.18</c:v>
                </c:pt>
                <c:pt idx="1">
                  <c:v>59.45</c:v>
                </c:pt>
                <c:pt idx="2">
                  <c:v>64.94</c:v>
                </c:pt>
                <c:pt idx="3">
                  <c:v>70.08</c:v>
                </c:pt>
                <c:pt idx="4">
                  <c:v>72.92</c:v>
                </c:pt>
              </c:numCache>
            </c:numRef>
          </c:val>
          <c:smooth val="0"/>
          <c:extLst>
            <c:ext xmlns:c16="http://schemas.microsoft.com/office/drawing/2014/chart" uri="{C3380CC4-5D6E-409C-BE32-E72D297353CC}">
              <c16:uniqueId val="{00000001-60CE-49F1-B64E-093A85391D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1500.33</c:v>
                </c:pt>
                <c:pt idx="1">
                  <c:v>1486.74</c:v>
                </c:pt>
                <c:pt idx="2">
                  <c:v>1468.32</c:v>
                </c:pt>
                <c:pt idx="3">
                  <c:v>1458.76</c:v>
                </c:pt>
                <c:pt idx="4">
                  <c:v>1452.31</c:v>
                </c:pt>
              </c:numCache>
            </c:numRef>
          </c:val>
          <c:extLst>
            <c:ext xmlns:c16="http://schemas.microsoft.com/office/drawing/2014/chart" uri="{C3380CC4-5D6E-409C-BE32-E72D297353CC}">
              <c16:uniqueId val="{00000000-1350-4748-8526-488F298646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594.09</c:v>
                </c:pt>
                <c:pt idx="1">
                  <c:v>576.02</c:v>
                </c:pt>
                <c:pt idx="2">
                  <c:v>549.48</c:v>
                </c:pt>
                <c:pt idx="3">
                  <c:v>537.13</c:v>
                </c:pt>
                <c:pt idx="4">
                  <c:v>531.38</c:v>
                </c:pt>
              </c:numCache>
            </c:numRef>
          </c:val>
          <c:smooth val="0"/>
          <c:extLst>
            <c:ext xmlns:c16="http://schemas.microsoft.com/office/drawing/2014/chart" uri="{C3380CC4-5D6E-409C-BE32-E72D297353CC}">
              <c16:uniqueId val="{00000001-1350-4748-8526-488F298646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96.26</c:v>
                </c:pt>
                <c:pt idx="1">
                  <c:v>101.44</c:v>
                </c:pt>
                <c:pt idx="2">
                  <c:v>100</c:v>
                </c:pt>
                <c:pt idx="3">
                  <c:v>100</c:v>
                </c:pt>
                <c:pt idx="4">
                  <c:v>100</c:v>
                </c:pt>
              </c:numCache>
            </c:numRef>
          </c:val>
          <c:extLst>
            <c:ext xmlns:c16="http://schemas.microsoft.com/office/drawing/2014/chart" uri="{C3380CC4-5D6E-409C-BE32-E72D297353CC}">
              <c16:uniqueId val="{00000000-A4E5-4857-B699-837F297AC1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114.03</c:v>
                </c:pt>
                <c:pt idx="1">
                  <c:v>113.34</c:v>
                </c:pt>
                <c:pt idx="2">
                  <c:v>113.83</c:v>
                </c:pt>
                <c:pt idx="3">
                  <c:v>112.43</c:v>
                </c:pt>
                <c:pt idx="4">
                  <c:v>110.92</c:v>
                </c:pt>
              </c:numCache>
            </c:numRef>
          </c:val>
          <c:smooth val="0"/>
          <c:extLst>
            <c:ext xmlns:c16="http://schemas.microsoft.com/office/drawing/2014/chart" uri="{C3380CC4-5D6E-409C-BE32-E72D297353CC}">
              <c16:uniqueId val="{00000001-A4E5-4857-B699-837F297AC1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157.06</c:v>
                </c:pt>
                <c:pt idx="1">
                  <c:v>148.96</c:v>
                </c:pt>
                <c:pt idx="2">
                  <c:v>150.99</c:v>
                </c:pt>
                <c:pt idx="3">
                  <c:v>150.99</c:v>
                </c:pt>
                <c:pt idx="4">
                  <c:v>151.03</c:v>
                </c:pt>
              </c:numCache>
            </c:numRef>
          </c:val>
          <c:extLst>
            <c:ext xmlns:c16="http://schemas.microsoft.com/office/drawing/2014/chart" uri="{C3380CC4-5D6E-409C-BE32-E72D297353CC}">
              <c16:uniqueId val="{00000000-199A-405C-A09B-D1F782A355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116.93</c:v>
                </c:pt>
                <c:pt idx="1">
                  <c:v>117.4</c:v>
                </c:pt>
                <c:pt idx="2">
                  <c:v>116.87</c:v>
                </c:pt>
                <c:pt idx="3">
                  <c:v>118.55</c:v>
                </c:pt>
                <c:pt idx="4">
                  <c:v>119.33</c:v>
                </c:pt>
              </c:numCache>
            </c:numRef>
          </c:val>
          <c:smooth val="0"/>
          <c:extLst>
            <c:ext xmlns:c16="http://schemas.microsoft.com/office/drawing/2014/chart" uri="{C3380CC4-5D6E-409C-BE32-E72D297353CC}">
              <c16:uniqueId val="{00000001-199A-405C-A09B-D1F782A355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7" sqref="B7:H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静岡県　静岡市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政令市等</v>
      </c>
      <c r="X8" s="49"/>
      <c r="Y8" s="49"/>
      <c r="Z8" s="49"/>
      <c r="AA8" s="49"/>
      <c r="AB8" s="49"/>
      <c r="AC8" s="49"/>
      <c r="AD8" s="50" t="str">
        <f>データ!$M$6</f>
        <v>自治体職員</v>
      </c>
      <c r="AE8" s="50"/>
      <c r="AF8" s="50"/>
      <c r="AG8" s="50"/>
      <c r="AH8" s="50"/>
      <c r="AI8" s="50"/>
      <c r="AJ8" s="50"/>
      <c r="AK8" s="3"/>
      <c r="AL8" s="51">
        <f>データ!S6</f>
        <v>698275</v>
      </c>
      <c r="AM8" s="51"/>
      <c r="AN8" s="51"/>
      <c r="AO8" s="51"/>
      <c r="AP8" s="51"/>
      <c r="AQ8" s="51"/>
      <c r="AR8" s="51"/>
      <c r="AS8" s="51"/>
      <c r="AT8" s="46">
        <f>データ!T6</f>
        <v>1411.83</v>
      </c>
      <c r="AU8" s="46"/>
      <c r="AV8" s="46"/>
      <c r="AW8" s="46"/>
      <c r="AX8" s="46"/>
      <c r="AY8" s="46"/>
      <c r="AZ8" s="46"/>
      <c r="BA8" s="46"/>
      <c r="BB8" s="46">
        <f>データ!U6</f>
        <v>494.59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59.67</v>
      </c>
      <c r="J10" s="46"/>
      <c r="K10" s="46"/>
      <c r="L10" s="46"/>
      <c r="M10" s="46"/>
      <c r="N10" s="46"/>
      <c r="O10" s="46"/>
      <c r="P10" s="46">
        <f>データ!P6</f>
        <v>84.47</v>
      </c>
      <c r="Q10" s="46"/>
      <c r="R10" s="46"/>
      <c r="S10" s="46"/>
      <c r="T10" s="46"/>
      <c r="U10" s="46"/>
      <c r="V10" s="46"/>
      <c r="W10" s="46">
        <f>データ!Q6</f>
        <v>49.57</v>
      </c>
      <c r="X10" s="46"/>
      <c r="Y10" s="46"/>
      <c r="Z10" s="46"/>
      <c r="AA10" s="46"/>
      <c r="AB10" s="46"/>
      <c r="AC10" s="46"/>
      <c r="AD10" s="51">
        <f>データ!R6</f>
        <v>2770</v>
      </c>
      <c r="AE10" s="51"/>
      <c r="AF10" s="51"/>
      <c r="AG10" s="51"/>
      <c r="AH10" s="51"/>
      <c r="AI10" s="51"/>
      <c r="AJ10" s="51"/>
      <c r="AK10" s="2"/>
      <c r="AL10" s="51">
        <f>データ!V6</f>
        <v>588248</v>
      </c>
      <c r="AM10" s="51"/>
      <c r="AN10" s="51"/>
      <c r="AO10" s="51"/>
      <c r="AP10" s="51"/>
      <c r="AQ10" s="51"/>
      <c r="AR10" s="51"/>
      <c r="AS10" s="51"/>
      <c r="AT10" s="46">
        <f>データ!W6</f>
        <v>89.24</v>
      </c>
      <c r="AU10" s="46"/>
      <c r="AV10" s="46"/>
      <c r="AW10" s="46"/>
      <c r="AX10" s="46"/>
      <c r="AY10" s="46"/>
      <c r="AZ10" s="46"/>
      <c r="BA10" s="46"/>
      <c r="BB10" s="46">
        <f>データ!X6</f>
        <v>6591.75</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115</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8"/>
      <c r="BM60" s="79"/>
      <c r="BN60" s="79"/>
      <c r="BO60" s="79"/>
      <c r="BP60" s="79"/>
      <c r="BQ60" s="79"/>
      <c r="BR60" s="79"/>
      <c r="BS60" s="79"/>
      <c r="BT60" s="79"/>
      <c r="BU60" s="79"/>
      <c r="BV60" s="79"/>
      <c r="BW60" s="79"/>
      <c r="BX60" s="79"/>
      <c r="BY60" s="79"/>
      <c r="BZ60" s="8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114</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XKLymEVbsYlm6Jb6OayC5qletvASAz9I/kFJJNhmTTsgrvQodH8mXVw0fzm/nbkTHbzYwL1nnS0V6KQSQvtoIA==" saltValue="1bCkNC2S/RmOwLElYkPW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28</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54</v>
      </c>
      <c r="B4" s="30"/>
      <c r="C4" s="30"/>
      <c r="D4" s="30"/>
      <c r="E4" s="30"/>
      <c r="F4" s="30"/>
      <c r="G4" s="30"/>
      <c r="H4" s="74"/>
      <c r="I4" s="75"/>
      <c r="J4" s="75"/>
      <c r="K4" s="75"/>
      <c r="L4" s="75"/>
      <c r="M4" s="75"/>
      <c r="N4" s="75"/>
      <c r="O4" s="75"/>
      <c r="P4" s="75"/>
      <c r="Q4" s="75"/>
      <c r="R4" s="75"/>
      <c r="S4" s="75"/>
      <c r="T4" s="75"/>
      <c r="U4" s="75"/>
      <c r="V4" s="75"/>
      <c r="W4" s="75"/>
      <c r="X4" s="76"/>
      <c r="Y4" s="70" t="s">
        <v>55</v>
      </c>
      <c r="Z4" s="70"/>
      <c r="AA4" s="70"/>
      <c r="AB4" s="70"/>
      <c r="AC4" s="70"/>
      <c r="AD4" s="70"/>
      <c r="AE4" s="70"/>
      <c r="AF4" s="70"/>
      <c r="AG4" s="70"/>
      <c r="AH4" s="70"/>
      <c r="AI4" s="70"/>
      <c r="AJ4" s="70" t="s">
        <v>56</v>
      </c>
      <c r="AK4" s="70"/>
      <c r="AL4" s="70"/>
      <c r="AM4" s="70"/>
      <c r="AN4" s="70"/>
      <c r="AO4" s="70"/>
      <c r="AP4" s="70"/>
      <c r="AQ4" s="70"/>
      <c r="AR4" s="70"/>
      <c r="AS4" s="70"/>
      <c r="AT4" s="70"/>
      <c r="AU4" s="70" t="s">
        <v>57</v>
      </c>
      <c r="AV4" s="70"/>
      <c r="AW4" s="70"/>
      <c r="AX4" s="70"/>
      <c r="AY4" s="70"/>
      <c r="AZ4" s="70"/>
      <c r="BA4" s="70"/>
      <c r="BB4" s="70"/>
      <c r="BC4" s="70"/>
      <c r="BD4" s="70"/>
      <c r="BE4" s="70"/>
      <c r="BF4" s="70" t="s">
        <v>58</v>
      </c>
      <c r="BG4" s="70"/>
      <c r="BH4" s="70"/>
      <c r="BI4" s="70"/>
      <c r="BJ4" s="70"/>
      <c r="BK4" s="70"/>
      <c r="BL4" s="70"/>
      <c r="BM4" s="70"/>
      <c r="BN4" s="70"/>
      <c r="BO4" s="70"/>
      <c r="BP4" s="70"/>
      <c r="BQ4" s="70" t="s">
        <v>59</v>
      </c>
      <c r="BR4" s="70"/>
      <c r="BS4" s="70"/>
      <c r="BT4" s="70"/>
      <c r="BU4" s="70"/>
      <c r="BV4" s="70"/>
      <c r="BW4" s="70"/>
      <c r="BX4" s="70"/>
      <c r="BY4" s="70"/>
      <c r="BZ4" s="70"/>
      <c r="CA4" s="70"/>
      <c r="CB4" s="70" t="s">
        <v>60</v>
      </c>
      <c r="CC4" s="70"/>
      <c r="CD4" s="70"/>
      <c r="CE4" s="70"/>
      <c r="CF4" s="70"/>
      <c r="CG4" s="70"/>
      <c r="CH4" s="70"/>
      <c r="CI4" s="70"/>
      <c r="CJ4" s="70"/>
      <c r="CK4" s="70"/>
      <c r="CL4" s="70"/>
      <c r="CM4" s="70" t="s">
        <v>61</v>
      </c>
      <c r="CN4" s="70"/>
      <c r="CO4" s="70"/>
      <c r="CP4" s="70"/>
      <c r="CQ4" s="70"/>
      <c r="CR4" s="70"/>
      <c r="CS4" s="70"/>
      <c r="CT4" s="70"/>
      <c r="CU4" s="70"/>
      <c r="CV4" s="70"/>
      <c r="CW4" s="70"/>
      <c r="CX4" s="70" t="s">
        <v>62</v>
      </c>
      <c r="CY4" s="70"/>
      <c r="CZ4" s="70"/>
      <c r="DA4" s="70"/>
      <c r="DB4" s="70"/>
      <c r="DC4" s="70"/>
      <c r="DD4" s="70"/>
      <c r="DE4" s="70"/>
      <c r="DF4" s="70"/>
      <c r="DG4" s="70"/>
      <c r="DH4" s="70"/>
      <c r="DI4" s="70" t="s">
        <v>63</v>
      </c>
      <c r="DJ4" s="70"/>
      <c r="DK4" s="70"/>
      <c r="DL4" s="70"/>
      <c r="DM4" s="70"/>
      <c r="DN4" s="70"/>
      <c r="DO4" s="70"/>
      <c r="DP4" s="70"/>
      <c r="DQ4" s="70"/>
      <c r="DR4" s="70"/>
      <c r="DS4" s="70"/>
      <c r="DT4" s="70" t="s">
        <v>64</v>
      </c>
      <c r="DU4" s="70"/>
      <c r="DV4" s="70"/>
      <c r="DW4" s="70"/>
      <c r="DX4" s="70"/>
      <c r="DY4" s="70"/>
      <c r="DZ4" s="70"/>
      <c r="EA4" s="70"/>
      <c r="EB4" s="70"/>
      <c r="EC4" s="70"/>
      <c r="ED4" s="70"/>
      <c r="EE4" s="70" t="s">
        <v>65</v>
      </c>
      <c r="EF4" s="70"/>
      <c r="EG4" s="70"/>
      <c r="EH4" s="70"/>
      <c r="EI4" s="70"/>
      <c r="EJ4" s="70"/>
      <c r="EK4" s="70"/>
      <c r="EL4" s="70"/>
      <c r="EM4" s="70"/>
      <c r="EN4" s="70"/>
      <c r="EO4" s="70"/>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221007</v>
      </c>
      <c r="D6" s="33">
        <f t="shared" si="3"/>
        <v>46</v>
      </c>
      <c r="E6" s="33">
        <f t="shared" si="3"/>
        <v>17</v>
      </c>
      <c r="F6" s="33">
        <f t="shared" si="3"/>
        <v>1</v>
      </c>
      <c r="G6" s="33">
        <f t="shared" si="3"/>
        <v>0</v>
      </c>
      <c r="H6" s="33" t="str">
        <f t="shared" si="3"/>
        <v>静岡県　静岡市</v>
      </c>
      <c r="I6" s="33" t="str">
        <f t="shared" si="3"/>
        <v>法適用</v>
      </c>
      <c r="J6" s="33" t="str">
        <f t="shared" si="3"/>
        <v>下水道事業</v>
      </c>
      <c r="K6" s="33" t="str">
        <f t="shared" si="3"/>
        <v>公共下水道</v>
      </c>
      <c r="L6" s="33" t="str">
        <f t="shared" si="3"/>
        <v>政令市等</v>
      </c>
      <c r="M6" s="33" t="str">
        <f t="shared" si="3"/>
        <v>自治体職員</v>
      </c>
      <c r="N6" s="34" t="str">
        <f t="shared" si="3"/>
        <v>-</v>
      </c>
      <c r="O6" s="34">
        <f t="shared" si="3"/>
        <v>59.67</v>
      </c>
      <c r="P6" s="34">
        <f t="shared" si="3"/>
        <v>84.47</v>
      </c>
      <c r="Q6" s="34">
        <f t="shared" si="3"/>
        <v>49.57</v>
      </c>
      <c r="R6" s="34">
        <f t="shared" si="3"/>
        <v>2770</v>
      </c>
      <c r="S6" s="34">
        <f t="shared" si="3"/>
        <v>698275</v>
      </c>
      <c r="T6" s="34">
        <f t="shared" si="3"/>
        <v>1411.83</v>
      </c>
      <c r="U6" s="34">
        <f t="shared" si="3"/>
        <v>494.59</v>
      </c>
      <c r="V6" s="34">
        <f t="shared" si="3"/>
        <v>588248</v>
      </c>
      <c r="W6" s="34">
        <f t="shared" si="3"/>
        <v>89.24</v>
      </c>
      <c r="X6" s="34">
        <f t="shared" si="3"/>
        <v>6591.75</v>
      </c>
      <c r="Y6" s="35">
        <f>IF(Y7="",NA(),Y7)</f>
        <v>107.15</v>
      </c>
      <c r="Z6" s="35">
        <f t="shared" ref="Z6:AH6" si="4">IF(Z7="",NA(),Z7)</f>
        <v>109.51</v>
      </c>
      <c r="AA6" s="35">
        <f t="shared" si="4"/>
        <v>107.58</v>
      </c>
      <c r="AB6" s="35">
        <f t="shared" si="4"/>
        <v>107.47</v>
      </c>
      <c r="AC6" s="35">
        <f t="shared" si="4"/>
        <v>105.49</v>
      </c>
      <c r="AD6" s="35">
        <f t="shared" si="4"/>
        <v>108.59</v>
      </c>
      <c r="AE6" s="35">
        <f t="shared" si="4"/>
        <v>109.1</v>
      </c>
      <c r="AF6" s="35">
        <f t="shared" si="4"/>
        <v>109.39</v>
      </c>
      <c r="AG6" s="35">
        <f t="shared" si="4"/>
        <v>109.5</v>
      </c>
      <c r="AH6" s="35">
        <f t="shared" si="4"/>
        <v>108.24</v>
      </c>
      <c r="AI6" s="34" t="str">
        <f>IF(AI7="","",IF(AI7="-","【-】","【"&amp;SUBSTITUTE(TEXT(AI7,"#,##0.00"),"-","△")&amp;"】"))</f>
        <v>【108.07】</v>
      </c>
      <c r="AJ6" s="34">
        <f>IF(AJ7="",NA(),AJ7)</f>
        <v>0</v>
      </c>
      <c r="AK6" s="34">
        <f t="shared" ref="AK6:AS6" si="5">IF(AK7="",NA(),AK7)</f>
        <v>0</v>
      </c>
      <c r="AL6" s="34">
        <f t="shared" si="5"/>
        <v>0</v>
      </c>
      <c r="AM6" s="34">
        <f t="shared" si="5"/>
        <v>0</v>
      </c>
      <c r="AN6" s="34">
        <f t="shared" si="5"/>
        <v>0</v>
      </c>
      <c r="AO6" s="35">
        <f t="shared" si="5"/>
        <v>0.54</v>
      </c>
      <c r="AP6" s="35">
        <f t="shared" si="5"/>
        <v>0.36</v>
      </c>
      <c r="AQ6" s="35">
        <f t="shared" si="5"/>
        <v>0.22</v>
      </c>
      <c r="AR6" s="35">
        <f t="shared" si="5"/>
        <v>0.01</v>
      </c>
      <c r="AS6" s="34">
        <f t="shared" si="5"/>
        <v>0</v>
      </c>
      <c r="AT6" s="34" t="str">
        <f>IF(AT7="","",IF(AT7="-","【-】","【"&amp;SUBSTITUTE(TEXT(AT7,"#,##0.00"),"-","△")&amp;"】"))</f>
        <v>【3.09】</v>
      </c>
      <c r="AU6" s="35">
        <f>IF(AU7="",NA(),AU7)</f>
        <v>86.39</v>
      </c>
      <c r="AV6" s="35">
        <f t="shared" ref="AV6:BD6" si="6">IF(AV7="",NA(),AV7)</f>
        <v>97.52</v>
      </c>
      <c r="AW6" s="35">
        <f t="shared" si="6"/>
        <v>102.88</v>
      </c>
      <c r="AX6" s="35">
        <f t="shared" si="6"/>
        <v>107.88</v>
      </c>
      <c r="AY6" s="35">
        <f t="shared" si="6"/>
        <v>108.67</v>
      </c>
      <c r="AZ6" s="35">
        <f t="shared" si="6"/>
        <v>56.18</v>
      </c>
      <c r="BA6" s="35">
        <f t="shared" si="6"/>
        <v>59.45</v>
      </c>
      <c r="BB6" s="35">
        <f t="shared" si="6"/>
        <v>64.94</v>
      </c>
      <c r="BC6" s="35">
        <f t="shared" si="6"/>
        <v>70.08</v>
      </c>
      <c r="BD6" s="35">
        <f t="shared" si="6"/>
        <v>72.92</v>
      </c>
      <c r="BE6" s="34" t="str">
        <f>IF(BE7="","",IF(BE7="-","【-】","【"&amp;SUBSTITUTE(TEXT(BE7,"#,##0.00"),"-","△")&amp;"】"))</f>
        <v>【69.54】</v>
      </c>
      <c r="BF6" s="35">
        <f>IF(BF7="",NA(),BF7)</f>
        <v>1500.33</v>
      </c>
      <c r="BG6" s="35">
        <f t="shared" ref="BG6:BO6" si="7">IF(BG7="",NA(),BG7)</f>
        <v>1486.74</v>
      </c>
      <c r="BH6" s="35">
        <f t="shared" si="7"/>
        <v>1468.32</v>
      </c>
      <c r="BI6" s="35">
        <f t="shared" si="7"/>
        <v>1458.76</v>
      </c>
      <c r="BJ6" s="35">
        <f t="shared" si="7"/>
        <v>1452.31</v>
      </c>
      <c r="BK6" s="35">
        <f t="shared" si="7"/>
        <v>594.09</v>
      </c>
      <c r="BL6" s="35">
        <f t="shared" si="7"/>
        <v>576.02</v>
      </c>
      <c r="BM6" s="35">
        <f t="shared" si="7"/>
        <v>549.48</v>
      </c>
      <c r="BN6" s="35">
        <f t="shared" si="7"/>
        <v>537.13</v>
      </c>
      <c r="BO6" s="35">
        <f t="shared" si="7"/>
        <v>531.38</v>
      </c>
      <c r="BP6" s="34" t="str">
        <f>IF(BP7="","",IF(BP7="-","【-】","【"&amp;SUBSTITUTE(TEXT(BP7,"#,##0.00"),"-","△")&amp;"】"))</f>
        <v>【682.51】</v>
      </c>
      <c r="BQ6" s="35">
        <f>IF(BQ7="",NA(),BQ7)</f>
        <v>96.26</v>
      </c>
      <c r="BR6" s="35">
        <f t="shared" ref="BR6:BZ6" si="8">IF(BR7="",NA(),BR7)</f>
        <v>101.44</v>
      </c>
      <c r="BS6" s="35">
        <f t="shared" si="8"/>
        <v>100</v>
      </c>
      <c r="BT6" s="35">
        <f t="shared" si="8"/>
        <v>100</v>
      </c>
      <c r="BU6" s="35">
        <f t="shared" si="8"/>
        <v>100</v>
      </c>
      <c r="BV6" s="35">
        <f t="shared" si="8"/>
        <v>114.03</v>
      </c>
      <c r="BW6" s="35">
        <f t="shared" si="8"/>
        <v>113.34</v>
      </c>
      <c r="BX6" s="35">
        <f t="shared" si="8"/>
        <v>113.83</v>
      </c>
      <c r="BY6" s="35">
        <f t="shared" si="8"/>
        <v>112.43</v>
      </c>
      <c r="BZ6" s="35">
        <f t="shared" si="8"/>
        <v>110.92</v>
      </c>
      <c r="CA6" s="34" t="str">
        <f>IF(CA7="","",IF(CA7="-","【-】","【"&amp;SUBSTITUTE(TEXT(CA7,"#,##0.00"),"-","△")&amp;"】"))</f>
        <v>【100.34】</v>
      </c>
      <c r="CB6" s="35">
        <f>IF(CB7="",NA(),CB7)</f>
        <v>157.06</v>
      </c>
      <c r="CC6" s="35">
        <f t="shared" ref="CC6:CK6" si="9">IF(CC7="",NA(),CC7)</f>
        <v>148.96</v>
      </c>
      <c r="CD6" s="35">
        <f t="shared" si="9"/>
        <v>150.99</v>
      </c>
      <c r="CE6" s="35">
        <f t="shared" si="9"/>
        <v>150.99</v>
      </c>
      <c r="CF6" s="35">
        <f t="shared" si="9"/>
        <v>151.03</v>
      </c>
      <c r="CG6" s="35">
        <f t="shared" si="9"/>
        <v>116.93</v>
      </c>
      <c r="CH6" s="35">
        <f t="shared" si="9"/>
        <v>117.4</v>
      </c>
      <c r="CI6" s="35">
        <f t="shared" si="9"/>
        <v>116.87</v>
      </c>
      <c r="CJ6" s="35">
        <f t="shared" si="9"/>
        <v>118.55</v>
      </c>
      <c r="CK6" s="35">
        <f t="shared" si="9"/>
        <v>119.33</v>
      </c>
      <c r="CL6" s="34" t="str">
        <f>IF(CL7="","",IF(CL7="-","【-】","【"&amp;SUBSTITUTE(TEXT(CL7,"#,##0.00"),"-","△")&amp;"】"))</f>
        <v>【136.15】</v>
      </c>
      <c r="CM6" s="35">
        <f>IF(CM7="",NA(),CM7)</f>
        <v>70.27</v>
      </c>
      <c r="CN6" s="35">
        <f t="shared" ref="CN6:CV6" si="10">IF(CN7="",NA(),CN7)</f>
        <v>69.94</v>
      </c>
      <c r="CO6" s="35">
        <f t="shared" si="10"/>
        <v>72.290000000000006</v>
      </c>
      <c r="CP6" s="35">
        <f t="shared" si="10"/>
        <v>67.72</v>
      </c>
      <c r="CQ6" s="35">
        <f t="shared" si="10"/>
        <v>68.739999999999995</v>
      </c>
      <c r="CR6" s="35">
        <f t="shared" si="10"/>
        <v>58.79</v>
      </c>
      <c r="CS6" s="35">
        <f t="shared" si="10"/>
        <v>59.16</v>
      </c>
      <c r="CT6" s="35">
        <f t="shared" si="10"/>
        <v>59.44</v>
      </c>
      <c r="CU6" s="35">
        <f t="shared" si="10"/>
        <v>57.38</v>
      </c>
      <c r="CV6" s="35">
        <f t="shared" si="10"/>
        <v>58.09</v>
      </c>
      <c r="CW6" s="34" t="str">
        <f>IF(CW7="","",IF(CW7="-","【-】","【"&amp;SUBSTITUTE(TEXT(CW7,"#,##0.00"),"-","△")&amp;"】"))</f>
        <v>【59.64】</v>
      </c>
      <c r="CX6" s="35">
        <f>IF(CX7="",NA(),CX7)</f>
        <v>87.9</v>
      </c>
      <c r="CY6" s="35">
        <f t="shared" ref="CY6:DG6" si="11">IF(CY7="",NA(),CY7)</f>
        <v>89.42</v>
      </c>
      <c r="CZ6" s="35">
        <f t="shared" si="11"/>
        <v>89.55</v>
      </c>
      <c r="DA6" s="35">
        <f t="shared" si="11"/>
        <v>89.99</v>
      </c>
      <c r="DB6" s="35">
        <f t="shared" si="11"/>
        <v>90.32</v>
      </c>
      <c r="DC6" s="35">
        <f t="shared" si="11"/>
        <v>98.76</v>
      </c>
      <c r="DD6" s="35">
        <f t="shared" si="11"/>
        <v>98.86</v>
      </c>
      <c r="DE6" s="35">
        <f t="shared" si="11"/>
        <v>98.9</v>
      </c>
      <c r="DF6" s="35">
        <f t="shared" si="11"/>
        <v>98.98</v>
      </c>
      <c r="DG6" s="35">
        <f t="shared" si="11"/>
        <v>99.01</v>
      </c>
      <c r="DH6" s="34" t="str">
        <f>IF(DH7="","",IF(DH7="-","【-】","【"&amp;SUBSTITUTE(TEXT(DH7,"#,##0.00"),"-","△")&amp;"】"))</f>
        <v>【95.35】</v>
      </c>
      <c r="DI6" s="35">
        <f>IF(DI7="",NA(),DI7)</f>
        <v>38.31</v>
      </c>
      <c r="DJ6" s="35">
        <f t="shared" ref="DJ6:DR6" si="12">IF(DJ7="",NA(),DJ7)</f>
        <v>39.58</v>
      </c>
      <c r="DK6" s="35">
        <f t="shared" si="12"/>
        <v>41.03</v>
      </c>
      <c r="DL6" s="35">
        <f t="shared" si="12"/>
        <v>42.42</v>
      </c>
      <c r="DM6" s="35">
        <f t="shared" si="12"/>
        <v>43.69</v>
      </c>
      <c r="DN6" s="35">
        <f t="shared" si="12"/>
        <v>43.2</v>
      </c>
      <c r="DO6" s="35">
        <f t="shared" si="12"/>
        <v>44.55</v>
      </c>
      <c r="DP6" s="35">
        <f t="shared" si="12"/>
        <v>45.79</v>
      </c>
      <c r="DQ6" s="35">
        <f t="shared" si="12"/>
        <v>47.06</v>
      </c>
      <c r="DR6" s="35">
        <f t="shared" si="12"/>
        <v>48.25</v>
      </c>
      <c r="DS6" s="34" t="str">
        <f>IF(DS7="","",IF(DS7="-","【-】","【"&amp;SUBSTITUTE(TEXT(DS7,"#,##0.00"),"-","△")&amp;"】"))</f>
        <v>【38.57】</v>
      </c>
      <c r="DT6" s="35">
        <f>IF(DT7="",NA(),DT7)</f>
        <v>7.07</v>
      </c>
      <c r="DU6" s="35">
        <f t="shared" ref="DU6:EC6" si="13">IF(DU7="",NA(),DU7)</f>
        <v>6.98</v>
      </c>
      <c r="DV6" s="35">
        <f t="shared" si="13"/>
        <v>7.37</v>
      </c>
      <c r="DW6" s="35">
        <f t="shared" si="13"/>
        <v>7.38</v>
      </c>
      <c r="DX6" s="35">
        <f t="shared" si="13"/>
        <v>7.64</v>
      </c>
      <c r="DY6" s="35">
        <f t="shared" si="13"/>
        <v>7.39</v>
      </c>
      <c r="DZ6" s="35">
        <f t="shared" si="13"/>
        <v>8.25</v>
      </c>
      <c r="EA6" s="35">
        <f t="shared" si="13"/>
        <v>9</v>
      </c>
      <c r="EB6" s="35">
        <f t="shared" si="13"/>
        <v>9.6300000000000008</v>
      </c>
      <c r="EC6" s="35">
        <f t="shared" si="13"/>
        <v>10.76</v>
      </c>
      <c r="ED6" s="34" t="str">
        <f>IF(ED7="","",IF(ED7="-","【-】","【"&amp;SUBSTITUTE(TEXT(ED7,"#,##0.00"),"-","△")&amp;"】"))</f>
        <v>【5.90】</v>
      </c>
      <c r="EE6" s="35">
        <f>IF(EE7="",NA(),EE7)</f>
        <v>0.85</v>
      </c>
      <c r="EF6" s="35">
        <f t="shared" ref="EF6:EN6" si="14">IF(EF7="",NA(),EF7)</f>
        <v>0.49</v>
      </c>
      <c r="EG6" s="35">
        <f t="shared" si="14"/>
        <v>0.55000000000000004</v>
      </c>
      <c r="EH6" s="35">
        <f t="shared" si="14"/>
        <v>0.51</v>
      </c>
      <c r="EI6" s="35">
        <f t="shared" si="14"/>
        <v>0.6</v>
      </c>
      <c r="EJ6" s="35">
        <f t="shared" si="14"/>
        <v>0.35</v>
      </c>
      <c r="EK6" s="35">
        <f t="shared" si="14"/>
        <v>0.39</v>
      </c>
      <c r="EL6" s="35">
        <f t="shared" si="14"/>
        <v>0.43</v>
      </c>
      <c r="EM6" s="35">
        <f t="shared" si="14"/>
        <v>0.39</v>
      </c>
      <c r="EN6" s="35">
        <f t="shared" si="14"/>
        <v>0.41</v>
      </c>
      <c r="EO6" s="34" t="str">
        <f>IF(EO7="","",IF(EO7="-","【-】","【"&amp;SUBSTITUTE(TEXT(EO7,"#,##0.00"),"-","△")&amp;"】"))</f>
        <v>【0.22】</v>
      </c>
    </row>
    <row r="7" spans="1:148" s="36" customFormat="1" x14ac:dyDescent="0.15">
      <c r="A7" s="28"/>
      <c r="B7" s="37">
        <v>2019</v>
      </c>
      <c r="C7" s="37">
        <v>221007</v>
      </c>
      <c r="D7" s="37">
        <v>46</v>
      </c>
      <c r="E7" s="37">
        <v>17</v>
      </c>
      <c r="F7" s="37">
        <v>1</v>
      </c>
      <c r="G7" s="37">
        <v>0</v>
      </c>
      <c r="H7" s="37" t="s">
        <v>95</v>
      </c>
      <c r="I7" s="37" t="s">
        <v>96</v>
      </c>
      <c r="J7" s="37" t="s">
        <v>97</v>
      </c>
      <c r="K7" s="37" t="s">
        <v>98</v>
      </c>
      <c r="L7" s="37" t="s">
        <v>99</v>
      </c>
      <c r="M7" s="37" t="s">
        <v>100</v>
      </c>
      <c r="N7" s="38" t="s">
        <v>101</v>
      </c>
      <c r="O7" s="38">
        <v>59.67</v>
      </c>
      <c r="P7" s="38">
        <v>84.47</v>
      </c>
      <c r="Q7" s="38">
        <v>49.57</v>
      </c>
      <c r="R7" s="38">
        <v>2770</v>
      </c>
      <c r="S7" s="38">
        <v>698275</v>
      </c>
      <c r="T7" s="38">
        <v>1411.83</v>
      </c>
      <c r="U7" s="38">
        <v>494.59</v>
      </c>
      <c r="V7" s="38">
        <v>588248</v>
      </c>
      <c r="W7" s="38">
        <v>89.24</v>
      </c>
      <c r="X7" s="38">
        <v>6591.75</v>
      </c>
      <c r="Y7" s="38">
        <v>107.15</v>
      </c>
      <c r="Z7" s="38">
        <v>109.51</v>
      </c>
      <c r="AA7" s="38">
        <v>107.58</v>
      </c>
      <c r="AB7" s="38">
        <v>107.47</v>
      </c>
      <c r="AC7" s="38">
        <v>105.49</v>
      </c>
      <c r="AD7" s="38">
        <v>108.59</v>
      </c>
      <c r="AE7" s="38">
        <v>109.1</v>
      </c>
      <c r="AF7" s="38">
        <v>109.39</v>
      </c>
      <c r="AG7" s="38">
        <v>109.5</v>
      </c>
      <c r="AH7" s="38">
        <v>108.24</v>
      </c>
      <c r="AI7" s="38">
        <v>108.07</v>
      </c>
      <c r="AJ7" s="38">
        <v>0</v>
      </c>
      <c r="AK7" s="38">
        <v>0</v>
      </c>
      <c r="AL7" s="38">
        <v>0</v>
      </c>
      <c r="AM7" s="38">
        <v>0</v>
      </c>
      <c r="AN7" s="38">
        <v>0</v>
      </c>
      <c r="AO7" s="38">
        <v>0.54</v>
      </c>
      <c r="AP7" s="38">
        <v>0.36</v>
      </c>
      <c r="AQ7" s="38">
        <v>0.22</v>
      </c>
      <c r="AR7" s="38">
        <v>0.01</v>
      </c>
      <c r="AS7" s="38">
        <v>0</v>
      </c>
      <c r="AT7" s="38">
        <v>3.09</v>
      </c>
      <c r="AU7" s="38">
        <v>86.39</v>
      </c>
      <c r="AV7" s="38">
        <v>97.52</v>
      </c>
      <c r="AW7" s="38">
        <v>102.88</v>
      </c>
      <c r="AX7" s="38">
        <v>107.88</v>
      </c>
      <c r="AY7" s="38">
        <v>108.67</v>
      </c>
      <c r="AZ7" s="38">
        <v>56.18</v>
      </c>
      <c r="BA7" s="38">
        <v>59.45</v>
      </c>
      <c r="BB7" s="38">
        <v>64.94</v>
      </c>
      <c r="BC7" s="38">
        <v>70.08</v>
      </c>
      <c r="BD7" s="38">
        <v>72.92</v>
      </c>
      <c r="BE7" s="38">
        <v>69.540000000000006</v>
      </c>
      <c r="BF7" s="38">
        <v>1500.33</v>
      </c>
      <c r="BG7" s="38">
        <v>1486.74</v>
      </c>
      <c r="BH7" s="38">
        <v>1468.32</v>
      </c>
      <c r="BI7" s="38">
        <v>1458.76</v>
      </c>
      <c r="BJ7" s="38">
        <v>1452.31</v>
      </c>
      <c r="BK7" s="38">
        <v>594.09</v>
      </c>
      <c r="BL7" s="38">
        <v>576.02</v>
      </c>
      <c r="BM7" s="38">
        <v>549.48</v>
      </c>
      <c r="BN7" s="38">
        <v>537.13</v>
      </c>
      <c r="BO7" s="38">
        <v>531.38</v>
      </c>
      <c r="BP7" s="38">
        <v>682.51</v>
      </c>
      <c r="BQ7" s="38">
        <v>96.26</v>
      </c>
      <c r="BR7" s="38">
        <v>101.44</v>
      </c>
      <c r="BS7" s="38">
        <v>100</v>
      </c>
      <c r="BT7" s="38">
        <v>100</v>
      </c>
      <c r="BU7" s="38">
        <v>100</v>
      </c>
      <c r="BV7" s="38">
        <v>114.03</v>
      </c>
      <c r="BW7" s="38">
        <v>113.34</v>
      </c>
      <c r="BX7" s="38">
        <v>113.83</v>
      </c>
      <c r="BY7" s="38">
        <v>112.43</v>
      </c>
      <c r="BZ7" s="38">
        <v>110.92</v>
      </c>
      <c r="CA7" s="38">
        <v>100.34</v>
      </c>
      <c r="CB7" s="38">
        <v>157.06</v>
      </c>
      <c r="CC7" s="38">
        <v>148.96</v>
      </c>
      <c r="CD7" s="38">
        <v>150.99</v>
      </c>
      <c r="CE7" s="38">
        <v>150.99</v>
      </c>
      <c r="CF7" s="38">
        <v>151.03</v>
      </c>
      <c r="CG7" s="38">
        <v>116.93</v>
      </c>
      <c r="CH7" s="38">
        <v>117.4</v>
      </c>
      <c r="CI7" s="38">
        <v>116.87</v>
      </c>
      <c r="CJ7" s="38">
        <v>118.55</v>
      </c>
      <c r="CK7" s="38">
        <v>119.33</v>
      </c>
      <c r="CL7" s="38">
        <v>136.15</v>
      </c>
      <c r="CM7" s="38">
        <v>70.27</v>
      </c>
      <c r="CN7" s="38">
        <v>69.94</v>
      </c>
      <c r="CO7" s="38">
        <v>72.290000000000006</v>
      </c>
      <c r="CP7" s="38">
        <v>67.72</v>
      </c>
      <c r="CQ7" s="38">
        <v>68.739999999999995</v>
      </c>
      <c r="CR7" s="38">
        <v>58.79</v>
      </c>
      <c r="CS7" s="38">
        <v>59.16</v>
      </c>
      <c r="CT7" s="38">
        <v>59.44</v>
      </c>
      <c r="CU7" s="38">
        <v>57.38</v>
      </c>
      <c r="CV7" s="38">
        <v>58.09</v>
      </c>
      <c r="CW7" s="38">
        <v>59.64</v>
      </c>
      <c r="CX7" s="38">
        <v>87.9</v>
      </c>
      <c r="CY7" s="38">
        <v>89.42</v>
      </c>
      <c r="CZ7" s="38">
        <v>89.55</v>
      </c>
      <c r="DA7" s="38">
        <v>89.99</v>
      </c>
      <c r="DB7" s="38">
        <v>90.32</v>
      </c>
      <c r="DC7" s="38">
        <v>98.76</v>
      </c>
      <c r="DD7" s="38">
        <v>98.86</v>
      </c>
      <c r="DE7" s="38">
        <v>98.9</v>
      </c>
      <c r="DF7" s="38">
        <v>98.98</v>
      </c>
      <c r="DG7" s="38">
        <v>99.01</v>
      </c>
      <c r="DH7" s="38">
        <v>95.35</v>
      </c>
      <c r="DI7" s="38">
        <v>38.31</v>
      </c>
      <c r="DJ7" s="38">
        <v>39.58</v>
      </c>
      <c r="DK7" s="38">
        <v>41.03</v>
      </c>
      <c r="DL7" s="38">
        <v>42.42</v>
      </c>
      <c r="DM7" s="38">
        <v>43.69</v>
      </c>
      <c r="DN7" s="38">
        <v>43.2</v>
      </c>
      <c r="DO7" s="38">
        <v>44.55</v>
      </c>
      <c r="DP7" s="38">
        <v>45.79</v>
      </c>
      <c r="DQ7" s="38">
        <v>47.06</v>
      </c>
      <c r="DR7" s="38">
        <v>48.25</v>
      </c>
      <c r="DS7" s="38">
        <v>38.57</v>
      </c>
      <c r="DT7" s="38">
        <v>7.07</v>
      </c>
      <c r="DU7" s="38">
        <v>6.98</v>
      </c>
      <c r="DV7" s="38">
        <v>7.37</v>
      </c>
      <c r="DW7" s="38">
        <v>7.38</v>
      </c>
      <c r="DX7" s="38">
        <v>7.64</v>
      </c>
      <c r="DY7" s="38">
        <v>7.39</v>
      </c>
      <c r="DZ7" s="38">
        <v>8.25</v>
      </c>
      <c r="EA7" s="38">
        <v>9</v>
      </c>
      <c r="EB7" s="38">
        <v>9.6300000000000008</v>
      </c>
      <c r="EC7" s="38">
        <v>10.76</v>
      </c>
      <c r="ED7" s="38">
        <v>5.9</v>
      </c>
      <c r="EE7" s="38">
        <v>0.85</v>
      </c>
      <c r="EF7" s="38">
        <v>0.49</v>
      </c>
      <c r="EG7" s="38">
        <v>0.55000000000000004</v>
      </c>
      <c r="EH7" s="38">
        <v>0.51</v>
      </c>
      <c r="EI7" s="38">
        <v>0.6</v>
      </c>
      <c r="EJ7" s="38">
        <v>0.35</v>
      </c>
      <c r="EK7" s="38">
        <v>0.39</v>
      </c>
      <c r="EL7" s="38">
        <v>0.43</v>
      </c>
      <c r="EM7" s="38">
        <v>0.39</v>
      </c>
      <c r="EN7" s="38">
        <v>0.41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2021-01-26T10:56:57Z</cp:lastPrinted>
  <dcterms:created xsi:type="dcterms:W3CDTF">2020-12-04T02:27:06Z</dcterms:created>
  <dcterms:modified xsi:type="dcterms:W3CDTF">2021-02-24T23:52:48Z</dcterms:modified>
  <cp:category/>
</cp:coreProperties>
</file>