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njfsv001\4001301000\003企画経理\013経理関係\照会回答\財政課照会（総務省を含む）\R2\20210112_公営企業に係る経営比較分析表の作成について\回答一式\市HP掲載用（2.26経営企画課でまとめて掲載）\"/>
    </mc:Choice>
  </mc:AlternateContent>
  <workbookProtection workbookAlgorithmName="SHA-512" workbookHashValue="pGGeVdjQ1azcnmpEe6+QSmHwJl5KUqaXLlUIGYqjWuIG+Bd/kCL993CF4LgtbmFXe2CBbFZTSjn58uTpfT1bHw==" workbookSaltValue="vYb3rbgTxRfC8IqmWmyXpg==" workbookSpinCount="100000" lockStructure="1"/>
  <bookViews>
    <workbookView xWindow="0" yWindow="0" windowWidth="15360" windowHeight="7635"/>
  </bookViews>
  <sheets>
    <sheet name="法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T6" i="5"/>
  <c r="S6" i="5"/>
  <c r="R6" i="5"/>
  <c r="Q6" i="5"/>
  <c r="P6" i="5"/>
  <c r="O6" i="5"/>
  <c r="I10" i="4" s="1"/>
  <c r="N6" i="5"/>
  <c r="M6" i="5"/>
  <c r="L6" i="5"/>
  <c r="K6" i="5"/>
  <c r="J6" i="5"/>
  <c r="I8" i="4" s="1"/>
  <c r="I6" i="5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D10" i="4"/>
  <c r="W10" i="4"/>
  <c r="P10" i="4"/>
  <c r="B10" i="4"/>
  <c r="BB8" i="4"/>
  <c r="AT8" i="4"/>
  <c r="AL8" i="4"/>
  <c r="AD8" i="4"/>
  <c r="W8" i="4"/>
  <c r="P8" i="4"/>
  <c r="B8" i="4"/>
  <c r="B6" i="4"/>
</calcChain>
</file>

<file path=xl/sharedStrings.xml><?xml version="1.0" encoding="utf-8"?>
<sst xmlns="http://schemas.openxmlformats.org/spreadsheetml/2006/main" count="233" uniqueCount="116">
  <si>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</si>
  <si>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</si>
  <si>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</si>
  <si>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</si>
  <si>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</si>
  <si>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</si>
  <si>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</si>
  <si>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</si>
  <si>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</si>
  <si>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</si>
  <si>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</si>
  <si>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</si>
  <si>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</si>
  <si>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</si>
  <si>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</si>
  <si>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</si>
  <si>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</si>
  <si>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</si>
  <si>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</si>
  <si>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</si>
  <si>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</si>
  <si>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</si>
  <si>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</si>
  <si>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</si>
  <si>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</si>
  <si>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</si>
  <si>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</si>
  <si>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</si>
  <si>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</si>
  <si>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</si>
  <si>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</si>
  <si>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</si>
  <si>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</si>
  <si>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</si>
  <si>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</si>
  <si>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</si>
  <si>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</si>
  <si>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</si>
  <si>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</si>
  <si>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</si>
  <si>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</si>
  <si>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</si>
  <si>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</si>
  <si>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</si>
  <si>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</si>
  <si>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</si>
  <si>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</si>
  <si>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</si>
  <si>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</si>
  <si>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</si>
  <si>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</si>
  <si>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</si>
  <si>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</si>
  <si>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</si>
  <si>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</si>
  <si>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</si>
  <si>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</si>
  <si>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</si>
  <si>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</si>
  <si>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</si>
  <si>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</si>
  <si>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</si>
  <si>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</si>
  <si>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</si>
  <si>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</si>
  <si>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</si>
  <si>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</si>
  <si>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</si>
  <si>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</si>
  <si>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</si>
  <si>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</si>
  <si>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</si>
  <si>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</si>
  <si>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</si>
  <si>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</si>
  <si>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</si>
  <si>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</si>
  <si>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</si>
  <si>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</si>
  <si>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</si>
  <si>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</si>
  <si>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</si>
  <si>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</si>
  <si>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</si>
  <si>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</si>
  <si>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</si>
  <si>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</si>
  <si>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</si>
  <si>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</si>
  <si>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</si>
  <si>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</si>
  <si>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</si>
  <si>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</si>
  <si>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</si>
  <si>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</si>
  <si>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</si>
  <si>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静岡県　静岡市</t>
  </si>
  <si>
    <t>法適用</t>
  </si>
  <si>
    <t>下水道事業</t>
  </si>
  <si>
    <t>特定環境保全公共下水道</t>
  </si>
  <si>
    <t>D2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</si>
  <si>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</si>
  <si>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</si>
  <si>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</si>
  <si>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</si>
  <si>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</si>
  <si>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</si>
  <si>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</si>
  <si>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</si>
  <si>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</si>
  <si>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</si>
  <si>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</si>
  <si>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</si>
  <si>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</si>
  <si>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本市の特定環境保全公共下水道事業は、主たる公共下水道事業と一体として運営されており、独自のポンプ場や処理場を持っておらず、また、年間有収水量も全体の0.05％を占めるのみであるため、経営分析及び改善策の検討、事業計画、財政計画策定等においても、公共下水道事業と一体として実施している。
　よって、本分析表についても公共下水道事業で示したものを流用し、活用する。</t>
    <rPh sb="1" eb="2">
      <t>ホン</t>
    </rPh>
    <rPh sb="2" eb="3">
      <t>シ</t>
    </rPh>
    <rPh sb="4" eb="6">
      <t>トクテイ</t>
    </rPh>
    <rPh sb="6" eb="8">
      <t>カンキョウ</t>
    </rPh>
    <rPh sb="8" eb="10">
      <t>ホゼン</t>
    </rPh>
    <rPh sb="10" eb="12">
      <t>コウキョウ</t>
    </rPh>
    <rPh sb="12" eb="15">
      <t>ゲスイドウ</t>
    </rPh>
    <rPh sb="15" eb="17">
      <t>ジギョウ</t>
    </rPh>
    <rPh sb="19" eb="20">
      <t>シュ</t>
    </rPh>
    <rPh sb="22" eb="24">
      <t>コウキョウ</t>
    </rPh>
    <rPh sb="24" eb="27">
      <t>ゲスイドウ</t>
    </rPh>
    <rPh sb="27" eb="29">
      <t>ジギョウ</t>
    </rPh>
    <rPh sb="30" eb="32">
      <t>イッタイ</t>
    </rPh>
    <rPh sb="35" eb="37">
      <t>ウンエイ</t>
    </rPh>
    <rPh sb="43" eb="45">
      <t>ドクジ</t>
    </rPh>
    <rPh sb="49" eb="50">
      <t>ジョウ</t>
    </rPh>
    <rPh sb="51" eb="53">
      <t>ショリ</t>
    </rPh>
    <rPh sb="53" eb="54">
      <t>ジョウ</t>
    </rPh>
    <rPh sb="55" eb="56">
      <t>モ</t>
    </rPh>
    <rPh sb="65" eb="67">
      <t>ネンカン</t>
    </rPh>
    <rPh sb="67" eb="69">
      <t>ユウシュウ</t>
    </rPh>
    <rPh sb="69" eb="71">
      <t>スイリョウ</t>
    </rPh>
    <rPh sb="72" eb="74">
      <t>ゼンタイ</t>
    </rPh>
    <rPh sb="81" eb="82">
      <t>シ</t>
    </rPh>
    <rPh sb="92" eb="94">
      <t>ケイエイ</t>
    </rPh>
    <rPh sb="94" eb="96">
      <t>ブンセキ</t>
    </rPh>
    <rPh sb="96" eb="97">
      <t>オヨ</t>
    </rPh>
    <rPh sb="98" eb="101">
      <t>カイゼンサク</t>
    </rPh>
    <rPh sb="102" eb="104">
      <t>ケントウ</t>
    </rPh>
    <rPh sb="105" eb="107">
      <t>ジギョウ</t>
    </rPh>
    <rPh sb="107" eb="109">
      <t>ケイカク</t>
    </rPh>
    <rPh sb="110" eb="112">
      <t>ザイセイ</t>
    </rPh>
    <rPh sb="112" eb="114">
      <t>ケイカク</t>
    </rPh>
    <rPh sb="114" eb="116">
      <t>サクテイ</t>
    </rPh>
    <rPh sb="116" eb="117">
      <t>トウ</t>
    </rPh>
    <rPh sb="123" eb="125">
      <t>コウキョウ</t>
    </rPh>
    <rPh sb="125" eb="128">
      <t>ゲスイドウ</t>
    </rPh>
    <rPh sb="128" eb="130">
      <t>ジギョウ</t>
    </rPh>
    <rPh sb="131" eb="133">
      <t>イッタイ</t>
    </rPh>
    <rPh sb="136" eb="138">
      <t>ジッシ</t>
    </rPh>
    <rPh sb="149" eb="150">
      <t>ホン</t>
    </rPh>
    <rPh sb="150" eb="152">
      <t>ブンセキ</t>
    </rPh>
    <rPh sb="152" eb="153">
      <t>ヒョウ</t>
    </rPh>
    <rPh sb="158" eb="160">
      <t>コウキョウ</t>
    </rPh>
    <rPh sb="160" eb="163">
      <t>ゲスイドウ</t>
    </rPh>
    <rPh sb="163" eb="165">
      <t>ジギョウ</t>
    </rPh>
    <rPh sb="166" eb="167">
      <t>シメ</t>
    </rPh>
    <rPh sb="172" eb="174">
      <t>リュウヨウ</t>
    </rPh>
    <rPh sb="176" eb="178">
      <t>カツヨウ</t>
    </rPh>
    <phoneticPr fontId="4"/>
  </si>
  <si>
    <t>　本市の特定環境保全公共下水道事業は、主たる公共下水道事業と一体として運営されており、独自のポンプ場や処理場を持っておらず、また、年間有収水量も全体の0.05％を占めるのみであるため、経営分析及び改善策の検討、事業計画、財政計画策定等においても、公共下水道事業と一体として実施している。
　よって、本分析表についても公共下水道事業で示したものを流用し、活用する。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</si>
</sst>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D8-4642-91FC-C84CF402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7.0000000000000007E-2</c:v>
                </c:pt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8-4642-91FC-C84CF402C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50.26</c:v>
                </c:pt>
                <c:pt idx="1">
                  <c:v>47.89</c:v>
                </c:pt>
                <c:pt idx="2">
                  <c:v>44.98</c:v>
                </c:pt>
                <c:pt idx="3">
                  <c:v>46.68</c:v>
                </c:pt>
                <c:pt idx="4">
                  <c:v>45.32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A2-407A-8D12-BC86250CE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41.35</c:v>
                </c:pt>
                <c:pt idx="1">
                  <c:v>42.9</c:v>
                </c:pt>
                <c:pt idx="2">
                  <c:v>43.36</c:v>
                </c:pt>
                <c:pt idx="3">
                  <c:v>42.56</c:v>
                </c:pt>
                <c:pt idx="4">
                  <c:v>42.47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A2-407A-8D12-BC86250CE5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83.33</c:v>
                </c:pt>
                <c:pt idx="1">
                  <c:v>73.53</c:v>
                </c:pt>
                <c:pt idx="2">
                  <c:v>65.790000000000006</c:v>
                </c:pt>
                <c:pt idx="3">
                  <c:v>62.5</c:v>
                </c:pt>
                <c:pt idx="4">
                  <c:v>62.5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B1-4024-8A29-067801F8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82.9</c:v>
                </c:pt>
                <c:pt idx="1">
                  <c:v>83.5</c:v>
                </c:pt>
                <c:pt idx="2">
                  <c:v>83.06</c:v>
                </c:pt>
                <c:pt idx="3">
                  <c:v>83.32</c:v>
                </c:pt>
                <c:pt idx="4">
                  <c:v>83.75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1-4024-8A29-067801F8D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A0-46BE-8406-1B45B6A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100.94</c:v>
                </c:pt>
                <c:pt idx="1">
                  <c:v>100.85</c:v>
                </c:pt>
                <c:pt idx="2">
                  <c:v>102.13</c:v>
                </c:pt>
                <c:pt idx="3">
                  <c:v>101.72</c:v>
                </c:pt>
                <c:pt idx="4">
                  <c:v>102.73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0-46BE-8406-1B45B6ADE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25.25</c:v>
                </c:pt>
                <c:pt idx="1">
                  <c:v>26.56</c:v>
                </c:pt>
                <c:pt idx="2">
                  <c:v>27.87</c:v>
                </c:pt>
                <c:pt idx="3">
                  <c:v>29.19</c:v>
                </c:pt>
                <c:pt idx="4">
                  <c:v>30.5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42-472D-AD65-2EA7D581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22.79</c:v>
                </c:pt>
                <c:pt idx="1">
                  <c:v>22.77</c:v>
                </c:pt>
                <c:pt idx="2">
                  <c:v>23.93</c:v>
                </c:pt>
                <c:pt idx="3">
                  <c:v>24.68</c:v>
                </c:pt>
                <c:pt idx="4">
                  <c:v>24.68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42-472D-AD65-2EA7D5815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C2-42E0-8B57-7B61E285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 formatCode="#,##0.00;&quot;△&quot;#,##0.00;&quot;-&quot;">
                  <c:v>0.04</c:v>
                </c:pt>
                <c:pt idx="1">
                  <c:v>0</c:v>
                </c:pt>
                <c:pt idx="2">
                  <c:v>0</c:v>
                </c:pt>
                <c:pt idx="3" formatCode="#,##0.00;&quot;△&quot;#,##0.00;&quot;-&quot;">
                  <c:v>0.01</c:v>
                </c:pt>
                <c:pt idx="4" formatCode="#,##0.00;&quot;△&quot;#,##0.00;&quot;-&quot;">
                  <c:v>8.6199999999999992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2-42E0-8B57-7B61E2851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CB-44E4-A064-D4592487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101.85</c:v>
                </c:pt>
                <c:pt idx="1">
                  <c:v>110.77</c:v>
                </c:pt>
                <c:pt idx="2">
                  <c:v>109.51</c:v>
                </c:pt>
                <c:pt idx="3">
                  <c:v>112.88</c:v>
                </c:pt>
                <c:pt idx="4">
                  <c:v>94.97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B-44E4-A064-D45924873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92-408A-8C3A-12032809F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49.07</c:v>
                </c:pt>
                <c:pt idx="1">
                  <c:v>46.78</c:v>
                </c:pt>
                <c:pt idx="2">
                  <c:v>47.44</c:v>
                </c:pt>
                <c:pt idx="3">
                  <c:v>49.18</c:v>
                </c:pt>
                <c:pt idx="4">
                  <c:v>47.72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92-408A-8C3A-12032809F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2661.69</c:v>
                </c:pt>
                <c:pt idx="1">
                  <c:v>2193.25</c:v>
                </c:pt>
                <c:pt idx="2">
                  <c:v>1900.89</c:v>
                </c:pt>
                <c:pt idx="3">
                  <c:v>1562</c:v>
                </c:pt>
                <c:pt idx="4">
                  <c:v>1251.0999999999999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2-4C6D-A21D-A62D5914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1434.89</c:v>
                </c:pt>
                <c:pt idx="1">
                  <c:v>1298.9100000000001</c:v>
                </c:pt>
                <c:pt idx="2">
                  <c:v>1243.71</c:v>
                </c:pt>
                <c:pt idx="3">
                  <c:v>1194.1500000000001</c:v>
                </c:pt>
                <c:pt idx="4">
                  <c:v>1206.79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2-4C6D-A21D-A62D59149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54.47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7-410F-9117-A79354FD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66.22</c:v>
                </c:pt>
                <c:pt idx="1">
                  <c:v>69.87</c:v>
                </c:pt>
                <c:pt idx="2">
                  <c:v>74.3</c:v>
                </c:pt>
                <c:pt idx="3">
                  <c:v>72.260000000000005</c:v>
                </c:pt>
                <c:pt idx="4">
                  <c:v>71.84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7-410F-9117-A79354FD9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344.45</c:v>
                </c:pt>
                <c:pt idx="1">
                  <c:v>189.02</c:v>
                </c:pt>
                <c:pt idx="2">
                  <c:v>189.63</c:v>
                </c:pt>
                <c:pt idx="3">
                  <c:v>189.72</c:v>
                </c:pt>
                <c:pt idx="4">
                  <c:v>189.37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A-4E00-AFFF-7DE6AA0F5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246.72</c:v>
                </c:pt>
                <c:pt idx="1">
                  <c:v>234.96</c:v>
                </c:pt>
                <c:pt idx="2">
                  <c:v>221.81</c:v>
                </c:pt>
                <c:pt idx="3">
                  <c:v>230.02</c:v>
                </c:pt>
                <c:pt idx="4">
                  <c:v>228.47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A-4E00-AFFF-7DE6AA0F5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【76.63】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【1,218.70】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【25.37】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【0.28】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zoomScale="90" zoomScaleNormal="90" workbookViewId="0">
      <selection activeCell="B7" sqref="B7:H7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74" t="s">
        <v>0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4"/>
      <c r="AQ2" s="74"/>
      <c r="AR2" s="74"/>
      <c r="AS2" s="74"/>
      <c r="AT2" s="74"/>
      <c r="AU2" s="74"/>
      <c r="AV2" s="74"/>
      <c r="AW2" s="74"/>
      <c r="AX2" s="74"/>
      <c r="AY2" s="74"/>
      <c r="AZ2" s="74"/>
      <c r="BA2" s="74"/>
      <c r="BB2" s="74"/>
      <c r="BC2" s="74"/>
      <c r="BD2" s="74"/>
      <c r="BE2" s="74"/>
      <c r="BF2" s="74"/>
      <c r="BG2" s="74"/>
      <c r="BH2" s="74"/>
      <c r="BI2" s="74"/>
      <c r="BJ2" s="74"/>
      <c r="BK2" s="74"/>
      <c r="BL2" s="74"/>
      <c r="BM2" s="74"/>
      <c r="BN2" s="74"/>
      <c r="BO2" s="74"/>
      <c r="BP2" s="74"/>
      <c r="BQ2" s="74"/>
      <c r="BR2" s="74"/>
      <c r="BS2" s="74"/>
      <c r="BT2" s="74"/>
      <c r="BU2" s="74"/>
      <c r="BV2" s="74"/>
      <c r="BW2" s="74"/>
      <c r="BX2" s="74"/>
      <c r="BY2" s="74"/>
      <c r="BZ2" s="74"/>
    </row>
    <row r="3" spans="1:78" ht="9.75" customHeight="1" x14ac:dyDescent="0.15">
      <c r="A3" s="2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74"/>
      <c r="BN3" s="74"/>
      <c r="BO3" s="74"/>
      <c r="BP3" s="74"/>
      <c r="BQ3" s="74"/>
      <c r="BR3" s="74"/>
      <c r="BS3" s="74"/>
      <c r="BT3" s="74"/>
      <c r="BU3" s="74"/>
      <c r="BV3" s="74"/>
      <c r="BW3" s="74"/>
      <c r="BX3" s="74"/>
      <c r="BY3" s="74"/>
      <c r="BZ3" s="74"/>
    </row>
    <row r="4" spans="1:78" ht="9.75" customHeight="1" x14ac:dyDescent="0.15">
      <c r="A4" s="2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4"/>
      <c r="BX4" s="74"/>
      <c r="BY4" s="74"/>
      <c r="BZ4" s="74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75" t="str">
        <f>データ!H6</f>
        <v>静岡県　静岡市</v>
      </c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65" t="s">
        <v>1</v>
      </c>
      <c r="C7" s="65"/>
      <c r="D7" s="65"/>
      <c r="E7" s="65"/>
      <c r="F7" s="65"/>
      <c r="G7" s="65"/>
      <c r="H7" s="65"/>
      <c r="I7" s="65" t="s">
        <v>2</v>
      </c>
      <c r="J7" s="65"/>
      <c r="K7" s="65"/>
      <c r="L7" s="65"/>
      <c r="M7" s="65"/>
      <c r="N7" s="65"/>
      <c r="O7" s="65"/>
      <c r="P7" s="65" t="s">
        <v>3</v>
      </c>
      <c r="Q7" s="65"/>
      <c r="R7" s="65"/>
      <c r="S7" s="65"/>
      <c r="T7" s="65"/>
      <c r="U7" s="65"/>
      <c r="V7" s="65"/>
      <c r="W7" s="65" t="s">
        <v>4</v>
      </c>
      <c r="X7" s="65"/>
      <c r="Y7" s="65"/>
      <c r="Z7" s="65"/>
      <c r="AA7" s="65"/>
      <c r="AB7" s="65"/>
      <c r="AC7" s="65"/>
      <c r="AD7" s="65" t="s">
        <v>5</v>
      </c>
      <c r="AE7" s="65"/>
      <c r="AF7" s="65"/>
      <c r="AG7" s="65"/>
      <c r="AH7" s="65"/>
      <c r="AI7" s="65"/>
      <c r="AJ7" s="65"/>
      <c r="AK7" s="3"/>
      <c r="AL7" s="65" t="s">
        <v>6</v>
      </c>
      <c r="AM7" s="65"/>
      <c r="AN7" s="65"/>
      <c r="AO7" s="65"/>
      <c r="AP7" s="65"/>
      <c r="AQ7" s="65"/>
      <c r="AR7" s="65"/>
      <c r="AS7" s="65"/>
      <c r="AT7" s="65" t="s">
        <v>7</v>
      </c>
      <c r="AU7" s="65"/>
      <c r="AV7" s="65"/>
      <c r="AW7" s="65"/>
      <c r="AX7" s="65"/>
      <c r="AY7" s="65"/>
      <c r="AZ7" s="65"/>
      <c r="BA7" s="65"/>
      <c r="BB7" s="65" t="s">
        <v>8</v>
      </c>
      <c r="BC7" s="65"/>
      <c r="BD7" s="65"/>
      <c r="BE7" s="65"/>
      <c r="BF7" s="65"/>
      <c r="BG7" s="65"/>
      <c r="BH7" s="65"/>
      <c r="BI7" s="6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72" t="str">
        <f>データ!I6</f>
        <v>法適用</v>
      </c>
      <c r="C8" s="72"/>
      <c r="D8" s="72"/>
      <c r="E8" s="72"/>
      <c r="F8" s="72"/>
      <c r="G8" s="72"/>
      <c r="H8" s="72"/>
      <c r="I8" s="72" t="str">
        <f>データ!J6</f>
        <v>下水道事業</v>
      </c>
      <c r="J8" s="72"/>
      <c r="K8" s="72"/>
      <c r="L8" s="72"/>
      <c r="M8" s="72"/>
      <c r="N8" s="72"/>
      <c r="O8" s="72"/>
      <c r="P8" s="72" t="str">
        <f>データ!K6</f>
        <v>特定環境保全公共下水道</v>
      </c>
      <c r="Q8" s="72"/>
      <c r="R8" s="72"/>
      <c r="S8" s="72"/>
      <c r="T8" s="72"/>
      <c r="U8" s="72"/>
      <c r="V8" s="72"/>
      <c r="W8" s="72" t="str">
        <f>データ!L6</f>
        <v>D2</v>
      </c>
      <c r="X8" s="72"/>
      <c r="Y8" s="72"/>
      <c r="Z8" s="72"/>
      <c r="AA8" s="72"/>
      <c r="AB8" s="72"/>
      <c r="AC8" s="72"/>
      <c r="AD8" s="73" t="str">
        <f>データ!$M$6</f>
        <v>自治体職員</v>
      </c>
      <c r="AE8" s="73"/>
      <c r="AF8" s="73"/>
      <c r="AG8" s="73"/>
      <c r="AH8" s="73"/>
      <c r="AI8" s="73"/>
      <c r="AJ8" s="73"/>
      <c r="AK8" s="3"/>
      <c r="AL8" s="69">
        <f>データ!S6</f>
        <v>698275</v>
      </c>
      <c r="AM8" s="69"/>
      <c r="AN8" s="69"/>
      <c r="AO8" s="69"/>
      <c r="AP8" s="69"/>
      <c r="AQ8" s="69"/>
      <c r="AR8" s="69"/>
      <c r="AS8" s="69"/>
      <c r="AT8" s="68">
        <f>データ!T6</f>
        <v>1411.83</v>
      </c>
      <c r="AU8" s="68"/>
      <c r="AV8" s="68"/>
      <c r="AW8" s="68"/>
      <c r="AX8" s="68"/>
      <c r="AY8" s="68"/>
      <c r="AZ8" s="68"/>
      <c r="BA8" s="68"/>
      <c r="BB8" s="68">
        <f>データ!U6</f>
        <v>494.59</v>
      </c>
      <c r="BC8" s="68"/>
      <c r="BD8" s="68"/>
      <c r="BE8" s="68"/>
      <c r="BF8" s="68"/>
      <c r="BG8" s="68"/>
      <c r="BH8" s="68"/>
      <c r="BI8" s="68"/>
      <c r="BJ8" s="3"/>
      <c r="BK8" s="3"/>
      <c r="BL8" s="70" t="s">
        <v>10</v>
      </c>
      <c r="BM8" s="71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65" t="s">
        <v>12</v>
      </c>
      <c r="C9" s="65"/>
      <c r="D9" s="65"/>
      <c r="E9" s="65"/>
      <c r="F9" s="65"/>
      <c r="G9" s="65"/>
      <c r="H9" s="65"/>
      <c r="I9" s="65" t="s">
        <v>13</v>
      </c>
      <c r="J9" s="65"/>
      <c r="K9" s="65"/>
      <c r="L9" s="65"/>
      <c r="M9" s="65"/>
      <c r="N9" s="65"/>
      <c r="O9" s="65"/>
      <c r="P9" s="65" t="s">
        <v>14</v>
      </c>
      <c r="Q9" s="65"/>
      <c r="R9" s="65"/>
      <c r="S9" s="65"/>
      <c r="T9" s="65"/>
      <c r="U9" s="65"/>
      <c r="V9" s="65"/>
      <c r="W9" s="65" t="s">
        <v>15</v>
      </c>
      <c r="X9" s="65"/>
      <c r="Y9" s="65"/>
      <c r="Z9" s="65"/>
      <c r="AA9" s="65"/>
      <c r="AB9" s="65"/>
      <c r="AC9" s="65"/>
      <c r="AD9" s="65" t="s">
        <v>16</v>
      </c>
      <c r="AE9" s="65"/>
      <c r="AF9" s="65"/>
      <c r="AG9" s="65"/>
      <c r="AH9" s="65"/>
      <c r="AI9" s="65"/>
      <c r="AJ9" s="65"/>
      <c r="AK9" s="3"/>
      <c r="AL9" s="65" t="s">
        <v>17</v>
      </c>
      <c r="AM9" s="65"/>
      <c r="AN9" s="65"/>
      <c r="AO9" s="65"/>
      <c r="AP9" s="65"/>
      <c r="AQ9" s="65"/>
      <c r="AR9" s="65"/>
      <c r="AS9" s="65"/>
      <c r="AT9" s="65" t="s">
        <v>18</v>
      </c>
      <c r="AU9" s="65"/>
      <c r="AV9" s="65"/>
      <c r="AW9" s="65"/>
      <c r="AX9" s="65"/>
      <c r="AY9" s="65"/>
      <c r="AZ9" s="65"/>
      <c r="BA9" s="65"/>
      <c r="BB9" s="65" t="s">
        <v>19</v>
      </c>
      <c r="BC9" s="65"/>
      <c r="BD9" s="65"/>
      <c r="BE9" s="65"/>
      <c r="BF9" s="65"/>
      <c r="BG9" s="65"/>
      <c r="BH9" s="65"/>
      <c r="BI9" s="65"/>
      <c r="BJ9" s="3"/>
      <c r="BK9" s="3"/>
      <c r="BL9" s="66" t="s">
        <v>20</v>
      </c>
      <c r="BM9" s="67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68" t="str">
        <f>データ!N6</f>
        <v>-</v>
      </c>
      <c r="C10" s="68"/>
      <c r="D10" s="68"/>
      <c r="E10" s="68"/>
      <c r="F10" s="68"/>
      <c r="G10" s="68"/>
      <c r="H10" s="68"/>
      <c r="I10" s="68">
        <f>データ!O6</f>
        <v>81.349999999999994</v>
      </c>
      <c r="J10" s="68"/>
      <c r="K10" s="68"/>
      <c r="L10" s="68"/>
      <c r="M10" s="68"/>
      <c r="N10" s="68"/>
      <c r="O10" s="68"/>
      <c r="P10" s="68">
        <f>データ!P6</f>
        <v>0.01</v>
      </c>
      <c r="Q10" s="68"/>
      <c r="R10" s="68"/>
      <c r="S10" s="68"/>
      <c r="T10" s="68"/>
      <c r="U10" s="68"/>
      <c r="V10" s="68"/>
      <c r="W10" s="68">
        <f>データ!Q6</f>
        <v>81.209999999999994</v>
      </c>
      <c r="X10" s="68"/>
      <c r="Y10" s="68"/>
      <c r="Z10" s="68"/>
      <c r="AA10" s="68"/>
      <c r="AB10" s="68"/>
      <c r="AC10" s="68"/>
      <c r="AD10" s="69">
        <f>データ!R6</f>
        <v>2770</v>
      </c>
      <c r="AE10" s="69"/>
      <c r="AF10" s="69"/>
      <c r="AG10" s="69"/>
      <c r="AH10" s="69"/>
      <c r="AI10" s="69"/>
      <c r="AJ10" s="69"/>
      <c r="AK10" s="2"/>
      <c r="AL10" s="69">
        <f>データ!V6</f>
        <v>40</v>
      </c>
      <c r="AM10" s="69"/>
      <c r="AN10" s="69"/>
      <c r="AO10" s="69"/>
      <c r="AP10" s="69"/>
      <c r="AQ10" s="69"/>
      <c r="AR10" s="69"/>
      <c r="AS10" s="69"/>
      <c r="AT10" s="68">
        <f>データ!W6</f>
        <v>0.31</v>
      </c>
      <c r="AU10" s="68"/>
      <c r="AV10" s="68"/>
      <c r="AW10" s="68"/>
      <c r="AX10" s="68"/>
      <c r="AY10" s="68"/>
      <c r="AZ10" s="68"/>
      <c r="BA10" s="68"/>
      <c r="BB10" s="68">
        <f>データ!X6</f>
        <v>129.03</v>
      </c>
      <c r="BC10" s="68"/>
      <c r="BD10" s="68"/>
      <c r="BE10" s="68"/>
      <c r="BF10" s="68"/>
      <c r="BG10" s="68"/>
      <c r="BH10" s="68"/>
      <c r="BI10" s="68"/>
      <c r="BJ10" s="2"/>
      <c r="BK10" s="2"/>
      <c r="BL10" s="58" t="s">
        <v>22</v>
      </c>
      <c r="BM10" s="59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0" t="s">
        <v>24</v>
      </c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1"/>
      <c r="BM13" s="61"/>
      <c r="BN13" s="61"/>
      <c r="BO13" s="61"/>
      <c r="BP13" s="61"/>
      <c r="BQ13" s="61"/>
      <c r="BR13" s="61"/>
      <c r="BS13" s="61"/>
      <c r="BT13" s="61"/>
      <c r="BU13" s="61"/>
      <c r="BV13" s="61"/>
      <c r="BW13" s="61"/>
      <c r="BX13" s="61"/>
      <c r="BY13" s="61"/>
      <c r="BZ13" s="61"/>
    </row>
    <row r="14" spans="1:78" ht="13.5" customHeight="1" x14ac:dyDescent="0.15">
      <c r="A14" s="2"/>
      <c r="B14" s="62" t="s">
        <v>25</v>
      </c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4"/>
      <c r="BK14" s="2"/>
      <c r="BL14" s="52" t="s">
        <v>26</v>
      </c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4"/>
    </row>
    <row r="15" spans="1:78" ht="13.5" customHeight="1" x14ac:dyDescent="0.15">
      <c r="A15" s="2"/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1"/>
      <c r="BK15" s="2"/>
      <c r="BL15" s="55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7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3" t="s">
        <v>114</v>
      </c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5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3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5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3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5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3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5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3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5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3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5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3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5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3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5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3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5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3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5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3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5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3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5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3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5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3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5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3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5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3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5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3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5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3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5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43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5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43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5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3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5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3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5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3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5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3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5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3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5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3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5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3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5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3"/>
      <c r="BM43" s="44"/>
      <c r="BN43" s="44"/>
      <c r="BO43" s="44"/>
      <c r="BP43" s="44"/>
      <c r="BQ43" s="44"/>
      <c r="BR43" s="44"/>
      <c r="BS43" s="44"/>
      <c r="BT43" s="44"/>
      <c r="BU43" s="44"/>
      <c r="BV43" s="44"/>
      <c r="BW43" s="44"/>
      <c r="BX43" s="44"/>
      <c r="BY43" s="44"/>
      <c r="BZ43" s="45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46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8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52" t="s">
        <v>27</v>
      </c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4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55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7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3" t="s">
        <v>115</v>
      </c>
      <c r="BM47" s="44"/>
      <c r="BN47" s="44"/>
      <c r="BO47" s="44"/>
      <c r="BP47" s="44"/>
      <c r="BQ47" s="44"/>
      <c r="BR47" s="44"/>
      <c r="BS47" s="44"/>
      <c r="BT47" s="44"/>
      <c r="BU47" s="44"/>
      <c r="BV47" s="44"/>
      <c r="BW47" s="44"/>
      <c r="BX47" s="44"/>
      <c r="BY47" s="44"/>
      <c r="BZ47" s="45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3"/>
      <c r="BM48" s="44"/>
      <c r="BN48" s="44"/>
      <c r="BO48" s="44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5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3"/>
      <c r="BM49" s="44"/>
      <c r="BN49" s="44"/>
      <c r="BO49" s="44"/>
      <c r="BP49" s="44"/>
      <c r="BQ49" s="44"/>
      <c r="BR49" s="44"/>
      <c r="BS49" s="44"/>
      <c r="BT49" s="44"/>
      <c r="BU49" s="44"/>
      <c r="BV49" s="44"/>
      <c r="BW49" s="44"/>
      <c r="BX49" s="44"/>
      <c r="BY49" s="44"/>
      <c r="BZ49" s="45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3"/>
      <c r="BM50" s="44"/>
      <c r="BN50" s="44"/>
      <c r="BO50" s="44"/>
      <c r="BP50" s="44"/>
      <c r="BQ50" s="44"/>
      <c r="BR50" s="44"/>
      <c r="BS50" s="44"/>
      <c r="BT50" s="44"/>
      <c r="BU50" s="44"/>
      <c r="BV50" s="44"/>
      <c r="BW50" s="44"/>
      <c r="BX50" s="44"/>
      <c r="BY50" s="44"/>
      <c r="BZ50" s="45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3"/>
      <c r="BM51" s="44"/>
      <c r="BN51" s="44"/>
      <c r="BO51" s="44"/>
      <c r="BP51" s="44"/>
      <c r="BQ51" s="44"/>
      <c r="BR51" s="44"/>
      <c r="BS51" s="44"/>
      <c r="BT51" s="44"/>
      <c r="BU51" s="44"/>
      <c r="BV51" s="44"/>
      <c r="BW51" s="44"/>
      <c r="BX51" s="44"/>
      <c r="BY51" s="44"/>
      <c r="BZ51" s="45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3"/>
      <c r="BM52" s="44"/>
      <c r="BN52" s="44"/>
      <c r="BO52" s="44"/>
      <c r="BP52" s="44"/>
      <c r="BQ52" s="44"/>
      <c r="BR52" s="44"/>
      <c r="BS52" s="44"/>
      <c r="BT52" s="44"/>
      <c r="BU52" s="44"/>
      <c r="BV52" s="44"/>
      <c r="BW52" s="44"/>
      <c r="BX52" s="44"/>
      <c r="BY52" s="44"/>
      <c r="BZ52" s="45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3"/>
      <c r="BM53" s="44"/>
      <c r="BN53" s="44"/>
      <c r="BO53" s="44"/>
      <c r="BP53" s="44"/>
      <c r="BQ53" s="44"/>
      <c r="BR53" s="44"/>
      <c r="BS53" s="44"/>
      <c r="BT53" s="44"/>
      <c r="BU53" s="44"/>
      <c r="BV53" s="44"/>
      <c r="BW53" s="44"/>
      <c r="BX53" s="44"/>
      <c r="BY53" s="44"/>
      <c r="BZ53" s="45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3"/>
      <c r="BM54" s="44"/>
      <c r="BN54" s="44"/>
      <c r="BO54" s="44"/>
      <c r="BP54" s="44"/>
      <c r="BQ54" s="44"/>
      <c r="BR54" s="44"/>
      <c r="BS54" s="44"/>
      <c r="BT54" s="44"/>
      <c r="BU54" s="44"/>
      <c r="BV54" s="44"/>
      <c r="BW54" s="44"/>
      <c r="BX54" s="44"/>
      <c r="BY54" s="44"/>
      <c r="BZ54" s="45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3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  <c r="BZ55" s="45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43"/>
      <c r="BM56" s="44"/>
      <c r="BN56" s="44"/>
      <c r="BO56" s="44"/>
      <c r="BP56" s="44"/>
      <c r="BQ56" s="44"/>
      <c r="BR56" s="44"/>
      <c r="BS56" s="44"/>
      <c r="BT56" s="44"/>
      <c r="BU56" s="44"/>
      <c r="BV56" s="44"/>
      <c r="BW56" s="44"/>
      <c r="BX56" s="44"/>
      <c r="BY56" s="44"/>
      <c r="BZ56" s="45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43"/>
      <c r="BM57" s="44"/>
      <c r="BN57" s="44"/>
      <c r="BO57" s="44"/>
      <c r="BP57" s="44"/>
      <c r="BQ57" s="44"/>
      <c r="BR57" s="44"/>
      <c r="BS57" s="44"/>
      <c r="BT57" s="44"/>
      <c r="BU57" s="44"/>
      <c r="BV57" s="44"/>
      <c r="BW57" s="44"/>
      <c r="BX57" s="44"/>
      <c r="BY57" s="44"/>
      <c r="BZ57" s="45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43"/>
      <c r="BM58" s="44"/>
      <c r="BN58" s="44"/>
      <c r="BO58" s="44"/>
      <c r="BP58" s="44"/>
      <c r="BQ58" s="44"/>
      <c r="BR58" s="44"/>
      <c r="BS58" s="44"/>
      <c r="BT58" s="44"/>
      <c r="BU58" s="44"/>
      <c r="BV58" s="44"/>
      <c r="BW58" s="44"/>
      <c r="BX58" s="44"/>
      <c r="BY58" s="44"/>
      <c r="BZ58" s="45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43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  <c r="BZ59" s="45"/>
    </row>
    <row r="60" spans="1:78" ht="13.5" customHeight="1" x14ac:dyDescent="0.15">
      <c r="A60" s="2"/>
      <c r="B60" s="49" t="s">
        <v>28</v>
      </c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1"/>
      <c r="BK60" s="2"/>
      <c r="BL60" s="43"/>
      <c r="BM60" s="44"/>
      <c r="BN60" s="44"/>
      <c r="BO60" s="44"/>
      <c r="BP60" s="44"/>
      <c r="BQ60" s="44"/>
      <c r="BR60" s="44"/>
      <c r="BS60" s="44"/>
      <c r="BT60" s="44"/>
      <c r="BU60" s="44"/>
      <c r="BV60" s="44"/>
      <c r="BW60" s="44"/>
      <c r="BX60" s="44"/>
      <c r="BY60" s="44"/>
      <c r="BZ60" s="45"/>
    </row>
    <row r="61" spans="1:78" ht="13.5" customHeight="1" x14ac:dyDescent="0.15">
      <c r="A61" s="2"/>
      <c r="B61" s="49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  <c r="AJ61" s="50"/>
      <c r="AK61" s="50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/>
      <c r="BD61" s="50"/>
      <c r="BE61" s="50"/>
      <c r="BF61" s="50"/>
      <c r="BG61" s="50"/>
      <c r="BH61" s="50"/>
      <c r="BI61" s="50"/>
      <c r="BJ61" s="51"/>
      <c r="BK61" s="2"/>
      <c r="BL61" s="43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  <c r="BZ61" s="45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3"/>
      <c r="BM62" s="44"/>
      <c r="BN62" s="44"/>
      <c r="BO62" s="44"/>
      <c r="BP62" s="44"/>
      <c r="BQ62" s="44"/>
      <c r="BR62" s="44"/>
      <c r="BS62" s="44"/>
      <c r="BT62" s="44"/>
      <c r="BU62" s="44"/>
      <c r="BV62" s="44"/>
      <c r="BW62" s="44"/>
      <c r="BX62" s="44"/>
      <c r="BY62" s="44"/>
      <c r="BZ62" s="45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46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8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52" t="s">
        <v>29</v>
      </c>
      <c r="BM64" s="53"/>
      <c r="BN64" s="53"/>
      <c r="BO64" s="53"/>
      <c r="BP64" s="53"/>
      <c r="BQ64" s="53"/>
      <c r="BR64" s="53"/>
      <c r="BS64" s="53"/>
      <c r="BT64" s="53"/>
      <c r="BU64" s="53"/>
      <c r="BV64" s="53"/>
      <c r="BW64" s="53"/>
      <c r="BX64" s="53"/>
      <c r="BY64" s="53"/>
      <c r="BZ64" s="54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55"/>
      <c r="BM65" s="56"/>
      <c r="BN65" s="56"/>
      <c r="BO65" s="56"/>
      <c r="BP65" s="56"/>
      <c r="BQ65" s="56"/>
      <c r="BR65" s="56"/>
      <c r="BS65" s="56"/>
      <c r="BT65" s="56"/>
      <c r="BU65" s="56"/>
      <c r="BV65" s="56"/>
      <c r="BW65" s="56"/>
      <c r="BX65" s="56"/>
      <c r="BY65" s="56"/>
      <c r="BZ65" s="57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3" t="s">
        <v>115</v>
      </c>
      <c r="BM66" s="44"/>
      <c r="BN66" s="44"/>
      <c r="BO66" s="44"/>
      <c r="BP66" s="44"/>
      <c r="BQ66" s="44"/>
      <c r="BR66" s="44"/>
      <c r="BS66" s="44"/>
      <c r="BT66" s="44"/>
      <c r="BU66" s="44"/>
      <c r="BV66" s="44"/>
      <c r="BW66" s="44"/>
      <c r="BX66" s="44"/>
      <c r="BY66" s="44"/>
      <c r="BZ66" s="45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3"/>
      <c r="BM67" s="44"/>
      <c r="BN67" s="44"/>
      <c r="BO67" s="44"/>
      <c r="BP67" s="44"/>
      <c r="BQ67" s="44"/>
      <c r="BR67" s="44"/>
      <c r="BS67" s="44"/>
      <c r="BT67" s="44"/>
      <c r="BU67" s="44"/>
      <c r="BV67" s="44"/>
      <c r="BW67" s="44"/>
      <c r="BX67" s="44"/>
      <c r="BY67" s="44"/>
      <c r="BZ67" s="45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3"/>
      <c r="BM68" s="44"/>
      <c r="BN68" s="44"/>
      <c r="BO68" s="44"/>
      <c r="BP68" s="44"/>
      <c r="BQ68" s="44"/>
      <c r="BR68" s="44"/>
      <c r="BS68" s="44"/>
      <c r="BT68" s="44"/>
      <c r="BU68" s="44"/>
      <c r="BV68" s="44"/>
      <c r="BW68" s="44"/>
      <c r="BX68" s="44"/>
      <c r="BY68" s="44"/>
      <c r="BZ68" s="45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3"/>
      <c r="BM69" s="44"/>
      <c r="BN69" s="44"/>
      <c r="BO69" s="44"/>
      <c r="BP69" s="44"/>
      <c r="BQ69" s="44"/>
      <c r="BR69" s="44"/>
      <c r="BS69" s="44"/>
      <c r="BT69" s="44"/>
      <c r="BU69" s="44"/>
      <c r="BV69" s="44"/>
      <c r="BW69" s="44"/>
      <c r="BX69" s="44"/>
      <c r="BY69" s="44"/>
      <c r="BZ69" s="45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3"/>
      <c r="BM70" s="44"/>
      <c r="BN70" s="44"/>
      <c r="BO70" s="44"/>
      <c r="BP70" s="44"/>
      <c r="BQ70" s="44"/>
      <c r="BR70" s="44"/>
      <c r="BS70" s="44"/>
      <c r="BT70" s="44"/>
      <c r="BU70" s="44"/>
      <c r="BV70" s="44"/>
      <c r="BW70" s="44"/>
      <c r="BX70" s="44"/>
      <c r="BY70" s="44"/>
      <c r="BZ70" s="45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3"/>
      <c r="BM71" s="44"/>
      <c r="BN71" s="44"/>
      <c r="BO71" s="44"/>
      <c r="BP71" s="44"/>
      <c r="BQ71" s="44"/>
      <c r="BR71" s="44"/>
      <c r="BS71" s="44"/>
      <c r="BT71" s="44"/>
      <c r="BU71" s="44"/>
      <c r="BV71" s="44"/>
      <c r="BW71" s="44"/>
      <c r="BX71" s="44"/>
      <c r="BY71" s="44"/>
      <c r="BZ71" s="45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3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  <c r="BZ72" s="45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3"/>
      <c r="BM73" s="44"/>
      <c r="BN73" s="44"/>
      <c r="BO73" s="44"/>
      <c r="BP73" s="44"/>
      <c r="BQ73" s="44"/>
      <c r="BR73" s="44"/>
      <c r="BS73" s="44"/>
      <c r="BT73" s="44"/>
      <c r="BU73" s="44"/>
      <c r="BV73" s="44"/>
      <c r="BW73" s="44"/>
      <c r="BX73" s="44"/>
      <c r="BY73" s="44"/>
      <c r="BZ73" s="45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3"/>
      <c r="BM74" s="44"/>
      <c r="BN74" s="44"/>
      <c r="BO74" s="44"/>
      <c r="BP74" s="44"/>
      <c r="BQ74" s="44"/>
      <c r="BR74" s="44"/>
      <c r="BS74" s="44"/>
      <c r="BT74" s="44"/>
      <c r="BU74" s="44"/>
      <c r="BV74" s="44"/>
      <c r="BW74" s="44"/>
      <c r="BX74" s="44"/>
      <c r="BY74" s="44"/>
      <c r="BZ74" s="45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3"/>
      <c r="BM75" s="44"/>
      <c r="BN75" s="44"/>
      <c r="BO75" s="44"/>
      <c r="BP75" s="44"/>
      <c r="BQ75" s="44"/>
      <c r="BR75" s="44"/>
      <c r="BS75" s="44"/>
      <c r="BT75" s="44"/>
      <c r="BU75" s="44"/>
      <c r="BV75" s="44"/>
      <c r="BW75" s="44"/>
      <c r="BX75" s="44"/>
      <c r="BY75" s="44"/>
      <c r="BZ75" s="45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3"/>
      <c r="BM76" s="44"/>
      <c r="BN76" s="44"/>
      <c r="BO76" s="44"/>
      <c r="BP76" s="44"/>
      <c r="BQ76" s="44"/>
      <c r="BR76" s="44"/>
      <c r="BS76" s="44"/>
      <c r="BT76" s="44"/>
      <c r="BU76" s="44"/>
      <c r="BV76" s="44"/>
      <c r="BW76" s="44"/>
      <c r="BX76" s="44"/>
      <c r="BY76" s="44"/>
      <c r="BZ76" s="45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3"/>
      <c r="BM77" s="44"/>
      <c r="BN77" s="44"/>
      <c r="BO77" s="44"/>
      <c r="BP77" s="44"/>
      <c r="BQ77" s="44"/>
      <c r="BR77" s="44"/>
      <c r="BS77" s="44"/>
      <c r="BT77" s="44"/>
      <c r="BU77" s="44"/>
      <c r="BV77" s="44"/>
      <c r="BW77" s="44"/>
      <c r="BX77" s="44"/>
      <c r="BY77" s="44"/>
      <c r="BZ77" s="45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3"/>
      <c r="BM78" s="44"/>
      <c r="BN78" s="44"/>
      <c r="BO78" s="44"/>
      <c r="BP78" s="44"/>
      <c r="BQ78" s="44"/>
      <c r="BR78" s="44"/>
      <c r="BS78" s="44"/>
      <c r="BT78" s="44"/>
      <c r="BU78" s="44"/>
      <c r="BV78" s="44"/>
      <c r="BW78" s="44"/>
      <c r="BX78" s="44"/>
      <c r="BY78" s="44"/>
      <c r="BZ78" s="45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43"/>
      <c r="BM79" s="44"/>
      <c r="BN79" s="44"/>
      <c r="BO79" s="44"/>
      <c r="BP79" s="44"/>
      <c r="BQ79" s="44"/>
      <c r="BR79" s="44"/>
      <c r="BS79" s="44"/>
      <c r="BT79" s="44"/>
      <c r="BU79" s="44"/>
      <c r="BV79" s="44"/>
      <c r="BW79" s="44"/>
      <c r="BX79" s="44"/>
      <c r="BY79" s="44"/>
      <c r="BZ79" s="45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43"/>
      <c r="BM80" s="44"/>
      <c r="BN80" s="44"/>
      <c r="BO80" s="44"/>
      <c r="BP80" s="44"/>
      <c r="BQ80" s="44"/>
      <c r="BR80" s="44"/>
      <c r="BS80" s="44"/>
      <c r="BT80" s="44"/>
      <c r="BU80" s="44"/>
      <c r="BV80" s="44"/>
      <c r="BW80" s="44"/>
      <c r="BX80" s="44"/>
      <c r="BY80" s="44"/>
      <c r="BZ80" s="45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43"/>
      <c r="BM81" s="44"/>
      <c r="BN81" s="44"/>
      <c r="BO81" s="44"/>
      <c r="BP81" s="44"/>
      <c r="BQ81" s="44"/>
      <c r="BR81" s="44"/>
      <c r="BS81" s="44"/>
      <c r="BT81" s="44"/>
      <c r="BU81" s="44"/>
      <c r="BV81" s="44"/>
      <c r="BW81" s="44"/>
      <c r="BX81" s="44"/>
      <c r="BY81" s="44"/>
      <c r="BZ81" s="45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46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8"/>
    </row>
    <row r="83" spans="1:78" x14ac:dyDescent="0.15">
      <c r="C83" s="2" t="s">
        <v>30</v>
      </c>
    </row>
    <row r="84" spans="1:78" hidden="1" x14ac:dyDescent="0.15">
      <c r="B84" s="26" t="s">
        <v>31</v>
      </c>
      <c r="C84" s="26"/>
      <c r="D84" s="26"/>
      <c r="E84" s="26" t="s">
        <v>32</v>
      </c>
      <c r="F84" s="26" t="s">
        <v>33</v>
      </c>
      <c r="G84" s="26" t="s">
        <v>34</v>
      </c>
      <c r="H84" s="26" t="s">
        <v>35</v>
      </c>
      <c r="I84" s="26" t="s">
        <v>36</v>
      </c>
      <c r="J84" s="26" t="s">
        <v>37</v>
      </c>
      <c r="K84" s="26" t="s">
        <v>38</v>
      </c>
      <c r="L84" s="26" t="s">
        <v>39</v>
      </c>
      <c r="M84" s="26" t="s">
        <v>40</v>
      </c>
      <c r="N84" s="26" t="s">
        <v>41</v>
      </c>
      <c r="O84" s="26" t="s">
        <v>42</v>
      </c>
    </row>
    <row r="85" spans="1:78" hidden="1" x14ac:dyDescent="0.15">
      <c r="B85" s="26"/>
      <c r="C85" s="26"/>
      <c r="D85" s="26"/>
      <c r="E85" s="26" t="str">
        <f>データ!AI6</f>
        <v>【102.87】</v>
      </c>
      <c r="F85" s="26" t="str">
        <f>データ!AT6</f>
        <v>【76.63】</v>
      </c>
      <c r="G85" s="26" t="str">
        <f>データ!BE6</f>
        <v>【49.61】</v>
      </c>
      <c r="H85" s="26" t="str">
        <f>データ!BP6</f>
        <v>【1,218.70】</v>
      </c>
      <c r="I85" s="26" t="str">
        <f>データ!CA6</f>
        <v>【74.17】</v>
      </c>
      <c r="J85" s="26" t="str">
        <f>データ!CL6</f>
        <v>【218.56】</v>
      </c>
      <c r="K85" s="26" t="str">
        <f>データ!CW6</f>
        <v>【42.86】</v>
      </c>
      <c r="L85" s="26" t="str">
        <f>データ!DH6</f>
        <v>【84.20】</v>
      </c>
      <c r="M85" s="26" t="str">
        <f>データ!DS6</f>
        <v>【25.37】</v>
      </c>
      <c r="N85" s="26" t="str">
        <f>データ!ED6</f>
        <v>【6.20】</v>
      </c>
      <c r="O85" s="26" t="str">
        <f>データ!EO6</f>
        <v>【0.28】</v>
      </c>
    </row>
  </sheetData>
  <sheetProtection algorithmName="SHA-512" hashValue="KwznF4BSap+j9YEYXDFdz1R8hNWF8p7/jU/NZH9EJVTziDDhlCMjnoCERz8r7gXHs6KhsuRz9k2/y1LpfNk1Pw==" saltValue="ryGvgVlRtER5iOoHyAMXgw==" spinCount="100000" sheet="1" objects="1" scenarios="1" formatCells="0" formatColumns="0" formatRows="0"/>
  <mergeCells count="46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8" x14ac:dyDescent="0.15">
      <c r="A2" s="28" t="s">
        <v>44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8" x14ac:dyDescent="0.15">
      <c r="A3" s="28" t="s">
        <v>45</v>
      </c>
      <c r="B3" s="29" t="s">
        <v>46</v>
      </c>
      <c r="C3" s="29" t="s">
        <v>47</v>
      </c>
      <c r="D3" s="29" t="s">
        <v>48</v>
      </c>
      <c r="E3" s="29" t="s">
        <v>49</v>
      </c>
      <c r="F3" s="29" t="s">
        <v>50</v>
      </c>
      <c r="G3" s="29" t="s">
        <v>51</v>
      </c>
      <c r="H3" s="77" t="s">
        <v>52</v>
      </c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9"/>
      <c r="Y3" s="83" t="s">
        <v>53</v>
      </c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  <c r="CJ3" s="76"/>
      <c r="CK3" s="76"/>
      <c r="CL3" s="76"/>
      <c r="CM3" s="76"/>
      <c r="CN3" s="76"/>
      <c r="CO3" s="76"/>
      <c r="CP3" s="76"/>
      <c r="CQ3" s="76"/>
      <c r="CR3" s="76"/>
      <c r="CS3" s="76"/>
      <c r="CT3" s="76"/>
      <c r="CU3" s="76"/>
      <c r="CV3" s="76"/>
      <c r="CW3" s="76"/>
      <c r="CX3" s="76"/>
      <c r="CY3" s="76"/>
      <c r="CZ3" s="76"/>
      <c r="DA3" s="76"/>
      <c r="DB3" s="76"/>
      <c r="DC3" s="76"/>
      <c r="DD3" s="76"/>
      <c r="DE3" s="76"/>
      <c r="DF3" s="76"/>
      <c r="DG3" s="76"/>
      <c r="DH3" s="76"/>
      <c r="DI3" s="76" t="s">
        <v>54</v>
      </c>
      <c r="DJ3" s="76"/>
      <c r="DK3" s="76"/>
      <c r="DL3" s="76"/>
      <c r="DM3" s="76"/>
      <c r="DN3" s="76"/>
      <c r="DO3" s="76"/>
      <c r="DP3" s="76"/>
      <c r="DQ3" s="76"/>
      <c r="DR3" s="76"/>
      <c r="DS3" s="76"/>
      <c r="DT3" s="76"/>
      <c r="DU3" s="76"/>
      <c r="DV3" s="76"/>
      <c r="DW3" s="76"/>
      <c r="DX3" s="76"/>
      <c r="DY3" s="76"/>
      <c r="DZ3" s="76"/>
      <c r="EA3" s="76"/>
      <c r="EB3" s="76"/>
      <c r="EC3" s="76"/>
      <c r="ED3" s="76"/>
      <c r="EE3" s="76"/>
      <c r="EF3" s="76"/>
      <c r="EG3" s="76"/>
      <c r="EH3" s="76"/>
      <c r="EI3" s="76"/>
      <c r="EJ3" s="76"/>
      <c r="EK3" s="76"/>
      <c r="EL3" s="76"/>
      <c r="EM3" s="76"/>
      <c r="EN3" s="76"/>
      <c r="EO3" s="76"/>
    </row>
    <row r="4" spans="1:148" x14ac:dyDescent="0.15">
      <c r="A4" s="28" t="s">
        <v>55</v>
      </c>
      <c r="B4" s="30"/>
      <c r="C4" s="30"/>
      <c r="D4" s="30"/>
      <c r="E4" s="30"/>
      <c r="F4" s="30"/>
      <c r="G4" s="30"/>
      <c r="H4" s="80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2"/>
      <c r="Y4" s="76" t="s">
        <v>56</v>
      </c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 t="s">
        <v>57</v>
      </c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 t="s">
        <v>58</v>
      </c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 t="s">
        <v>59</v>
      </c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 t="s">
        <v>60</v>
      </c>
      <c r="BR4" s="76"/>
      <c r="BS4" s="76"/>
      <c r="BT4" s="76"/>
      <c r="BU4" s="76"/>
      <c r="BV4" s="76"/>
      <c r="BW4" s="76"/>
      <c r="BX4" s="76"/>
      <c r="BY4" s="76"/>
      <c r="BZ4" s="76"/>
      <c r="CA4" s="76"/>
      <c r="CB4" s="76" t="s">
        <v>61</v>
      </c>
      <c r="CC4" s="76"/>
      <c r="CD4" s="76"/>
      <c r="CE4" s="76"/>
      <c r="CF4" s="76"/>
      <c r="CG4" s="76"/>
      <c r="CH4" s="76"/>
      <c r="CI4" s="76"/>
      <c r="CJ4" s="76"/>
      <c r="CK4" s="76"/>
      <c r="CL4" s="76"/>
      <c r="CM4" s="76" t="s">
        <v>62</v>
      </c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 t="s">
        <v>63</v>
      </c>
      <c r="CY4" s="76"/>
      <c r="CZ4" s="76"/>
      <c r="DA4" s="76"/>
      <c r="DB4" s="76"/>
      <c r="DC4" s="76"/>
      <c r="DD4" s="76"/>
      <c r="DE4" s="76"/>
      <c r="DF4" s="76"/>
      <c r="DG4" s="76"/>
      <c r="DH4" s="76"/>
      <c r="DI4" s="76" t="s">
        <v>64</v>
      </c>
      <c r="DJ4" s="76"/>
      <c r="DK4" s="76"/>
      <c r="DL4" s="76"/>
      <c r="DM4" s="76"/>
      <c r="DN4" s="76"/>
      <c r="DO4" s="76"/>
      <c r="DP4" s="76"/>
      <c r="DQ4" s="76"/>
      <c r="DR4" s="76"/>
      <c r="DS4" s="76"/>
      <c r="DT4" s="76" t="s">
        <v>65</v>
      </c>
      <c r="DU4" s="76"/>
      <c r="DV4" s="76"/>
      <c r="DW4" s="76"/>
      <c r="DX4" s="76"/>
      <c r="DY4" s="76"/>
      <c r="DZ4" s="76"/>
      <c r="EA4" s="76"/>
      <c r="EB4" s="76"/>
      <c r="EC4" s="76"/>
      <c r="ED4" s="76"/>
      <c r="EE4" s="76" t="s">
        <v>66</v>
      </c>
      <c r="EF4" s="76"/>
      <c r="EG4" s="76"/>
      <c r="EH4" s="76"/>
      <c r="EI4" s="76"/>
      <c r="EJ4" s="76"/>
      <c r="EK4" s="76"/>
      <c r="EL4" s="76"/>
      <c r="EM4" s="76"/>
      <c r="EN4" s="76"/>
      <c r="EO4" s="76"/>
    </row>
    <row r="5" spans="1:148" x14ac:dyDescent="0.15">
      <c r="A5" s="28" t="s">
        <v>67</v>
      </c>
      <c r="B5" s="31"/>
      <c r="C5" s="31"/>
      <c r="D5" s="31"/>
      <c r="E5" s="31"/>
      <c r="F5" s="31"/>
      <c r="G5" s="31"/>
      <c r="H5" s="32" t="s">
        <v>68</v>
      </c>
      <c r="I5" s="32" t="s">
        <v>69</v>
      </c>
      <c r="J5" s="32" t="s">
        <v>70</v>
      </c>
      <c r="K5" s="32" t="s">
        <v>71</v>
      </c>
      <c r="L5" s="32" t="s">
        <v>72</v>
      </c>
      <c r="M5" s="32" t="s">
        <v>5</v>
      </c>
      <c r="N5" s="32" t="s">
        <v>73</v>
      </c>
      <c r="O5" s="32" t="s">
        <v>74</v>
      </c>
      <c r="P5" s="32" t="s">
        <v>75</v>
      </c>
      <c r="Q5" s="32" t="s">
        <v>76</v>
      </c>
      <c r="R5" s="32" t="s">
        <v>77</v>
      </c>
      <c r="S5" s="32" t="s">
        <v>78</v>
      </c>
      <c r="T5" s="32" t="s">
        <v>79</v>
      </c>
      <c r="U5" s="32" t="s">
        <v>80</v>
      </c>
      <c r="V5" s="32" t="s">
        <v>81</v>
      </c>
      <c r="W5" s="32" t="s">
        <v>82</v>
      </c>
      <c r="X5" s="32" t="s">
        <v>83</v>
      </c>
      <c r="Y5" s="32" t="s">
        <v>84</v>
      </c>
      <c r="Z5" s="32" t="s">
        <v>85</v>
      </c>
      <c r="AA5" s="32" t="s">
        <v>86</v>
      </c>
      <c r="AB5" s="32" t="s">
        <v>87</v>
      </c>
      <c r="AC5" s="32" t="s">
        <v>88</v>
      </c>
      <c r="AD5" s="32" t="s">
        <v>89</v>
      </c>
      <c r="AE5" s="32" t="s">
        <v>90</v>
      </c>
      <c r="AF5" s="32" t="s">
        <v>91</v>
      </c>
      <c r="AG5" s="32" t="s">
        <v>92</v>
      </c>
      <c r="AH5" s="32" t="s">
        <v>93</v>
      </c>
      <c r="AI5" s="32" t="s">
        <v>31</v>
      </c>
      <c r="AJ5" s="32" t="s">
        <v>84</v>
      </c>
      <c r="AK5" s="32" t="s">
        <v>85</v>
      </c>
      <c r="AL5" s="32" t="s">
        <v>86</v>
      </c>
      <c r="AM5" s="32" t="s">
        <v>87</v>
      </c>
      <c r="AN5" s="32" t="s">
        <v>88</v>
      </c>
      <c r="AO5" s="32" t="s">
        <v>89</v>
      </c>
      <c r="AP5" s="32" t="s">
        <v>90</v>
      </c>
      <c r="AQ5" s="32" t="s">
        <v>91</v>
      </c>
      <c r="AR5" s="32" t="s">
        <v>92</v>
      </c>
      <c r="AS5" s="32" t="s">
        <v>93</v>
      </c>
      <c r="AT5" s="32" t="s">
        <v>94</v>
      </c>
      <c r="AU5" s="32" t="s">
        <v>84</v>
      </c>
      <c r="AV5" s="32" t="s">
        <v>85</v>
      </c>
      <c r="AW5" s="32" t="s">
        <v>86</v>
      </c>
      <c r="AX5" s="32" t="s">
        <v>87</v>
      </c>
      <c r="AY5" s="32" t="s">
        <v>88</v>
      </c>
      <c r="AZ5" s="32" t="s">
        <v>89</v>
      </c>
      <c r="BA5" s="32" t="s">
        <v>90</v>
      </c>
      <c r="BB5" s="32" t="s">
        <v>91</v>
      </c>
      <c r="BC5" s="32" t="s">
        <v>92</v>
      </c>
      <c r="BD5" s="32" t="s">
        <v>93</v>
      </c>
      <c r="BE5" s="32" t="s">
        <v>94</v>
      </c>
      <c r="BF5" s="32" t="s">
        <v>84</v>
      </c>
      <c r="BG5" s="32" t="s">
        <v>85</v>
      </c>
      <c r="BH5" s="32" t="s">
        <v>86</v>
      </c>
      <c r="BI5" s="32" t="s">
        <v>87</v>
      </c>
      <c r="BJ5" s="32" t="s">
        <v>88</v>
      </c>
      <c r="BK5" s="32" t="s">
        <v>89</v>
      </c>
      <c r="BL5" s="32" t="s">
        <v>90</v>
      </c>
      <c r="BM5" s="32" t="s">
        <v>91</v>
      </c>
      <c r="BN5" s="32" t="s">
        <v>92</v>
      </c>
      <c r="BO5" s="32" t="s">
        <v>93</v>
      </c>
      <c r="BP5" s="32" t="s">
        <v>94</v>
      </c>
      <c r="BQ5" s="32" t="s">
        <v>84</v>
      </c>
      <c r="BR5" s="32" t="s">
        <v>85</v>
      </c>
      <c r="BS5" s="32" t="s">
        <v>86</v>
      </c>
      <c r="BT5" s="32" t="s">
        <v>87</v>
      </c>
      <c r="BU5" s="32" t="s">
        <v>88</v>
      </c>
      <c r="BV5" s="32" t="s">
        <v>89</v>
      </c>
      <c r="BW5" s="32" t="s">
        <v>90</v>
      </c>
      <c r="BX5" s="32" t="s">
        <v>91</v>
      </c>
      <c r="BY5" s="32" t="s">
        <v>92</v>
      </c>
      <c r="BZ5" s="32" t="s">
        <v>93</v>
      </c>
      <c r="CA5" s="32" t="s">
        <v>94</v>
      </c>
      <c r="CB5" s="32" t="s">
        <v>84</v>
      </c>
      <c r="CC5" s="32" t="s">
        <v>85</v>
      </c>
      <c r="CD5" s="32" t="s">
        <v>86</v>
      </c>
      <c r="CE5" s="32" t="s">
        <v>87</v>
      </c>
      <c r="CF5" s="32" t="s">
        <v>88</v>
      </c>
      <c r="CG5" s="32" t="s">
        <v>89</v>
      </c>
      <c r="CH5" s="32" t="s">
        <v>90</v>
      </c>
      <c r="CI5" s="32" t="s">
        <v>91</v>
      </c>
      <c r="CJ5" s="32" t="s">
        <v>92</v>
      </c>
      <c r="CK5" s="32" t="s">
        <v>93</v>
      </c>
      <c r="CL5" s="32" t="s">
        <v>94</v>
      </c>
      <c r="CM5" s="32" t="s">
        <v>84</v>
      </c>
      <c r="CN5" s="32" t="s">
        <v>85</v>
      </c>
      <c r="CO5" s="32" t="s">
        <v>86</v>
      </c>
      <c r="CP5" s="32" t="s">
        <v>87</v>
      </c>
      <c r="CQ5" s="32" t="s">
        <v>88</v>
      </c>
      <c r="CR5" s="32" t="s">
        <v>89</v>
      </c>
      <c r="CS5" s="32" t="s">
        <v>90</v>
      </c>
      <c r="CT5" s="32" t="s">
        <v>91</v>
      </c>
      <c r="CU5" s="32" t="s">
        <v>92</v>
      </c>
      <c r="CV5" s="32" t="s">
        <v>93</v>
      </c>
      <c r="CW5" s="32" t="s">
        <v>94</v>
      </c>
      <c r="CX5" s="32" t="s">
        <v>84</v>
      </c>
      <c r="CY5" s="32" t="s">
        <v>85</v>
      </c>
      <c r="CZ5" s="32" t="s">
        <v>86</v>
      </c>
      <c r="DA5" s="32" t="s">
        <v>87</v>
      </c>
      <c r="DB5" s="32" t="s">
        <v>88</v>
      </c>
      <c r="DC5" s="32" t="s">
        <v>89</v>
      </c>
      <c r="DD5" s="32" t="s">
        <v>90</v>
      </c>
      <c r="DE5" s="32" t="s">
        <v>91</v>
      </c>
      <c r="DF5" s="32" t="s">
        <v>92</v>
      </c>
      <c r="DG5" s="32" t="s">
        <v>93</v>
      </c>
      <c r="DH5" s="32" t="s">
        <v>94</v>
      </c>
      <c r="DI5" s="32" t="s">
        <v>84</v>
      </c>
      <c r="DJ5" s="32" t="s">
        <v>85</v>
      </c>
      <c r="DK5" s="32" t="s">
        <v>86</v>
      </c>
      <c r="DL5" s="32" t="s">
        <v>87</v>
      </c>
      <c r="DM5" s="32" t="s">
        <v>88</v>
      </c>
      <c r="DN5" s="32" t="s">
        <v>89</v>
      </c>
      <c r="DO5" s="32" t="s">
        <v>90</v>
      </c>
      <c r="DP5" s="32" t="s">
        <v>91</v>
      </c>
      <c r="DQ5" s="32" t="s">
        <v>92</v>
      </c>
      <c r="DR5" s="32" t="s">
        <v>93</v>
      </c>
      <c r="DS5" s="32" t="s">
        <v>94</v>
      </c>
      <c r="DT5" s="32" t="s">
        <v>84</v>
      </c>
      <c r="DU5" s="32" t="s">
        <v>85</v>
      </c>
      <c r="DV5" s="32" t="s">
        <v>86</v>
      </c>
      <c r="DW5" s="32" t="s">
        <v>87</v>
      </c>
      <c r="DX5" s="32" t="s">
        <v>88</v>
      </c>
      <c r="DY5" s="32" t="s">
        <v>89</v>
      </c>
      <c r="DZ5" s="32" t="s">
        <v>90</v>
      </c>
      <c r="EA5" s="32" t="s">
        <v>91</v>
      </c>
      <c r="EB5" s="32" t="s">
        <v>92</v>
      </c>
      <c r="EC5" s="32" t="s">
        <v>93</v>
      </c>
      <c r="ED5" s="32" t="s">
        <v>94</v>
      </c>
      <c r="EE5" s="32" t="s">
        <v>84</v>
      </c>
      <c r="EF5" s="32" t="s">
        <v>85</v>
      </c>
      <c r="EG5" s="32" t="s">
        <v>86</v>
      </c>
      <c r="EH5" s="32" t="s">
        <v>87</v>
      </c>
      <c r="EI5" s="32" t="s">
        <v>88</v>
      </c>
      <c r="EJ5" s="32" t="s">
        <v>89</v>
      </c>
      <c r="EK5" s="32" t="s">
        <v>90</v>
      </c>
      <c r="EL5" s="32" t="s">
        <v>91</v>
      </c>
      <c r="EM5" s="32" t="s">
        <v>92</v>
      </c>
      <c r="EN5" s="32" t="s">
        <v>93</v>
      </c>
      <c r="EO5" s="32" t="s">
        <v>94</v>
      </c>
    </row>
    <row r="6" spans="1:148" s="36" customFormat="1" x14ac:dyDescent="0.15">
      <c r="A6" s="28" t="s">
        <v>95</v>
      </c>
      <c r="B6" s="33">
        <f>B7</f>
        <v>2019</v>
      </c>
      <c r="C6" s="33">
        <f t="shared" ref="C6:X6" si="3">C7</f>
        <v>221007</v>
      </c>
      <c r="D6" s="33">
        <f t="shared" si="3"/>
        <v>46</v>
      </c>
      <c r="E6" s="33">
        <f t="shared" si="3"/>
        <v>17</v>
      </c>
      <c r="F6" s="33">
        <f t="shared" si="3"/>
        <v>4</v>
      </c>
      <c r="G6" s="33">
        <f t="shared" si="3"/>
        <v>0</v>
      </c>
      <c r="H6" s="33" t="str">
        <f t="shared" si="3"/>
        <v>静岡県　静岡市</v>
      </c>
      <c r="I6" s="33" t="str">
        <f t="shared" si="3"/>
        <v>法適用</v>
      </c>
      <c r="J6" s="33" t="str">
        <f t="shared" si="3"/>
        <v>下水道事業</v>
      </c>
      <c r="K6" s="33" t="str">
        <f t="shared" si="3"/>
        <v>特定環境保全公共下水道</v>
      </c>
      <c r="L6" s="33" t="str">
        <f t="shared" si="3"/>
        <v>D2</v>
      </c>
      <c r="M6" s="33" t="str">
        <f t="shared" si="3"/>
        <v>自治体職員</v>
      </c>
      <c r="N6" s="34" t="str">
        <f t="shared" si="3"/>
        <v>-</v>
      </c>
      <c r="O6" s="34">
        <f t="shared" si="3"/>
        <v>81.349999999999994</v>
      </c>
      <c r="P6" s="34">
        <f t="shared" si="3"/>
        <v>0.01</v>
      </c>
      <c r="Q6" s="34">
        <f t="shared" si="3"/>
        <v>81.209999999999994</v>
      </c>
      <c r="R6" s="34">
        <f t="shared" si="3"/>
        <v>2770</v>
      </c>
      <c r="S6" s="34">
        <f t="shared" si="3"/>
        <v>698275</v>
      </c>
      <c r="T6" s="34">
        <f t="shared" si="3"/>
        <v>1411.83</v>
      </c>
      <c r="U6" s="34">
        <f t="shared" si="3"/>
        <v>494.59</v>
      </c>
      <c r="V6" s="34">
        <f t="shared" si="3"/>
        <v>40</v>
      </c>
      <c r="W6" s="34">
        <f t="shared" si="3"/>
        <v>0.31</v>
      </c>
      <c r="X6" s="34">
        <f t="shared" si="3"/>
        <v>129.03</v>
      </c>
      <c r="Y6" s="35">
        <f>IF(Y7="",NA(),Y7)</f>
        <v>100</v>
      </c>
      <c r="Z6" s="35">
        <f t="shared" ref="Z6:AH6" si="4">IF(Z7="",NA(),Z7)</f>
        <v>100</v>
      </c>
      <c r="AA6" s="35">
        <f t="shared" si="4"/>
        <v>100</v>
      </c>
      <c r="AB6" s="35">
        <f t="shared" si="4"/>
        <v>100</v>
      </c>
      <c r="AC6" s="35">
        <f t="shared" si="4"/>
        <v>100</v>
      </c>
      <c r="AD6" s="35">
        <f t="shared" si="4"/>
        <v>100.94</v>
      </c>
      <c r="AE6" s="35">
        <f t="shared" si="4"/>
        <v>100.85</v>
      </c>
      <c r="AF6" s="35">
        <f t="shared" si="4"/>
        <v>102.13</v>
      </c>
      <c r="AG6" s="35">
        <f t="shared" si="4"/>
        <v>101.72</v>
      </c>
      <c r="AH6" s="35">
        <f t="shared" si="4"/>
        <v>102.73</v>
      </c>
      <c r="AI6" s="34" t="str">
        <f>IF(AI7="","",IF(AI7="-","【-】","【"&amp;SUBSTITUTE(TEXT(AI7,"#,##0.00"),"-","△")&amp;"】"))</f>
        <v>【102.87】</v>
      </c>
      <c r="AJ6" s="34">
        <f>IF(AJ7="",NA(),AJ7)</f>
        <v>0</v>
      </c>
      <c r="AK6" s="34">
        <f t="shared" ref="AK6:AS6" si="5">IF(AK7="",NA(),AK7)</f>
        <v>0</v>
      </c>
      <c r="AL6" s="34">
        <f t="shared" si="5"/>
        <v>0</v>
      </c>
      <c r="AM6" s="34">
        <f t="shared" si="5"/>
        <v>0</v>
      </c>
      <c r="AN6" s="34">
        <f t="shared" si="5"/>
        <v>0</v>
      </c>
      <c r="AO6" s="35">
        <f t="shared" si="5"/>
        <v>101.85</v>
      </c>
      <c r="AP6" s="35">
        <f t="shared" si="5"/>
        <v>110.77</v>
      </c>
      <c r="AQ6" s="35">
        <f t="shared" si="5"/>
        <v>109.51</v>
      </c>
      <c r="AR6" s="35">
        <f t="shared" si="5"/>
        <v>112.88</v>
      </c>
      <c r="AS6" s="35">
        <f t="shared" si="5"/>
        <v>94.97</v>
      </c>
      <c r="AT6" s="34" t="str">
        <f>IF(AT7="","",IF(AT7="-","【-】","【"&amp;SUBSTITUTE(TEXT(AT7,"#,##0.00"),"-","△")&amp;"】"))</f>
        <v>【76.63】</v>
      </c>
      <c r="AU6" s="35" t="str">
        <f>IF(AU7="",NA(),AU7)</f>
        <v>-</v>
      </c>
      <c r="AV6" s="35" t="str">
        <f t="shared" ref="AV6:BD6" si="6">IF(AV7="",NA(),AV7)</f>
        <v>-</v>
      </c>
      <c r="AW6" s="34">
        <f t="shared" si="6"/>
        <v>0</v>
      </c>
      <c r="AX6" s="34">
        <f t="shared" si="6"/>
        <v>0</v>
      </c>
      <c r="AY6" s="34">
        <f t="shared" si="6"/>
        <v>0</v>
      </c>
      <c r="AZ6" s="35">
        <f t="shared" si="6"/>
        <v>49.07</v>
      </c>
      <c r="BA6" s="35">
        <f t="shared" si="6"/>
        <v>46.78</v>
      </c>
      <c r="BB6" s="35">
        <f t="shared" si="6"/>
        <v>47.44</v>
      </c>
      <c r="BC6" s="35">
        <f t="shared" si="6"/>
        <v>49.18</v>
      </c>
      <c r="BD6" s="35">
        <f t="shared" si="6"/>
        <v>47.72</v>
      </c>
      <c r="BE6" s="34" t="str">
        <f>IF(BE7="","",IF(BE7="-","【-】","【"&amp;SUBSTITUTE(TEXT(BE7,"#,##0.00"),"-","△")&amp;"】"))</f>
        <v>【49.61】</v>
      </c>
      <c r="BF6" s="35">
        <f>IF(BF7="",NA(),BF7)</f>
        <v>2661.69</v>
      </c>
      <c r="BG6" s="35">
        <f t="shared" ref="BG6:BO6" si="7">IF(BG7="",NA(),BG7)</f>
        <v>2193.25</v>
      </c>
      <c r="BH6" s="35">
        <f t="shared" si="7"/>
        <v>1900.89</v>
      </c>
      <c r="BI6" s="35">
        <f t="shared" si="7"/>
        <v>1562</v>
      </c>
      <c r="BJ6" s="35">
        <f t="shared" si="7"/>
        <v>1251.0999999999999</v>
      </c>
      <c r="BK6" s="35">
        <f t="shared" si="7"/>
        <v>1434.89</v>
      </c>
      <c r="BL6" s="35">
        <f t="shared" si="7"/>
        <v>1298.9100000000001</v>
      </c>
      <c r="BM6" s="35">
        <f t="shared" si="7"/>
        <v>1243.71</v>
      </c>
      <c r="BN6" s="35">
        <f t="shared" si="7"/>
        <v>1194.1500000000001</v>
      </c>
      <c r="BO6" s="35">
        <f t="shared" si="7"/>
        <v>1206.79</v>
      </c>
      <c r="BP6" s="34" t="str">
        <f>IF(BP7="","",IF(BP7="-","【-】","【"&amp;SUBSTITUTE(TEXT(BP7,"#,##0.00"),"-","△")&amp;"】"))</f>
        <v>【1,218.70】</v>
      </c>
      <c r="BQ6" s="35">
        <f>IF(BQ7="",NA(),BQ7)</f>
        <v>54.47</v>
      </c>
      <c r="BR6" s="35">
        <f t="shared" ref="BR6:BZ6" si="8">IF(BR7="",NA(),BR7)</f>
        <v>100</v>
      </c>
      <c r="BS6" s="35">
        <f t="shared" si="8"/>
        <v>100</v>
      </c>
      <c r="BT6" s="35">
        <f t="shared" si="8"/>
        <v>100</v>
      </c>
      <c r="BU6" s="35">
        <f t="shared" si="8"/>
        <v>100</v>
      </c>
      <c r="BV6" s="35">
        <f t="shared" si="8"/>
        <v>66.22</v>
      </c>
      <c r="BW6" s="35">
        <f t="shared" si="8"/>
        <v>69.87</v>
      </c>
      <c r="BX6" s="35">
        <f t="shared" si="8"/>
        <v>74.3</v>
      </c>
      <c r="BY6" s="35">
        <f t="shared" si="8"/>
        <v>72.260000000000005</v>
      </c>
      <c r="BZ6" s="35">
        <f t="shared" si="8"/>
        <v>71.84</v>
      </c>
      <c r="CA6" s="34" t="str">
        <f>IF(CA7="","",IF(CA7="-","【-】","【"&amp;SUBSTITUTE(TEXT(CA7,"#,##0.00"),"-","△")&amp;"】"))</f>
        <v>【74.17】</v>
      </c>
      <c r="CB6" s="35">
        <f>IF(CB7="",NA(),CB7)</f>
        <v>344.45</v>
      </c>
      <c r="CC6" s="35">
        <f t="shared" ref="CC6:CK6" si="9">IF(CC7="",NA(),CC7)</f>
        <v>189.02</v>
      </c>
      <c r="CD6" s="35">
        <f t="shared" si="9"/>
        <v>189.63</v>
      </c>
      <c r="CE6" s="35">
        <f t="shared" si="9"/>
        <v>189.72</v>
      </c>
      <c r="CF6" s="35">
        <f t="shared" si="9"/>
        <v>189.37</v>
      </c>
      <c r="CG6" s="35">
        <f t="shared" si="9"/>
        <v>246.72</v>
      </c>
      <c r="CH6" s="35">
        <f t="shared" si="9"/>
        <v>234.96</v>
      </c>
      <c r="CI6" s="35">
        <f t="shared" si="9"/>
        <v>221.81</v>
      </c>
      <c r="CJ6" s="35">
        <f t="shared" si="9"/>
        <v>230.02</v>
      </c>
      <c r="CK6" s="35">
        <f t="shared" si="9"/>
        <v>228.47</v>
      </c>
      <c r="CL6" s="34" t="str">
        <f>IF(CL7="","",IF(CL7="-","【-】","【"&amp;SUBSTITUTE(TEXT(CL7,"#,##0.00"),"-","△")&amp;"】"))</f>
        <v>【218.56】</v>
      </c>
      <c r="CM6" s="35">
        <f>IF(CM7="",NA(),CM7)</f>
        <v>50.26</v>
      </c>
      <c r="CN6" s="35">
        <f t="shared" ref="CN6:CV6" si="10">IF(CN7="",NA(),CN7)</f>
        <v>47.89</v>
      </c>
      <c r="CO6" s="35">
        <f t="shared" si="10"/>
        <v>44.98</v>
      </c>
      <c r="CP6" s="35">
        <f t="shared" si="10"/>
        <v>46.68</v>
      </c>
      <c r="CQ6" s="35">
        <f t="shared" si="10"/>
        <v>45.32</v>
      </c>
      <c r="CR6" s="35">
        <f t="shared" si="10"/>
        <v>41.35</v>
      </c>
      <c r="CS6" s="35">
        <f t="shared" si="10"/>
        <v>42.9</v>
      </c>
      <c r="CT6" s="35">
        <f t="shared" si="10"/>
        <v>43.36</v>
      </c>
      <c r="CU6" s="35">
        <f t="shared" si="10"/>
        <v>42.56</v>
      </c>
      <c r="CV6" s="35">
        <f t="shared" si="10"/>
        <v>42.47</v>
      </c>
      <c r="CW6" s="34" t="str">
        <f>IF(CW7="","",IF(CW7="-","【-】","【"&amp;SUBSTITUTE(TEXT(CW7,"#,##0.00"),"-","△")&amp;"】"))</f>
        <v>【42.86】</v>
      </c>
      <c r="CX6" s="35">
        <f>IF(CX7="",NA(),CX7)</f>
        <v>83.33</v>
      </c>
      <c r="CY6" s="35">
        <f t="shared" ref="CY6:DG6" si="11">IF(CY7="",NA(),CY7)</f>
        <v>73.53</v>
      </c>
      <c r="CZ6" s="35">
        <f t="shared" si="11"/>
        <v>65.790000000000006</v>
      </c>
      <c r="DA6" s="35">
        <f t="shared" si="11"/>
        <v>62.5</v>
      </c>
      <c r="DB6" s="35">
        <f t="shared" si="11"/>
        <v>62.5</v>
      </c>
      <c r="DC6" s="35">
        <f t="shared" si="11"/>
        <v>82.9</v>
      </c>
      <c r="DD6" s="35">
        <f t="shared" si="11"/>
        <v>83.5</v>
      </c>
      <c r="DE6" s="35">
        <f t="shared" si="11"/>
        <v>83.06</v>
      </c>
      <c r="DF6" s="35">
        <f t="shared" si="11"/>
        <v>83.32</v>
      </c>
      <c r="DG6" s="35">
        <f t="shared" si="11"/>
        <v>83.75</v>
      </c>
      <c r="DH6" s="34" t="str">
        <f>IF(DH7="","",IF(DH7="-","【-】","【"&amp;SUBSTITUTE(TEXT(DH7,"#,##0.00"),"-","△")&amp;"】"))</f>
        <v>【84.20】</v>
      </c>
      <c r="DI6" s="35">
        <f>IF(DI7="",NA(),DI7)</f>
        <v>25.25</v>
      </c>
      <c r="DJ6" s="35">
        <f t="shared" ref="DJ6:DR6" si="12">IF(DJ7="",NA(),DJ7)</f>
        <v>26.56</v>
      </c>
      <c r="DK6" s="35">
        <f t="shared" si="12"/>
        <v>27.87</v>
      </c>
      <c r="DL6" s="35">
        <f t="shared" si="12"/>
        <v>29.19</v>
      </c>
      <c r="DM6" s="35">
        <f t="shared" si="12"/>
        <v>30.5</v>
      </c>
      <c r="DN6" s="35">
        <f t="shared" si="12"/>
        <v>22.79</v>
      </c>
      <c r="DO6" s="35">
        <f t="shared" si="12"/>
        <v>22.77</v>
      </c>
      <c r="DP6" s="35">
        <f t="shared" si="12"/>
        <v>23.93</v>
      </c>
      <c r="DQ6" s="35">
        <f t="shared" si="12"/>
        <v>24.68</v>
      </c>
      <c r="DR6" s="35">
        <f t="shared" si="12"/>
        <v>24.68</v>
      </c>
      <c r="DS6" s="34" t="str">
        <f>IF(DS7="","",IF(DS7="-","【-】","【"&amp;SUBSTITUTE(TEXT(DS7,"#,##0.00"),"-","△")&amp;"】"))</f>
        <v>【25.37】</v>
      </c>
      <c r="DT6" s="34">
        <f>IF(DT7="",NA(),DT7)</f>
        <v>0</v>
      </c>
      <c r="DU6" s="34">
        <f t="shared" ref="DU6:EC6" si="13">IF(DU7="",NA(),DU7)</f>
        <v>0</v>
      </c>
      <c r="DV6" s="34">
        <f t="shared" si="13"/>
        <v>0</v>
      </c>
      <c r="DW6" s="34">
        <f t="shared" si="13"/>
        <v>0</v>
      </c>
      <c r="DX6" s="34">
        <f t="shared" si="13"/>
        <v>0</v>
      </c>
      <c r="DY6" s="35">
        <f t="shared" si="13"/>
        <v>0.04</v>
      </c>
      <c r="DZ6" s="34">
        <f t="shared" si="13"/>
        <v>0</v>
      </c>
      <c r="EA6" s="34">
        <f t="shared" si="13"/>
        <v>0</v>
      </c>
      <c r="EB6" s="35">
        <f t="shared" si="13"/>
        <v>0.01</v>
      </c>
      <c r="EC6" s="35">
        <f t="shared" si="13"/>
        <v>8.6199999999999992</v>
      </c>
      <c r="ED6" s="34" t="str">
        <f>IF(ED7="","",IF(ED7="-","【-】","【"&amp;SUBSTITUTE(TEXT(ED7,"#,##0.00"),"-","△")&amp;"】"))</f>
        <v>【6.20】</v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7.0000000000000007E-2</v>
      </c>
      <c r="EK6" s="35">
        <f t="shared" si="14"/>
        <v>0.09</v>
      </c>
      <c r="EL6" s="35">
        <f t="shared" si="14"/>
        <v>0.09</v>
      </c>
      <c r="EM6" s="35">
        <f t="shared" si="14"/>
        <v>0.13</v>
      </c>
      <c r="EN6" s="35">
        <f t="shared" si="14"/>
        <v>0.36</v>
      </c>
      <c r="EO6" s="34" t="str">
        <f>IF(EO7="","",IF(EO7="-","【-】","【"&amp;SUBSTITUTE(TEXT(EO7,"#,##0.00"),"-","△")&amp;"】"))</f>
        <v>【0.28】</v>
      </c>
    </row>
    <row r="7" spans="1:148" s="36" customFormat="1" x14ac:dyDescent="0.15">
      <c r="A7" s="28"/>
      <c r="B7" s="37">
        <v>2019</v>
      </c>
      <c r="C7" s="37">
        <v>221007</v>
      </c>
      <c r="D7" s="37">
        <v>46</v>
      </c>
      <c r="E7" s="37">
        <v>17</v>
      </c>
      <c r="F7" s="37">
        <v>4</v>
      </c>
      <c r="G7" s="37">
        <v>0</v>
      </c>
      <c r="H7" s="37" t="s">
        <v>96</v>
      </c>
      <c r="I7" s="37" t="s">
        <v>97</v>
      </c>
      <c r="J7" s="37" t="s">
        <v>98</v>
      </c>
      <c r="K7" s="37" t="s">
        <v>99</v>
      </c>
      <c r="L7" s="37" t="s">
        <v>100</v>
      </c>
      <c r="M7" s="37" t="s">
        <v>101</v>
      </c>
      <c r="N7" s="38" t="s">
        <v>102</v>
      </c>
      <c r="O7" s="38">
        <v>81.349999999999994</v>
      </c>
      <c r="P7" s="38">
        <v>0.01</v>
      </c>
      <c r="Q7" s="38">
        <v>81.209999999999994</v>
      </c>
      <c r="R7" s="38">
        <v>2770</v>
      </c>
      <c r="S7" s="38">
        <v>698275</v>
      </c>
      <c r="T7" s="38">
        <v>1411.83</v>
      </c>
      <c r="U7" s="38">
        <v>494.59</v>
      </c>
      <c r="V7" s="38">
        <v>40</v>
      </c>
      <c r="W7" s="38">
        <v>0.31</v>
      </c>
      <c r="X7" s="38">
        <v>129.03</v>
      </c>
      <c r="Y7" s="38">
        <v>100</v>
      </c>
      <c r="Z7" s="38">
        <v>100</v>
      </c>
      <c r="AA7" s="38">
        <v>100</v>
      </c>
      <c r="AB7" s="38">
        <v>100</v>
      </c>
      <c r="AC7" s="38">
        <v>100</v>
      </c>
      <c r="AD7" s="38">
        <v>100.94</v>
      </c>
      <c r="AE7" s="38">
        <v>100.85</v>
      </c>
      <c r="AF7" s="38">
        <v>102.13</v>
      </c>
      <c r="AG7" s="38">
        <v>101.72</v>
      </c>
      <c r="AH7" s="38">
        <v>102.73</v>
      </c>
      <c r="AI7" s="38">
        <v>102.87</v>
      </c>
      <c r="AJ7" s="38">
        <v>0</v>
      </c>
      <c r="AK7" s="38">
        <v>0</v>
      </c>
      <c r="AL7" s="38">
        <v>0</v>
      </c>
      <c r="AM7" s="38">
        <v>0</v>
      </c>
      <c r="AN7" s="38">
        <v>0</v>
      </c>
      <c r="AO7" s="38">
        <v>101.85</v>
      </c>
      <c r="AP7" s="38">
        <v>110.77</v>
      </c>
      <c r="AQ7" s="38">
        <v>109.51</v>
      </c>
      <c r="AR7" s="38">
        <v>112.88</v>
      </c>
      <c r="AS7" s="38">
        <v>94.97</v>
      </c>
      <c r="AT7" s="38">
        <v>76.63</v>
      </c>
      <c r="AU7" s="38" t="s">
        <v>102</v>
      </c>
      <c r="AV7" s="38" t="s">
        <v>102</v>
      </c>
      <c r="AW7" s="38">
        <v>0</v>
      </c>
      <c r="AX7" s="38">
        <v>0</v>
      </c>
      <c r="AY7" s="38">
        <v>0</v>
      </c>
      <c r="AZ7" s="38">
        <v>49.07</v>
      </c>
      <c r="BA7" s="38">
        <v>46.78</v>
      </c>
      <c r="BB7" s="38">
        <v>47.44</v>
      </c>
      <c r="BC7" s="38">
        <v>49.18</v>
      </c>
      <c r="BD7" s="38">
        <v>47.72</v>
      </c>
      <c r="BE7" s="38">
        <v>49.61</v>
      </c>
      <c r="BF7" s="38">
        <v>2661.69</v>
      </c>
      <c r="BG7" s="38">
        <v>2193.25</v>
      </c>
      <c r="BH7" s="38">
        <v>1900.89</v>
      </c>
      <c r="BI7" s="38">
        <v>1562</v>
      </c>
      <c r="BJ7" s="38">
        <v>1251.0999999999999</v>
      </c>
      <c r="BK7" s="38">
        <v>1434.89</v>
      </c>
      <c r="BL7" s="38">
        <v>1298.9100000000001</v>
      </c>
      <c r="BM7" s="38">
        <v>1243.71</v>
      </c>
      <c r="BN7" s="38">
        <v>1194.1500000000001</v>
      </c>
      <c r="BO7" s="38">
        <v>1206.79</v>
      </c>
      <c r="BP7" s="38">
        <v>1218.7</v>
      </c>
      <c r="BQ7" s="38">
        <v>54.47</v>
      </c>
      <c r="BR7" s="38">
        <v>100</v>
      </c>
      <c r="BS7" s="38">
        <v>100</v>
      </c>
      <c r="BT7" s="38">
        <v>100</v>
      </c>
      <c r="BU7" s="38">
        <v>100</v>
      </c>
      <c r="BV7" s="38">
        <v>66.22</v>
      </c>
      <c r="BW7" s="38">
        <v>69.87</v>
      </c>
      <c r="BX7" s="38">
        <v>74.3</v>
      </c>
      <c r="BY7" s="38">
        <v>72.260000000000005</v>
      </c>
      <c r="BZ7" s="38">
        <v>71.84</v>
      </c>
      <c r="CA7" s="38">
        <v>74.17</v>
      </c>
      <c r="CB7" s="38">
        <v>344.45</v>
      </c>
      <c r="CC7" s="38">
        <v>189.02</v>
      </c>
      <c r="CD7" s="38">
        <v>189.63</v>
      </c>
      <c r="CE7" s="38">
        <v>189.72</v>
      </c>
      <c r="CF7" s="38">
        <v>189.37</v>
      </c>
      <c r="CG7" s="38">
        <v>246.72</v>
      </c>
      <c r="CH7" s="38">
        <v>234.96</v>
      </c>
      <c r="CI7" s="38">
        <v>221.81</v>
      </c>
      <c r="CJ7" s="38">
        <v>230.02</v>
      </c>
      <c r="CK7" s="38">
        <v>228.47</v>
      </c>
      <c r="CL7" s="38">
        <v>218.56</v>
      </c>
      <c r="CM7" s="38">
        <v>50.26</v>
      </c>
      <c r="CN7" s="38">
        <v>47.89</v>
      </c>
      <c r="CO7" s="38">
        <v>44.98</v>
      </c>
      <c r="CP7" s="38">
        <v>46.68</v>
      </c>
      <c r="CQ7" s="38">
        <v>45.32</v>
      </c>
      <c r="CR7" s="38">
        <v>41.35</v>
      </c>
      <c r="CS7" s="38">
        <v>42.9</v>
      </c>
      <c r="CT7" s="38">
        <v>43.36</v>
      </c>
      <c r="CU7" s="38">
        <v>42.56</v>
      </c>
      <c r="CV7" s="38">
        <v>42.47</v>
      </c>
      <c r="CW7" s="38">
        <v>42.86</v>
      </c>
      <c r="CX7" s="38">
        <v>83.33</v>
      </c>
      <c r="CY7" s="38">
        <v>73.53</v>
      </c>
      <c r="CZ7" s="38">
        <v>65.790000000000006</v>
      </c>
      <c r="DA7" s="38">
        <v>62.5</v>
      </c>
      <c r="DB7" s="38">
        <v>62.5</v>
      </c>
      <c r="DC7" s="38">
        <v>82.9</v>
      </c>
      <c r="DD7" s="38">
        <v>83.5</v>
      </c>
      <c r="DE7" s="38">
        <v>83.06</v>
      </c>
      <c r="DF7" s="38">
        <v>83.32</v>
      </c>
      <c r="DG7" s="38">
        <v>83.75</v>
      </c>
      <c r="DH7" s="38">
        <v>84.2</v>
      </c>
      <c r="DI7" s="38">
        <v>25.25</v>
      </c>
      <c r="DJ7" s="38">
        <v>26.56</v>
      </c>
      <c r="DK7" s="38">
        <v>27.87</v>
      </c>
      <c r="DL7" s="38">
        <v>29.19</v>
      </c>
      <c r="DM7" s="38">
        <v>30.5</v>
      </c>
      <c r="DN7" s="38">
        <v>22.79</v>
      </c>
      <c r="DO7" s="38">
        <v>22.77</v>
      </c>
      <c r="DP7" s="38">
        <v>23.93</v>
      </c>
      <c r="DQ7" s="38">
        <v>24.68</v>
      </c>
      <c r="DR7" s="38">
        <v>24.68</v>
      </c>
      <c r="DS7" s="38">
        <v>25.37</v>
      </c>
      <c r="DT7" s="38">
        <v>0</v>
      </c>
      <c r="DU7" s="38">
        <v>0</v>
      </c>
      <c r="DV7" s="38">
        <v>0</v>
      </c>
      <c r="DW7" s="38">
        <v>0</v>
      </c>
      <c r="DX7" s="38">
        <v>0</v>
      </c>
      <c r="DY7" s="38">
        <v>0.04</v>
      </c>
      <c r="DZ7" s="38">
        <v>0</v>
      </c>
      <c r="EA7" s="38">
        <v>0</v>
      </c>
      <c r="EB7" s="38">
        <v>0.01</v>
      </c>
      <c r="EC7" s="38">
        <v>8.6199999999999992</v>
      </c>
      <c r="ED7" s="38">
        <v>6.2</v>
      </c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7.0000000000000007E-2</v>
      </c>
      <c r="EK7" s="38">
        <v>0.09</v>
      </c>
      <c r="EL7" s="38">
        <v>0.09</v>
      </c>
      <c r="EM7" s="38">
        <v>0.13</v>
      </c>
      <c r="EN7" s="38">
        <v>0.36</v>
      </c>
      <c r="EO7" s="38">
        <v>0.28000000000000003</v>
      </c>
    </row>
    <row r="8" spans="1:148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</row>
    <row r="9" spans="1:148" x14ac:dyDescent="0.15">
      <c r="A9" s="40"/>
      <c r="B9" s="40" t="s">
        <v>103</v>
      </c>
      <c r="C9" s="40" t="s">
        <v>104</v>
      </c>
      <c r="D9" s="40" t="s">
        <v>105</v>
      </c>
      <c r="E9" s="40" t="s">
        <v>106</v>
      </c>
      <c r="F9" s="40" t="s">
        <v>107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8" x14ac:dyDescent="0.15">
      <c r="A10" s="40" t="s">
        <v>46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8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108</v>
      </c>
    </row>
    <row r="12" spans="1:148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109</v>
      </c>
    </row>
    <row r="13" spans="1:148" x14ac:dyDescent="0.15">
      <c r="B13" t="s">
        <v>110</v>
      </c>
      <c r="C13" t="s">
        <v>111</v>
      </c>
      <c r="D13" t="s">
        <v>110</v>
      </c>
      <c r="E13" t="s">
        <v>110</v>
      </c>
      <c r="F13" t="s">
        <v>112</v>
      </c>
      <c r="G13" t="s">
        <v>113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2021-02-24T23:56:12Z</cp:lastPrinted>
  <dcterms:created xsi:type="dcterms:W3CDTF">2020-12-04T02:33:09Z</dcterms:created>
  <dcterms:modified xsi:type="dcterms:W3CDTF">2021-02-24T23:56:14Z</dcterms:modified>
  <cp:category/>
</cp:coreProperties>
</file>