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4001301000\003企画経理\013経理関係\照会回答\財政課照会（総務省を含む）\R2\20210112_公営企業に係る経営比較分析表の作成について\回答一式\市HP掲載用（2.26経営企画課でまとめて掲載）\"/>
    </mc:Choice>
  </mc:AlternateContent>
  <workbookProtection workbookAlgorithmName="SHA-512" workbookHashValue="pGGeVdjQ1azcnmpEe6+QSmHwJl5KUqaXLlUIGYqjWuIG+Bd/kCL993CF4LgtbmFXe2CBbFZTSjn58uTpfT1bHw==" workbookSaltValue="vYb3rbgTxRfC8IqmWmyXp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B10" i="4"/>
  <c r="BB8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<sst xmlns="http://schemas.openxmlformats.org/spreadsheetml/2006/main" count="233" uniqueCount="116">
  <si>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</si>
  <si>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</si>
  <si>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</si>
  <si>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</si>
  <si>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</si>
  <si>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</si>
  <si>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</si>
  <si>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</si>
  <si>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</si>
  <si>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</si>
  <si>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</si>
  <si>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</si>
  <si>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</si>
  <si>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</si>
  <si>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</si>
  <si>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</si>
  <si>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</si>
  <si>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</si>
  <si>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</si>
  <si>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</si>
  <si>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</si>
  <si>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</si>
  <si>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</si>
  <si>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</si>
  <si>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</si>
  <si>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</si>
  <si>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</si>
  <si>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</si>
  <si>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</si>
  <si>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</si>
  <si>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</si>
  <si>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</si>
  <si>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</si>
  <si>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</si>
  <si>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</si>
  <si>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</si>
  <si>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</si>
  <si>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</si>
  <si>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</si>
  <si>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</si>
  <si>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</si>
  <si>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</si>
  <si>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</si>
  <si>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</si>
  <si>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</si>
  <si>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</si>
  <si>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</si>
  <si>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</si>
  <si>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</si>
  <si>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</si>
  <si>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</si>
  <si>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</si>
  <si>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</si>
  <si>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</si>
  <si>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</si>
  <si>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</si>
  <si>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</si>
  <si>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</si>
  <si>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</si>
  <si>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</si>
  <si>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</si>
  <si>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</si>
  <si>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</si>
  <si>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</si>
  <si>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</si>
  <si>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</si>
  <si>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</si>
  <si>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</si>
  <si>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</si>
  <si>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</si>
  <si>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</si>
  <si>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</si>
  <si>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</si>
  <si>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</si>
  <si>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</si>
  <si>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</si>
  <si>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</si>
  <si>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</si>
  <si>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</si>
  <si>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</si>
  <si>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</si>
  <si>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</si>
  <si>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</si>
  <si>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</si>
  <si>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</si>
  <si>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</si>
  <si>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</si>
  <si>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</si>
  <si>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</si>
  <si>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</si>
  <si>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</si>
  <si>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</si>
  <si>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</si>
  <si>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</si>
  <si>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</si>
  <si>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</si>
  <si>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静岡市</t>
  </si>
  <si>
    <t>法適用</t>
  </si>
  <si>
    <t>下水道事業</t>
  </si>
  <si>
    <t>特定環境保全公共下水道</t>
  </si>
  <si>
    <t>D2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</si>
  <si>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</si>
  <si>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</si>
  <si>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</si>
  <si>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</si>
  <si>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</si>
  <si>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</si>
  <si>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</si>
  <si>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</si>
  <si>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</si>
  <si>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</si>
  <si>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</si>
  <si>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</si>
  <si>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</si>
  <si>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  <rPh sb="1" eb="2">
      <t>ホン</t>
    </rPh>
    <rPh sb="2" eb="3">
      <t>シ</t>
    </rPh>
    <rPh sb="4" eb="6">
      <t>トクテイ</t>
    </rPh>
    <rPh sb="6" eb="8">
      <t>カンキョウ</t>
    </rPh>
    <rPh sb="8" eb="10">
      <t>ホゼン</t>
    </rPh>
    <rPh sb="10" eb="12">
      <t>コウキョウ</t>
    </rPh>
    <rPh sb="12" eb="15">
      <t>ゲスイドウ</t>
    </rPh>
    <rPh sb="15" eb="17">
      <t>ジギョウ</t>
    </rPh>
    <rPh sb="19" eb="20">
      <t>シュ</t>
    </rPh>
    <rPh sb="22" eb="24">
      <t>コウキョウ</t>
    </rPh>
    <rPh sb="24" eb="27">
      <t>ゲスイドウ</t>
    </rPh>
    <rPh sb="27" eb="29">
      <t>ジギョウ</t>
    </rPh>
    <rPh sb="30" eb="32">
      <t>イッタイ</t>
    </rPh>
    <rPh sb="35" eb="37">
      <t>ウンエイ</t>
    </rPh>
    <rPh sb="43" eb="45">
      <t>ドクジ</t>
    </rPh>
    <rPh sb="49" eb="50">
      <t>ジョウ</t>
    </rPh>
    <rPh sb="51" eb="53">
      <t>ショリ</t>
    </rPh>
    <rPh sb="53" eb="54">
      <t>ジョウ</t>
    </rPh>
    <rPh sb="55" eb="56">
      <t>モ</t>
    </rPh>
    <rPh sb="65" eb="67">
      <t>ネンカン</t>
    </rPh>
    <rPh sb="67" eb="69">
      <t>ユウシュウ</t>
    </rPh>
    <rPh sb="69" eb="71">
      <t>スイリョウ</t>
    </rPh>
    <rPh sb="72" eb="74">
      <t>ゼンタイ</t>
    </rPh>
    <rPh sb="81" eb="82">
      <t>シ</t>
    </rPh>
    <rPh sb="92" eb="94">
      <t>ケイエイ</t>
    </rPh>
    <rPh sb="94" eb="96">
      <t>ブンセキ</t>
    </rPh>
    <rPh sb="96" eb="97">
      <t>オヨ</t>
    </rPh>
    <rPh sb="98" eb="101">
      <t>カイゼンサク</t>
    </rPh>
    <rPh sb="102" eb="104">
      <t>ケントウ</t>
    </rPh>
    <rPh sb="105" eb="107">
      <t>ジギョウ</t>
    </rPh>
    <rPh sb="107" eb="109">
      <t>ケイカク</t>
    </rPh>
    <rPh sb="110" eb="112">
      <t>ザイセイ</t>
    </rPh>
    <rPh sb="112" eb="114">
      <t>ケイカク</t>
    </rPh>
    <rPh sb="114" eb="116">
      <t>サクテイ</t>
    </rPh>
    <rPh sb="116" eb="117">
      <t>トウ</t>
    </rPh>
    <rPh sb="123" eb="125">
      <t>コウキョウ</t>
    </rPh>
    <rPh sb="125" eb="128">
      <t>ゲスイドウ</t>
    </rPh>
    <rPh sb="128" eb="130">
      <t>ジギョウ</t>
    </rPh>
    <rPh sb="131" eb="133">
      <t>イッタイ</t>
    </rPh>
    <rPh sb="136" eb="138">
      <t>ジッシ</t>
    </rPh>
    <rPh sb="149" eb="150">
      <t>ホン</t>
    </rPh>
    <rPh sb="150" eb="152">
      <t>ブンセキ</t>
    </rPh>
    <rPh sb="152" eb="153">
      <t>ヒョウ</t>
    </rPh>
    <rPh sb="158" eb="160">
      <t>コウキョウ</t>
    </rPh>
    <rPh sb="160" eb="163">
      <t>ゲスイドウ</t>
    </rPh>
    <rPh sb="163" eb="165">
      <t>ジギョウ</t>
    </rPh>
    <rPh sb="166" eb="167">
      <t>シメ</t>
    </rPh>
    <rPh sb="172" eb="174">
      <t>リュウヨウ</t>
    </rPh>
    <rPh sb="176" eb="178">
      <t>カツヨウ</t>
    </rPh>
    <phoneticPr fontId="4"/>
  </si>
  <si>
    <t>　本市の特定環境保全公共下水道事業は、主たる公共下水道事業と一体として運営されており、独自のポンプ場や処理場を持っておらず、また、年間有収水量も全体の0.05％を占めるのみであるため、経営分析及び改善策の検討、事業計画、財政計画策定等においても、公共下水道事業と一体として実施している。
　よって、本分析表についても公共下水道事業で示したものを流用し、活用する。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</si>
</sst>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8-4642-91FC-C84CF402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8-4642-91FC-C84CF402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50.26</c:v>
                </c:pt>
                <c:pt idx="1">
                  <c:v>47.89</c:v>
                </c:pt>
                <c:pt idx="2">
                  <c:v>44.98</c:v>
                </c:pt>
                <c:pt idx="3">
                  <c:v>46.68</c:v>
                </c:pt>
                <c:pt idx="4">
                  <c:v>45.32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2-407A-8D12-BC86250CE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41.35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2-407A-8D12-BC86250CE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83.33</c:v>
                </c:pt>
                <c:pt idx="1">
                  <c:v>73.53</c:v>
                </c:pt>
                <c:pt idx="2">
                  <c:v>65.790000000000006</c:v>
                </c:pt>
                <c:pt idx="3">
                  <c:v>62.5</c:v>
                </c:pt>
                <c:pt idx="4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1-4024-8A29-067801F8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82.9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1-4024-8A29-067801F8D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A0-46BE-8406-1B45B6A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100.94</c:v>
                </c:pt>
                <c:pt idx="1">
                  <c:v>100.85</c:v>
                </c:pt>
                <c:pt idx="2">
                  <c:v>102.13</c:v>
                </c:pt>
                <c:pt idx="3">
                  <c:v>101.72</c:v>
                </c:pt>
                <c:pt idx="4">
                  <c:v>102.73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0-46BE-8406-1B45B6A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25.25</c:v>
                </c:pt>
                <c:pt idx="1">
                  <c:v>26.56</c:v>
                </c:pt>
                <c:pt idx="2">
                  <c:v>27.87</c:v>
                </c:pt>
                <c:pt idx="3">
                  <c:v>29.19</c:v>
                </c:pt>
                <c:pt idx="4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2-472D-AD65-2EA7D5815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22.79</c:v>
                </c:pt>
                <c:pt idx="1">
                  <c:v>22.77</c:v>
                </c:pt>
                <c:pt idx="2">
                  <c:v>23.93</c:v>
                </c:pt>
                <c:pt idx="3">
                  <c:v>24.68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2-472D-AD65-2EA7D5815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2E0-8B57-7B61E285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0.04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0.01</c:v>
                </c:pt>
                <c:pt idx="4" formatCode="#,##0.00;&quot;△&quot;#,##0.00;&quot;-&quot;">
                  <c:v>8.6199999999999992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C2-42E0-8B57-7B61E2851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B-44E4-A064-D45924873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101.85</c:v>
                </c:pt>
                <c:pt idx="1">
                  <c:v>110.77</c:v>
                </c:pt>
                <c:pt idx="2">
                  <c:v>109.51</c:v>
                </c:pt>
                <c:pt idx="3">
                  <c:v>112.88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B-44E4-A064-D45924873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2-408A-8C3A-12032809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49.07</c:v>
                </c:pt>
                <c:pt idx="1">
                  <c:v>46.78</c:v>
                </c:pt>
                <c:pt idx="2">
                  <c:v>47.44</c:v>
                </c:pt>
                <c:pt idx="3">
                  <c:v>49.18</c:v>
                </c:pt>
                <c:pt idx="4">
                  <c:v>47.72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92-408A-8C3A-12032809F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2661.69</c:v>
                </c:pt>
                <c:pt idx="1">
                  <c:v>2193.25</c:v>
                </c:pt>
                <c:pt idx="2">
                  <c:v>1900.89</c:v>
                </c:pt>
                <c:pt idx="3">
                  <c:v>1562</c:v>
                </c:pt>
                <c:pt idx="4">
                  <c:v>1251.0999999999999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2-4C6D-A21D-A62D5914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1434.89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E2-4C6D-A21D-A62D59149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7-410F-9117-A79354FD9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7-410F-9117-A79354FD9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344.45</c:v>
                </c:pt>
                <c:pt idx="1">
                  <c:v>189.02</c:v>
                </c:pt>
                <c:pt idx="2">
                  <c:v>189.63</c:v>
                </c:pt>
                <c:pt idx="3">
                  <c:v>189.72</c:v>
                </c:pt>
                <c:pt idx="4">
                  <c:v>189.37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A-4E00-AFFF-7DE6AA0F5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246.72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A-4E00-AFFF-7DE6AA0F5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0" zoomScaleNormal="90" workbookViewId="0">
      <selection activeCell="B7" sqref="B7:H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静岡県　静岡市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自治体職員</v>
      </c>
      <c r="AE8" s="73"/>
      <c r="AF8" s="73"/>
      <c r="AG8" s="73"/>
      <c r="AH8" s="73"/>
      <c r="AI8" s="73"/>
      <c r="AJ8" s="73"/>
      <c r="AK8" s="3"/>
      <c r="AL8" s="69">
        <f>データ!S6</f>
        <v>698275</v>
      </c>
      <c r="AM8" s="69"/>
      <c r="AN8" s="69"/>
      <c r="AO8" s="69"/>
      <c r="AP8" s="69"/>
      <c r="AQ8" s="69"/>
      <c r="AR8" s="69"/>
      <c r="AS8" s="69"/>
      <c r="AT8" s="68">
        <f>データ!T6</f>
        <v>1411.83</v>
      </c>
      <c r="AU8" s="68"/>
      <c r="AV8" s="68"/>
      <c r="AW8" s="68"/>
      <c r="AX8" s="68"/>
      <c r="AY8" s="68"/>
      <c r="AZ8" s="68"/>
      <c r="BA8" s="68"/>
      <c r="BB8" s="68">
        <f>データ!U6</f>
        <v>494.59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81.349999999999994</v>
      </c>
      <c r="J10" s="68"/>
      <c r="K10" s="68"/>
      <c r="L10" s="68"/>
      <c r="M10" s="68"/>
      <c r="N10" s="68"/>
      <c r="O10" s="68"/>
      <c r="P10" s="68">
        <f>データ!P6</f>
        <v>0.01</v>
      </c>
      <c r="Q10" s="68"/>
      <c r="R10" s="68"/>
      <c r="S10" s="68"/>
      <c r="T10" s="68"/>
      <c r="U10" s="68"/>
      <c r="V10" s="68"/>
      <c r="W10" s="68">
        <f>データ!Q6</f>
        <v>81.209999999999994</v>
      </c>
      <c r="X10" s="68"/>
      <c r="Y10" s="68"/>
      <c r="Z10" s="68"/>
      <c r="AA10" s="68"/>
      <c r="AB10" s="68"/>
      <c r="AC10" s="68"/>
      <c r="AD10" s="69">
        <f>データ!R6</f>
        <v>2770</v>
      </c>
      <c r="AE10" s="69"/>
      <c r="AF10" s="69"/>
      <c r="AG10" s="69"/>
      <c r="AH10" s="69"/>
      <c r="AI10" s="69"/>
      <c r="AJ10" s="69"/>
      <c r="AK10" s="2"/>
      <c r="AL10" s="69">
        <f>データ!V6</f>
        <v>40</v>
      </c>
      <c r="AM10" s="69"/>
      <c r="AN10" s="69"/>
      <c r="AO10" s="69"/>
      <c r="AP10" s="69"/>
      <c r="AQ10" s="69"/>
      <c r="AR10" s="69"/>
      <c r="AS10" s="69"/>
      <c r="AT10" s="68">
        <f>データ!W6</f>
        <v>0.31</v>
      </c>
      <c r="AU10" s="68"/>
      <c r="AV10" s="68"/>
      <c r="AW10" s="68"/>
      <c r="AX10" s="68"/>
      <c r="AY10" s="68"/>
      <c r="AZ10" s="68"/>
      <c r="BA10" s="68"/>
      <c r="BB10" s="68">
        <f>データ!X6</f>
        <v>129.03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114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115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115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【102.87】</v>
      </c>
      <c r="F85" s="26" t="str">
        <f>データ!AT6</f>
        <v>【76.63】</v>
      </c>
      <c r="G85" s="26" t="str">
        <f>データ!BE6</f>
        <v>【49.61】</v>
      </c>
      <c r="H85" s="26" t="str">
        <f>データ!BP6</f>
        <v>【1,218.70】</v>
      </c>
      <c r="I85" s="26" t="str">
        <f>データ!CA6</f>
        <v>【74.17】</v>
      </c>
      <c r="J85" s="26" t="str">
        <f>データ!CL6</f>
        <v>【218.56】</v>
      </c>
      <c r="K85" s="26" t="str">
        <f>データ!CW6</f>
        <v>【42.86】</v>
      </c>
      <c r="L85" s="26" t="str">
        <f>データ!DH6</f>
        <v>【84.20】</v>
      </c>
      <c r="M85" s="26" t="str">
        <f>データ!DS6</f>
        <v>【25.37】</v>
      </c>
      <c r="N85" s="26" t="str">
        <f>データ!ED6</f>
        <v>【6.20】</v>
      </c>
      <c r="O85" s="26" t="str">
        <f>データ!EO6</f>
        <v>【0.28】</v>
      </c>
    </row>
  </sheetData>
  <sheetProtection algorithmName="SHA-512" hashValue="KwznF4BSap+j9YEYXDFdz1R8hNWF8p7/jU/NZH9EJVTziDDhlCMjnoCERz8r7gXHs6KhsuRz9k2/y1LpfNk1Pw==" saltValue="ryGvgVlRtER5iOoHyAMXgw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221007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静岡県　静岡市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自治体職員</v>
      </c>
      <c r="N6" s="34" t="str">
        <f t="shared" si="3"/>
        <v>-</v>
      </c>
      <c r="O6" s="34">
        <f t="shared" si="3"/>
        <v>81.349999999999994</v>
      </c>
      <c r="P6" s="34">
        <f t="shared" si="3"/>
        <v>0.01</v>
      </c>
      <c r="Q6" s="34">
        <f t="shared" si="3"/>
        <v>81.209999999999994</v>
      </c>
      <c r="R6" s="34">
        <f t="shared" si="3"/>
        <v>2770</v>
      </c>
      <c r="S6" s="34">
        <f t="shared" si="3"/>
        <v>698275</v>
      </c>
      <c r="T6" s="34">
        <f t="shared" si="3"/>
        <v>1411.83</v>
      </c>
      <c r="U6" s="34">
        <f t="shared" si="3"/>
        <v>494.59</v>
      </c>
      <c r="V6" s="34">
        <f t="shared" si="3"/>
        <v>40</v>
      </c>
      <c r="W6" s="34">
        <f t="shared" si="3"/>
        <v>0.31</v>
      </c>
      <c r="X6" s="34">
        <f t="shared" si="3"/>
        <v>129.03</v>
      </c>
      <c r="Y6" s="35">
        <f>IF(Y7="",NA(),Y7)</f>
        <v>100</v>
      </c>
      <c r="Z6" s="35">
        <f t="shared" ref="Z6:AH6" si="4">IF(Z7="",NA(),Z7)</f>
        <v>100</v>
      </c>
      <c r="AA6" s="35">
        <f t="shared" si="4"/>
        <v>100</v>
      </c>
      <c r="AB6" s="35">
        <f t="shared" si="4"/>
        <v>100</v>
      </c>
      <c r="AC6" s="35">
        <f t="shared" si="4"/>
        <v>100</v>
      </c>
      <c r="AD6" s="35">
        <f t="shared" si="4"/>
        <v>100.94</v>
      </c>
      <c r="AE6" s="35">
        <f t="shared" si="4"/>
        <v>100.85</v>
      </c>
      <c r="AF6" s="35">
        <f t="shared" si="4"/>
        <v>102.13</v>
      </c>
      <c r="AG6" s="35">
        <f t="shared" si="4"/>
        <v>101.72</v>
      </c>
      <c r="AH6" s="35">
        <f t="shared" si="4"/>
        <v>102.73</v>
      </c>
      <c r="AI6" s="34" t="str">
        <f>IF(AI7="","",IF(AI7="-","【-】","【"&amp;SUBSTITUTE(TEXT(AI7,"#,##0.00"),"-","△")&amp;"】"))</f>
        <v>【102.87】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101.85</v>
      </c>
      <c r="AP6" s="35">
        <f t="shared" si="5"/>
        <v>110.77</v>
      </c>
      <c r="AQ6" s="35">
        <f t="shared" si="5"/>
        <v>109.51</v>
      </c>
      <c r="AR6" s="35">
        <f t="shared" si="5"/>
        <v>112.88</v>
      </c>
      <c r="AS6" s="35">
        <f t="shared" si="5"/>
        <v>94.97</v>
      </c>
      <c r="AT6" s="34" t="str">
        <f>IF(AT7="","",IF(AT7="-","【-】","【"&amp;SUBSTITUTE(TEXT(AT7,"#,##0.00"),"-","△")&amp;"】"))</f>
        <v>【76.63】</v>
      </c>
      <c r="AU6" s="35" t="str">
        <f>IF(AU7="",NA(),AU7)</f>
        <v>-</v>
      </c>
      <c r="AV6" s="35" t="str">
        <f t="shared" ref="AV6:BD6" si="6">IF(AV7="",NA(),AV7)</f>
        <v>-</v>
      </c>
      <c r="AW6" s="34">
        <f t="shared" si="6"/>
        <v>0</v>
      </c>
      <c r="AX6" s="34">
        <f t="shared" si="6"/>
        <v>0</v>
      </c>
      <c r="AY6" s="34">
        <f t="shared" si="6"/>
        <v>0</v>
      </c>
      <c r="AZ6" s="35">
        <f t="shared" si="6"/>
        <v>49.07</v>
      </c>
      <c r="BA6" s="35">
        <f t="shared" si="6"/>
        <v>46.78</v>
      </c>
      <c r="BB6" s="35">
        <f t="shared" si="6"/>
        <v>47.44</v>
      </c>
      <c r="BC6" s="35">
        <f t="shared" si="6"/>
        <v>49.18</v>
      </c>
      <c r="BD6" s="35">
        <f t="shared" si="6"/>
        <v>47.72</v>
      </c>
      <c r="BE6" s="34" t="str">
        <f>IF(BE7="","",IF(BE7="-","【-】","【"&amp;SUBSTITUTE(TEXT(BE7,"#,##0.00"),"-","△")&amp;"】"))</f>
        <v>【49.61】</v>
      </c>
      <c r="BF6" s="35">
        <f>IF(BF7="",NA(),BF7)</f>
        <v>2661.69</v>
      </c>
      <c r="BG6" s="35">
        <f t="shared" ref="BG6:BO6" si="7">IF(BG7="",NA(),BG7)</f>
        <v>2193.25</v>
      </c>
      <c r="BH6" s="35">
        <f t="shared" si="7"/>
        <v>1900.89</v>
      </c>
      <c r="BI6" s="35">
        <f t="shared" si="7"/>
        <v>1562</v>
      </c>
      <c r="BJ6" s="35">
        <f t="shared" si="7"/>
        <v>1251.0999999999999</v>
      </c>
      <c r="BK6" s="35">
        <f t="shared" si="7"/>
        <v>1434.89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54.47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66.22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344.45</v>
      </c>
      <c r="CC6" s="35">
        <f t="shared" ref="CC6:CK6" si="9">IF(CC7="",NA(),CC7)</f>
        <v>189.02</v>
      </c>
      <c r="CD6" s="35">
        <f t="shared" si="9"/>
        <v>189.63</v>
      </c>
      <c r="CE6" s="35">
        <f t="shared" si="9"/>
        <v>189.72</v>
      </c>
      <c r="CF6" s="35">
        <f t="shared" si="9"/>
        <v>189.37</v>
      </c>
      <c r="CG6" s="35">
        <f t="shared" si="9"/>
        <v>246.72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50.26</v>
      </c>
      <c r="CN6" s="35">
        <f t="shared" ref="CN6:CV6" si="10">IF(CN7="",NA(),CN7)</f>
        <v>47.89</v>
      </c>
      <c r="CO6" s="35">
        <f t="shared" si="10"/>
        <v>44.98</v>
      </c>
      <c r="CP6" s="35">
        <f t="shared" si="10"/>
        <v>46.68</v>
      </c>
      <c r="CQ6" s="35">
        <f t="shared" si="10"/>
        <v>45.32</v>
      </c>
      <c r="CR6" s="35">
        <f t="shared" si="10"/>
        <v>41.35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83.33</v>
      </c>
      <c r="CY6" s="35">
        <f t="shared" ref="CY6:DG6" si="11">IF(CY7="",NA(),CY7)</f>
        <v>73.53</v>
      </c>
      <c r="CZ6" s="35">
        <f t="shared" si="11"/>
        <v>65.790000000000006</v>
      </c>
      <c r="DA6" s="35">
        <f t="shared" si="11"/>
        <v>62.5</v>
      </c>
      <c r="DB6" s="35">
        <f t="shared" si="11"/>
        <v>62.5</v>
      </c>
      <c r="DC6" s="35">
        <f t="shared" si="11"/>
        <v>82.9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5">
        <f>IF(DI7="",NA(),DI7)</f>
        <v>25.25</v>
      </c>
      <c r="DJ6" s="35">
        <f t="shared" ref="DJ6:DR6" si="12">IF(DJ7="",NA(),DJ7)</f>
        <v>26.56</v>
      </c>
      <c r="DK6" s="35">
        <f t="shared" si="12"/>
        <v>27.87</v>
      </c>
      <c r="DL6" s="35">
        <f t="shared" si="12"/>
        <v>29.19</v>
      </c>
      <c r="DM6" s="35">
        <f t="shared" si="12"/>
        <v>30.5</v>
      </c>
      <c r="DN6" s="35">
        <f t="shared" si="12"/>
        <v>22.79</v>
      </c>
      <c r="DO6" s="35">
        <f t="shared" si="12"/>
        <v>22.77</v>
      </c>
      <c r="DP6" s="35">
        <f t="shared" si="12"/>
        <v>23.93</v>
      </c>
      <c r="DQ6" s="35">
        <f t="shared" si="12"/>
        <v>24.68</v>
      </c>
      <c r="DR6" s="35">
        <f t="shared" si="12"/>
        <v>24.68</v>
      </c>
      <c r="DS6" s="34" t="str">
        <f>IF(DS7="","",IF(DS7="-","【-】","【"&amp;SUBSTITUTE(TEXT(DS7,"#,##0.00"),"-","△")&amp;"】"))</f>
        <v>【25.37】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0.04</v>
      </c>
      <c r="DZ6" s="34">
        <f t="shared" si="13"/>
        <v>0</v>
      </c>
      <c r="EA6" s="34">
        <f t="shared" si="13"/>
        <v>0</v>
      </c>
      <c r="EB6" s="35">
        <f t="shared" si="13"/>
        <v>0.01</v>
      </c>
      <c r="EC6" s="35">
        <f t="shared" si="13"/>
        <v>8.6199999999999992</v>
      </c>
      <c r="ED6" s="34" t="str">
        <f>IF(ED7="","",IF(ED7="-","【-】","【"&amp;SUBSTITUTE(TEXT(ED7,"#,##0.00"),"-","△")&amp;"】"))</f>
        <v>【6.20】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8" s="36" customFormat="1" x14ac:dyDescent="0.15">
      <c r="A7" s="28"/>
      <c r="B7" s="37">
        <v>2019</v>
      </c>
      <c r="C7" s="37">
        <v>221007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81.349999999999994</v>
      </c>
      <c r="P7" s="38">
        <v>0.01</v>
      </c>
      <c r="Q7" s="38">
        <v>81.209999999999994</v>
      </c>
      <c r="R7" s="38">
        <v>2770</v>
      </c>
      <c r="S7" s="38">
        <v>698275</v>
      </c>
      <c r="T7" s="38">
        <v>1411.83</v>
      </c>
      <c r="U7" s="38">
        <v>494.59</v>
      </c>
      <c r="V7" s="38">
        <v>40</v>
      </c>
      <c r="W7" s="38">
        <v>0.31</v>
      </c>
      <c r="X7" s="38">
        <v>129.03</v>
      </c>
      <c r="Y7" s="38">
        <v>100</v>
      </c>
      <c r="Z7" s="38">
        <v>100</v>
      </c>
      <c r="AA7" s="38">
        <v>100</v>
      </c>
      <c r="AB7" s="38">
        <v>100</v>
      </c>
      <c r="AC7" s="38">
        <v>100</v>
      </c>
      <c r="AD7" s="38">
        <v>100.94</v>
      </c>
      <c r="AE7" s="38">
        <v>100.85</v>
      </c>
      <c r="AF7" s="38">
        <v>102.13</v>
      </c>
      <c r="AG7" s="38">
        <v>101.72</v>
      </c>
      <c r="AH7" s="38">
        <v>102.73</v>
      </c>
      <c r="AI7" s="38">
        <v>102.87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101.85</v>
      </c>
      <c r="AP7" s="38">
        <v>110.77</v>
      </c>
      <c r="AQ7" s="38">
        <v>109.51</v>
      </c>
      <c r="AR7" s="38">
        <v>112.88</v>
      </c>
      <c r="AS7" s="38">
        <v>94.97</v>
      </c>
      <c r="AT7" s="38">
        <v>76.63</v>
      </c>
      <c r="AU7" s="38" t="s">
        <v>102</v>
      </c>
      <c r="AV7" s="38" t="s">
        <v>102</v>
      </c>
      <c r="AW7" s="38">
        <v>0</v>
      </c>
      <c r="AX7" s="38">
        <v>0</v>
      </c>
      <c r="AY7" s="38">
        <v>0</v>
      </c>
      <c r="AZ7" s="38">
        <v>49.07</v>
      </c>
      <c r="BA7" s="38">
        <v>46.78</v>
      </c>
      <c r="BB7" s="38">
        <v>47.44</v>
      </c>
      <c r="BC7" s="38">
        <v>49.18</v>
      </c>
      <c r="BD7" s="38">
        <v>47.72</v>
      </c>
      <c r="BE7" s="38">
        <v>49.61</v>
      </c>
      <c r="BF7" s="38">
        <v>2661.69</v>
      </c>
      <c r="BG7" s="38">
        <v>2193.25</v>
      </c>
      <c r="BH7" s="38">
        <v>1900.89</v>
      </c>
      <c r="BI7" s="38">
        <v>1562</v>
      </c>
      <c r="BJ7" s="38">
        <v>1251.0999999999999</v>
      </c>
      <c r="BK7" s="38">
        <v>1434.89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54.47</v>
      </c>
      <c r="BR7" s="38">
        <v>100</v>
      </c>
      <c r="BS7" s="38">
        <v>100</v>
      </c>
      <c r="BT7" s="38">
        <v>100</v>
      </c>
      <c r="BU7" s="38">
        <v>100</v>
      </c>
      <c r="BV7" s="38">
        <v>66.22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344.45</v>
      </c>
      <c r="CC7" s="38">
        <v>189.02</v>
      </c>
      <c r="CD7" s="38">
        <v>189.63</v>
      </c>
      <c r="CE7" s="38">
        <v>189.72</v>
      </c>
      <c r="CF7" s="38">
        <v>189.37</v>
      </c>
      <c r="CG7" s="38">
        <v>246.72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50.26</v>
      </c>
      <c r="CN7" s="38">
        <v>47.89</v>
      </c>
      <c r="CO7" s="38">
        <v>44.98</v>
      </c>
      <c r="CP7" s="38">
        <v>46.68</v>
      </c>
      <c r="CQ7" s="38">
        <v>45.32</v>
      </c>
      <c r="CR7" s="38">
        <v>41.35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83.33</v>
      </c>
      <c r="CY7" s="38">
        <v>73.53</v>
      </c>
      <c r="CZ7" s="38">
        <v>65.790000000000006</v>
      </c>
      <c r="DA7" s="38">
        <v>62.5</v>
      </c>
      <c r="DB7" s="38">
        <v>62.5</v>
      </c>
      <c r="DC7" s="38">
        <v>82.9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>
        <v>25.25</v>
      </c>
      <c r="DJ7" s="38">
        <v>26.56</v>
      </c>
      <c r="DK7" s="38">
        <v>27.87</v>
      </c>
      <c r="DL7" s="38">
        <v>29.19</v>
      </c>
      <c r="DM7" s="38">
        <v>30.5</v>
      </c>
      <c r="DN7" s="38">
        <v>22.79</v>
      </c>
      <c r="DO7" s="38">
        <v>22.77</v>
      </c>
      <c r="DP7" s="38">
        <v>23.93</v>
      </c>
      <c r="DQ7" s="38">
        <v>24.68</v>
      </c>
      <c r="DR7" s="38">
        <v>24.68</v>
      </c>
      <c r="DS7" s="38">
        <v>25.37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0.04</v>
      </c>
      <c r="DZ7" s="38">
        <v>0</v>
      </c>
      <c r="EA7" s="38">
        <v>0</v>
      </c>
      <c r="EB7" s="38">
        <v>0.01</v>
      </c>
      <c r="EC7" s="38">
        <v>8.6199999999999992</v>
      </c>
      <c r="ED7" s="38">
        <v>6.2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110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2021-02-24T23:56:12Z</cp:lastPrinted>
  <dcterms:created xsi:type="dcterms:W3CDTF">2020-12-04T02:33:09Z</dcterms:created>
  <dcterms:modified xsi:type="dcterms:W3CDTF">2021-02-24T23:56:14Z</dcterms:modified>
  <cp:category/>
</cp:coreProperties>
</file>