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3.11.32\共有フォルダ_landisk\財政課共有フォルダ\予算第３担当\☆決算関係\☆R3 決算関係\【その他照会・回答】\34 【総務省】公営企業経営比較分析表調査（R5.1.11）\04 総務省提出（R5.1.26）\"/>
    </mc:Choice>
  </mc:AlternateContent>
  <workbookProtection workbookAlgorithmName="SHA-512" workbookHashValue="gigyNhsVhi5IIpDj27AgUZdsHlmAfZDzA8ZYxF2Af/L+BBM4e20MvttbPCtGsYQLhUXrw0MB6Giui008vvWrgg==" workbookSaltValue="NSuCkxPgaf8HCp1tAoDjB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L10" i="4"/>
  <c r="W10" i="4"/>
  <c r="P10" i="4"/>
  <c r="I10" i="4"/>
  <c r="BB8" i="4"/>
  <c r="AT8" i="4"/>
  <c r="AL8" i="4"/>
  <c r="W8" i="4"/>
  <c r="P8" i="4"/>
  <c r="B6" i="4"/>
</calcChain>
</file>

<file path=xl/sharedStrings.xml><?xml version="1.0" encoding="utf-8"?>
<sst xmlns="http://schemas.openxmlformats.org/spreadsheetml/2006/main" count="231" uniqueCount="114">
  <si>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</si>
  <si>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</si>
  <si>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</si>
  <si>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</si>
  <si>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</si>
  <si>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</si>
  <si>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</si>
  <si>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</si>
  <si>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</si>
  <si>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</si>
  <si>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</si>
  <si>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</si>
  <si>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</si>
  <si>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</si>
  <si>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</si>
  <si>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</si>
  <si>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</si>
  <si>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</si>
  <si>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</si>
  <si>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</si>
  <si>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</si>
  <si>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</si>
  <si>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</si>
  <si>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</si>
  <si>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</si>
  <si>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</si>
  <si>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</si>
  <si>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</si>
  <si>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</si>
  <si>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</si>
  <si>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</si>
  <si>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</si>
  <si>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</si>
  <si>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</si>
  <si>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</si>
  <si>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</si>
  <si>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</si>
  <si>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</si>
  <si>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</si>
  <si>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</si>
  <si>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</si>
  <si>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</si>
  <si>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</si>
  <si>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</si>
  <si>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</si>
  <si>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</si>
  <si>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</si>
  <si>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</si>
  <si>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</si>
  <si>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</si>
  <si>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</si>
  <si>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</si>
  <si>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</si>
  <si>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</si>
  <si>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</si>
  <si>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</si>
  <si>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</si>
  <si>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</si>
  <si>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</si>
  <si>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</si>
  <si>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</si>
  <si>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</si>
  <si>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</si>
  <si>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</si>
  <si>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</si>
  <si>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</si>
  <si>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</si>
  <si>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</si>
  <si>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</si>
  <si>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</si>
  <si>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</si>
  <si>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</si>
  <si>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</si>
  <si>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</si>
  <si>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</si>
  <si>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</si>
  <si>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</si>
  <si>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</si>
  <si>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</si>
  <si>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</si>
  <si>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</si>
  <si>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</si>
  <si>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</si>
  <si>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</si>
  <si>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</si>
  <si>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</si>
  <si>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</si>
  <si>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</si>
  <si>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</si>
  <si>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</si>
  <si>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</si>
  <si>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</si>
  <si>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</si>
  <si>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</si>
  <si>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</si>
  <si>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</si>
  <si>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静岡県　静岡市</t>
  </si>
  <si>
    <t>法適用</t>
  </si>
  <si>
    <t>下水道事業</t>
  </si>
  <si>
    <t>特定環境保全公共下水道</t>
  </si>
  <si>
    <t>D2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</si>
  <si>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</si>
  <si>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</si>
  <si>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</si>
  <si>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</si>
  <si>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</si>
  <si>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</si>
  <si>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</si>
  <si>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</si>
  <si>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</si>
  <si>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</si>
  <si>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</si>
  <si>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</si>
  <si>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市の特定環境保全公共下水道事業は、主たる公共下水道事業と一体として運営されており、独自のポンプ場や処理場を持っておらず、また、年間有収水量も全体の0.05％程度を占めるのみであるため、経営分析及び改善策の検討、事業計画、財政計画策定等においても、公共下水道事業と一体として実施している。
　よって、本分析表についても公共下水道事業で示したものを流用し、活用する。</t>
    <rPh sb="80" eb="82">
      <t>テイド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</si>
</sst>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5" fillId="0" borderId="6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15" fillId="0" borderId="7" xfId="0" applyFont="1" applyFill="1" applyBorder="1" applyAlignment="1" applyProtection="1">
      <alignment horizontal="left" vertical="top" wrapText="1"/>
      <protection locked="0"/>
    </xf>
    <xf numFmtId="0" fontId="15" fillId="0" borderId="8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9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33-49EC-A6BA-13FAE6B81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0.13</c:v>
                </c:pt>
                <c:pt idx="2">
                  <c:v>0.36</c:v>
                </c:pt>
                <c:pt idx="3">
                  <c:v>0.39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33-49EC-A6BA-13FAE6B81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44.98</c:v>
                </c:pt>
                <c:pt idx="1">
                  <c:v>46.68</c:v>
                </c:pt>
                <c:pt idx="2">
                  <c:v>45.32</c:v>
                </c:pt>
                <c:pt idx="3">
                  <c:v>44.84</c:v>
                </c:pt>
                <c:pt idx="4">
                  <c:v>43.09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A0-42F0-B635-18580451F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43.36</c:v>
                </c:pt>
                <c:pt idx="1">
                  <c:v>42.56</c:v>
                </c:pt>
                <c:pt idx="2">
                  <c:v>42.47</c:v>
                </c:pt>
                <c:pt idx="3">
                  <c:v>42.4</c:v>
                </c:pt>
                <c:pt idx="4">
                  <c:v>42.28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A0-42F0-B635-18580451F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65.790000000000006</c:v>
                </c:pt>
                <c:pt idx="1">
                  <c:v>62.5</c:v>
                </c:pt>
                <c:pt idx="2">
                  <c:v>62.5</c:v>
                </c:pt>
                <c:pt idx="3">
                  <c:v>67.5</c:v>
                </c:pt>
                <c:pt idx="4">
                  <c:v>69.23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C4-44AD-BAFB-C17214B84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83.06</c:v>
                </c:pt>
                <c:pt idx="1">
                  <c:v>83.32</c:v>
                </c:pt>
                <c:pt idx="2">
                  <c:v>83.75</c:v>
                </c:pt>
                <c:pt idx="3">
                  <c:v>84.19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C4-44AD-BAFB-C17214B84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7F-45D5-82F0-A0B79B93D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102.13</c:v>
                </c:pt>
                <c:pt idx="1">
                  <c:v>101.72</c:v>
                </c:pt>
                <c:pt idx="2">
                  <c:v>102.73</c:v>
                </c:pt>
                <c:pt idx="3">
                  <c:v>105.78</c:v>
                </c:pt>
                <c:pt idx="4">
                  <c:v>106.09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7F-45D5-82F0-A0B79B93D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27.87</c:v>
                </c:pt>
                <c:pt idx="1">
                  <c:v>29.19</c:v>
                </c:pt>
                <c:pt idx="2">
                  <c:v>30.5</c:v>
                </c:pt>
                <c:pt idx="3">
                  <c:v>31.81</c:v>
                </c:pt>
                <c:pt idx="4">
                  <c:v>33.119999999999997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4-429E-9747-8A5AD7812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23.93</c:v>
                </c:pt>
                <c:pt idx="1">
                  <c:v>24.68</c:v>
                </c:pt>
                <c:pt idx="2">
                  <c:v>24.68</c:v>
                </c:pt>
                <c:pt idx="3">
                  <c:v>21.36</c:v>
                </c:pt>
                <c:pt idx="4">
                  <c:v>22.79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24-429E-9747-8A5AD7812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AE-44D9-BEEC-28A28C64A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0.01</c:v>
                </c:pt>
                <c:pt idx="2">
                  <c:v>8.6199999999999992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AE-44D9-BEEC-28A28C64A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73-4F38-9349-885BAEAB2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109.51</c:v>
                </c:pt>
                <c:pt idx="1">
                  <c:v>112.88</c:v>
                </c:pt>
                <c:pt idx="2">
                  <c:v>94.97</c:v>
                </c:pt>
                <c:pt idx="3">
                  <c:v>63.96</c:v>
                </c:pt>
                <c:pt idx="4">
                  <c:v>69.42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3-4F38-9349-885BAEAB2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2E-4705-8CEC-B00DD02A0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47.44</c:v>
                </c:pt>
                <c:pt idx="1">
                  <c:v>49.18</c:v>
                </c:pt>
                <c:pt idx="2">
                  <c:v>47.72</c:v>
                </c:pt>
                <c:pt idx="3">
                  <c:v>44.24</c:v>
                </c:pt>
                <c:pt idx="4">
                  <c:v>43.07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2E-4705-8CEC-B00DD02A0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1900.89</c:v>
                </c:pt>
                <c:pt idx="1">
                  <c:v>1562</c:v>
                </c:pt>
                <c:pt idx="2">
                  <c:v>1251.0999999999999</c:v>
                </c:pt>
                <c:pt idx="3">
                  <c:v>1016.51</c:v>
                </c:pt>
                <c:pt idx="4">
                  <c:v>503.8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7-4486-B799-FC0268C0F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1243.71</c:v>
                </c:pt>
                <c:pt idx="1">
                  <c:v>1194.1500000000001</c:v>
                </c:pt>
                <c:pt idx="2">
                  <c:v>1206.79</c:v>
                </c:pt>
                <c:pt idx="3">
                  <c:v>1258.43</c:v>
                </c:pt>
                <c:pt idx="4">
                  <c:v>1163.75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37-4486-B799-FC0268C0F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C-4229-839B-CD29FAB01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74.3</c:v>
                </c:pt>
                <c:pt idx="1">
                  <c:v>72.260000000000005</c:v>
                </c:pt>
                <c:pt idx="2">
                  <c:v>71.84</c:v>
                </c:pt>
                <c:pt idx="3">
                  <c:v>73.36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7C-4229-839B-CD29FAB01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189.63</c:v>
                </c:pt>
                <c:pt idx="1">
                  <c:v>189.72</c:v>
                </c:pt>
                <c:pt idx="2">
                  <c:v>189.37</c:v>
                </c:pt>
                <c:pt idx="3">
                  <c:v>187.97</c:v>
                </c:pt>
                <c:pt idx="4">
                  <c:v>193.35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4-4D77-8713-41DF1669C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221.81</c:v>
                </c:pt>
                <c:pt idx="1">
                  <c:v>230.02</c:v>
                </c:pt>
                <c:pt idx="2">
                  <c:v>228.47</c:v>
                </c:pt>
                <c:pt idx="3">
                  <c:v>224.88</c:v>
                </c:pt>
                <c:pt idx="4">
                  <c:v>228.64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E4-4D77-8713-41DF1669C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【1,201.79】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50" zoomScaleNormal="5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静岡県　静岡市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D2</v>
      </c>
      <c r="X8" s="65"/>
      <c r="Y8" s="65"/>
      <c r="Z8" s="65"/>
      <c r="AA8" s="65"/>
      <c r="AB8" s="65"/>
      <c r="AC8" s="65"/>
      <c r="AD8" s="66" t="str">
        <f>データ!$M$6</f>
        <v>自治体職員</v>
      </c>
      <c r="AE8" s="66"/>
      <c r="AF8" s="66"/>
      <c r="AG8" s="66"/>
      <c r="AH8" s="66"/>
      <c r="AI8" s="66"/>
      <c r="AJ8" s="66"/>
      <c r="AK8" s="3"/>
      <c r="AL8" s="45">
        <f>データ!S6</f>
        <v>689079</v>
      </c>
      <c r="AM8" s="45"/>
      <c r="AN8" s="45"/>
      <c r="AO8" s="45"/>
      <c r="AP8" s="45"/>
      <c r="AQ8" s="45"/>
      <c r="AR8" s="45"/>
      <c r="AS8" s="45"/>
      <c r="AT8" s="46">
        <f>データ!T6</f>
        <v>1411.83</v>
      </c>
      <c r="AU8" s="46"/>
      <c r="AV8" s="46"/>
      <c r="AW8" s="46"/>
      <c r="AX8" s="46"/>
      <c r="AY8" s="46"/>
      <c r="AZ8" s="46"/>
      <c r="BA8" s="46"/>
      <c r="BB8" s="46">
        <f>データ!U6</f>
        <v>488.08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90.43</v>
      </c>
      <c r="J10" s="46"/>
      <c r="K10" s="46"/>
      <c r="L10" s="46"/>
      <c r="M10" s="46"/>
      <c r="N10" s="46"/>
      <c r="O10" s="46"/>
      <c r="P10" s="46">
        <f>データ!P6</f>
        <v>0.01</v>
      </c>
      <c r="Q10" s="46"/>
      <c r="R10" s="46"/>
      <c r="S10" s="46"/>
      <c r="T10" s="46"/>
      <c r="U10" s="46"/>
      <c r="V10" s="46"/>
      <c r="W10" s="46">
        <f>データ!Q6</f>
        <v>90.15</v>
      </c>
      <c r="X10" s="46"/>
      <c r="Y10" s="46"/>
      <c r="Z10" s="46"/>
      <c r="AA10" s="46"/>
      <c r="AB10" s="46"/>
      <c r="AC10" s="46"/>
      <c r="AD10" s="45">
        <f>データ!R6</f>
        <v>2720</v>
      </c>
      <c r="AE10" s="45"/>
      <c r="AF10" s="45"/>
      <c r="AG10" s="45"/>
      <c r="AH10" s="45"/>
      <c r="AI10" s="45"/>
      <c r="AJ10" s="45"/>
      <c r="AK10" s="2"/>
      <c r="AL10" s="45">
        <f>データ!V6</f>
        <v>39</v>
      </c>
      <c r="AM10" s="45"/>
      <c r="AN10" s="45"/>
      <c r="AO10" s="45"/>
      <c r="AP10" s="45"/>
      <c r="AQ10" s="45"/>
      <c r="AR10" s="45"/>
      <c r="AS10" s="45"/>
      <c r="AT10" s="46">
        <f>データ!W6</f>
        <v>0.31</v>
      </c>
      <c r="AU10" s="46"/>
      <c r="AV10" s="46"/>
      <c r="AW10" s="46"/>
      <c r="AX10" s="46"/>
      <c r="AY10" s="46"/>
      <c r="AZ10" s="46"/>
      <c r="BA10" s="46"/>
      <c r="BB10" s="46">
        <f>データ!X6</f>
        <v>125.81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113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113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113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【105.35】</v>
      </c>
      <c r="F85" s="12" t="str">
        <f>データ!AT6</f>
        <v>【63.89】</v>
      </c>
      <c r="G85" s="12" t="str">
        <f>データ!BE6</f>
        <v>【44.07】</v>
      </c>
      <c r="H85" s="12" t="str">
        <f>データ!BP6</f>
        <v>【1,201.79】</v>
      </c>
      <c r="I85" s="12" t="str">
        <f>データ!CA6</f>
        <v>【75.31】</v>
      </c>
      <c r="J85" s="12" t="str">
        <f>データ!CL6</f>
        <v>【216.39】</v>
      </c>
      <c r="K85" s="12" t="str">
        <f>データ!CW6</f>
        <v>【42.57】</v>
      </c>
      <c r="L85" s="12" t="str">
        <f>データ!DH6</f>
        <v>【85.24】</v>
      </c>
      <c r="M85" s="12" t="str">
        <f>データ!DS6</f>
        <v>【25.87】</v>
      </c>
      <c r="N85" s="12" t="str">
        <f>データ!ED6</f>
        <v>【0.01】</v>
      </c>
      <c r="O85" s="12" t="str">
        <f>データ!EO6</f>
        <v>【0.15】</v>
      </c>
    </row>
  </sheetData>
  <sheetProtection algorithmName="SHA-512" hashValue="Ts6Y38auyQVvQFmbqMt+W+uUX32IwGHaOMTFIQXU05yR5maAxXgSrX5VPjzxhxNZMlEG0aBJrAAvLQRRKbxKFQ==" saltValue="vfLjYMTaM3Glf0AZQKqIr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221007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静岡県　静岡市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自治体職員</v>
      </c>
      <c r="N6" s="20" t="str">
        <f t="shared" si="3"/>
        <v>-</v>
      </c>
      <c r="O6" s="20">
        <f t="shared" si="3"/>
        <v>90.43</v>
      </c>
      <c r="P6" s="20">
        <f t="shared" si="3"/>
        <v>0.01</v>
      </c>
      <c r="Q6" s="20">
        <f t="shared" si="3"/>
        <v>90.15</v>
      </c>
      <c r="R6" s="20">
        <f t="shared" si="3"/>
        <v>2720</v>
      </c>
      <c r="S6" s="20">
        <f t="shared" si="3"/>
        <v>689079</v>
      </c>
      <c r="T6" s="20">
        <f t="shared" si="3"/>
        <v>1411.83</v>
      </c>
      <c r="U6" s="20">
        <f t="shared" si="3"/>
        <v>488.08</v>
      </c>
      <c r="V6" s="20">
        <f t="shared" si="3"/>
        <v>39</v>
      </c>
      <c r="W6" s="20">
        <f t="shared" si="3"/>
        <v>0.31</v>
      </c>
      <c r="X6" s="20">
        <f t="shared" si="3"/>
        <v>125.81</v>
      </c>
      <c r="Y6" s="21">
        <f>IF(Y7="",NA(),Y7)</f>
        <v>100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1">
        <f t="shared" si="4"/>
        <v>102.13</v>
      </c>
      <c r="AE6" s="21">
        <f t="shared" si="4"/>
        <v>101.72</v>
      </c>
      <c r="AF6" s="21">
        <f t="shared" si="4"/>
        <v>102.73</v>
      </c>
      <c r="AG6" s="21">
        <f t="shared" si="4"/>
        <v>105.78</v>
      </c>
      <c r="AH6" s="21">
        <f t="shared" si="4"/>
        <v>106.09</v>
      </c>
      <c r="AI6" s="20" t="str">
        <f>IF(AI7="","",IF(AI7="-","【-】","【"&amp;SUBSTITUTE(TEXT(AI7,"#,##0.00"),"-","△")&amp;"】"))</f>
        <v>【105.35】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109.51</v>
      </c>
      <c r="AP6" s="21">
        <f t="shared" si="5"/>
        <v>112.88</v>
      </c>
      <c r="AQ6" s="21">
        <f t="shared" si="5"/>
        <v>94.97</v>
      </c>
      <c r="AR6" s="21">
        <f t="shared" si="5"/>
        <v>63.96</v>
      </c>
      <c r="AS6" s="21">
        <f t="shared" si="5"/>
        <v>69.42</v>
      </c>
      <c r="AT6" s="20" t="str">
        <f>IF(AT7="","",IF(AT7="-","【-】","【"&amp;SUBSTITUTE(TEXT(AT7,"#,##0.00"),"-","△")&amp;"】"))</f>
        <v>【63.89】</v>
      </c>
      <c r="AU6" s="20">
        <f>IF(AU7="",NA(),AU7)</f>
        <v>0</v>
      </c>
      <c r="AV6" s="20">
        <f t="shared" ref="AV6:BD6" si="6">IF(AV7="",NA(),AV7)</f>
        <v>0</v>
      </c>
      <c r="AW6" s="20">
        <f t="shared" si="6"/>
        <v>0</v>
      </c>
      <c r="AX6" s="20">
        <f t="shared" si="6"/>
        <v>0</v>
      </c>
      <c r="AY6" s="20">
        <f t="shared" si="6"/>
        <v>0</v>
      </c>
      <c r="AZ6" s="21">
        <f t="shared" si="6"/>
        <v>47.44</v>
      </c>
      <c r="BA6" s="21">
        <f t="shared" si="6"/>
        <v>49.18</v>
      </c>
      <c r="BB6" s="21">
        <f t="shared" si="6"/>
        <v>47.72</v>
      </c>
      <c r="BC6" s="21">
        <f t="shared" si="6"/>
        <v>44.24</v>
      </c>
      <c r="BD6" s="21">
        <f t="shared" si="6"/>
        <v>43.07</v>
      </c>
      <c r="BE6" s="20" t="str">
        <f>IF(BE7="","",IF(BE7="-","【-】","【"&amp;SUBSTITUTE(TEXT(BE7,"#,##0.00"),"-","△")&amp;"】"))</f>
        <v>【44.07】</v>
      </c>
      <c r="BF6" s="21">
        <f>IF(BF7="",NA(),BF7)</f>
        <v>1900.89</v>
      </c>
      <c r="BG6" s="21">
        <f t="shared" ref="BG6:BO6" si="7">IF(BG7="",NA(),BG7)</f>
        <v>1562</v>
      </c>
      <c r="BH6" s="21">
        <f t="shared" si="7"/>
        <v>1251.0999999999999</v>
      </c>
      <c r="BI6" s="21">
        <f t="shared" si="7"/>
        <v>1016.51</v>
      </c>
      <c r="BJ6" s="21">
        <f t="shared" si="7"/>
        <v>503.8</v>
      </c>
      <c r="BK6" s="21">
        <f t="shared" si="7"/>
        <v>1243.71</v>
      </c>
      <c r="BL6" s="21">
        <f t="shared" si="7"/>
        <v>1194.1500000000001</v>
      </c>
      <c r="BM6" s="21">
        <f t="shared" si="7"/>
        <v>1206.79</v>
      </c>
      <c r="BN6" s="21">
        <f t="shared" si="7"/>
        <v>1258.43</v>
      </c>
      <c r="BO6" s="21">
        <f t="shared" si="7"/>
        <v>1163.75</v>
      </c>
      <c r="BP6" s="20" t="str">
        <f>IF(BP7="","",IF(BP7="-","【-】","【"&amp;SUBSTITUTE(TEXT(BP7,"#,##0.00"),"-","△")&amp;"】"))</f>
        <v>【1,201.79】</v>
      </c>
      <c r="BQ6" s="21">
        <f>IF(BQ7="",NA(),BQ7)</f>
        <v>100</v>
      </c>
      <c r="BR6" s="21">
        <f t="shared" ref="BR6:BZ6" si="8">IF(BR7="",NA(),BR7)</f>
        <v>100</v>
      </c>
      <c r="BS6" s="21">
        <f t="shared" si="8"/>
        <v>100</v>
      </c>
      <c r="BT6" s="21">
        <f t="shared" si="8"/>
        <v>100</v>
      </c>
      <c r="BU6" s="21">
        <f t="shared" si="8"/>
        <v>100</v>
      </c>
      <c r="BV6" s="21">
        <f t="shared" si="8"/>
        <v>74.3</v>
      </c>
      <c r="BW6" s="21">
        <f t="shared" si="8"/>
        <v>72.260000000000005</v>
      </c>
      <c r="BX6" s="21">
        <f t="shared" si="8"/>
        <v>71.84</v>
      </c>
      <c r="BY6" s="21">
        <f t="shared" si="8"/>
        <v>73.36</v>
      </c>
      <c r="BZ6" s="21">
        <f t="shared" si="8"/>
        <v>72.599999999999994</v>
      </c>
      <c r="CA6" s="20" t="str">
        <f>IF(CA7="","",IF(CA7="-","【-】","【"&amp;SUBSTITUTE(TEXT(CA7,"#,##0.00"),"-","△")&amp;"】"))</f>
        <v>【75.31】</v>
      </c>
      <c r="CB6" s="21">
        <f>IF(CB7="",NA(),CB7)</f>
        <v>189.63</v>
      </c>
      <c r="CC6" s="21">
        <f t="shared" ref="CC6:CK6" si="9">IF(CC7="",NA(),CC7)</f>
        <v>189.72</v>
      </c>
      <c r="CD6" s="21">
        <f t="shared" si="9"/>
        <v>189.37</v>
      </c>
      <c r="CE6" s="21">
        <f t="shared" si="9"/>
        <v>187.97</v>
      </c>
      <c r="CF6" s="21">
        <f t="shared" si="9"/>
        <v>193.35</v>
      </c>
      <c r="CG6" s="21">
        <f t="shared" si="9"/>
        <v>221.81</v>
      </c>
      <c r="CH6" s="21">
        <f t="shared" si="9"/>
        <v>230.02</v>
      </c>
      <c r="CI6" s="21">
        <f t="shared" si="9"/>
        <v>228.47</v>
      </c>
      <c r="CJ6" s="21">
        <f t="shared" si="9"/>
        <v>224.88</v>
      </c>
      <c r="CK6" s="21">
        <f t="shared" si="9"/>
        <v>228.64</v>
      </c>
      <c r="CL6" s="20" t="str">
        <f>IF(CL7="","",IF(CL7="-","【-】","【"&amp;SUBSTITUTE(TEXT(CL7,"#,##0.00"),"-","△")&amp;"】"))</f>
        <v>【216.39】</v>
      </c>
      <c r="CM6" s="21">
        <f>IF(CM7="",NA(),CM7)</f>
        <v>44.98</v>
      </c>
      <c r="CN6" s="21">
        <f t="shared" ref="CN6:CV6" si="10">IF(CN7="",NA(),CN7)</f>
        <v>46.68</v>
      </c>
      <c r="CO6" s="21">
        <f t="shared" si="10"/>
        <v>45.32</v>
      </c>
      <c r="CP6" s="21">
        <f t="shared" si="10"/>
        <v>44.84</v>
      </c>
      <c r="CQ6" s="21">
        <f t="shared" si="10"/>
        <v>43.09</v>
      </c>
      <c r="CR6" s="21">
        <f t="shared" si="10"/>
        <v>43.36</v>
      </c>
      <c r="CS6" s="21">
        <f t="shared" si="10"/>
        <v>42.56</v>
      </c>
      <c r="CT6" s="21">
        <f t="shared" si="10"/>
        <v>42.47</v>
      </c>
      <c r="CU6" s="21">
        <f t="shared" si="10"/>
        <v>42.4</v>
      </c>
      <c r="CV6" s="21">
        <f t="shared" si="10"/>
        <v>42.28</v>
      </c>
      <c r="CW6" s="20" t="str">
        <f>IF(CW7="","",IF(CW7="-","【-】","【"&amp;SUBSTITUTE(TEXT(CW7,"#,##0.00"),"-","△")&amp;"】"))</f>
        <v>【42.57】</v>
      </c>
      <c r="CX6" s="21">
        <f>IF(CX7="",NA(),CX7)</f>
        <v>65.790000000000006</v>
      </c>
      <c r="CY6" s="21">
        <f t="shared" ref="CY6:DG6" si="11">IF(CY7="",NA(),CY7)</f>
        <v>62.5</v>
      </c>
      <c r="CZ6" s="21">
        <f t="shared" si="11"/>
        <v>62.5</v>
      </c>
      <c r="DA6" s="21">
        <f t="shared" si="11"/>
        <v>67.5</v>
      </c>
      <c r="DB6" s="21">
        <f t="shared" si="11"/>
        <v>69.23</v>
      </c>
      <c r="DC6" s="21">
        <f t="shared" si="11"/>
        <v>83.06</v>
      </c>
      <c r="DD6" s="21">
        <f t="shared" si="11"/>
        <v>83.32</v>
      </c>
      <c r="DE6" s="21">
        <f t="shared" si="11"/>
        <v>83.75</v>
      </c>
      <c r="DF6" s="21">
        <f t="shared" si="11"/>
        <v>84.19</v>
      </c>
      <c r="DG6" s="21">
        <f t="shared" si="11"/>
        <v>84.34</v>
      </c>
      <c r="DH6" s="20" t="str">
        <f>IF(DH7="","",IF(DH7="-","【-】","【"&amp;SUBSTITUTE(TEXT(DH7,"#,##0.00"),"-","△")&amp;"】"))</f>
        <v>【85.24】</v>
      </c>
      <c r="DI6" s="21">
        <f>IF(DI7="",NA(),DI7)</f>
        <v>27.87</v>
      </c>
      <c r="DJ6" s="21">
        <f t="shared" ref="DJ6:DR6" si="12">IF(DJ7="",NA(),DJ7)</f>
        <v>29.19</v>
      </c>
      <c r="DK6" s="21">
        <f t="shared" si="12"/>
        <v>30.5</v>
      </c>
      <c r="DL6" s="21">
        <f t="shared" si="12"/>
        <v>31.81</v>
      </c>
      <c r="DM6" s="21">
        <f t="shared" si="12"/>
        <v>33.119999999999997</v>
      </c>
      <c r="DN6" s="21">
        <f t="shared" si="12"/>
        <v>23.93</v>
      </c>
      <c r="DO6" s="21">
        <f t="shared" si="12"/>
        <v>24.68</v>
      </c>
      <c r="DP6" s="21">
        <f t="shared" si="12"/>
        <v>24.68</v>
      </c>
      <c r="DQ6" s="21">
        <f t="shared" si="12"/>
        <v>21.36</v>
      </c>
      <c r="DR6" s="21">
        <f t="shared" si="12"/>
        <v>22.79</v>
      </c>
      <c r="DS6" s="20" t="str">
        <f>IF(DS7="","",IF(DS7="-","【-】","【"&amp;SUBSTITUTE(TEXT(DS7,"#,##0.00"),"-","△")&amp;"】"))</f>
        <v>【25.87】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1">
        <f t="shared" si="13"/>
        <v>0.01</v>
      </c>
      <c r="EA6" s="21">
        <f t="shared" si="13"/>
        <v>8.6199999999999992</v>
      </c>
      <c r="EB6" s="21">
        <f t="shared" si="13"/>
        <v>0.01</v>
      </c>
      <c r="EC6" s="21">
        <f t="shared" si="13"/>
        <v>0.01</v>
      </c>
      <c r="ED6" s="20" t="str">
        <f>IF(ED7="","",IF(ED7="-","【-】","【"&amp;SUBSTITUTE(TEXT(ED7,"#,##0.00"),"-","△")&amp;"】"))</f>
        <v>【0.01】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0.09</v>
      </c>
      <c r="EK6" s="21">
        <f t="shared" si="14"/>
        <v>0.13</v>
      </c>
      <c r="EL6" s="21">
        <f t="shared" si="14"/>
        <v>0.36</v>
      </c>
      <c r="EM6" s="21">
        <f t="shared" si="14"/>
        <v>0.39</v>
      </c>
      <c r="EN6" s="21">
        <f t="shared" si="14"/>
        <v>0.1</v>
      </c>
      <c r="EO6" s="20" t="str">
        <f>IF(EO7="","",IF(EO7="-","【-】","【"&amp;SUBSTITUTE(TEXT(EO7,"#,##0.00"),"-","△")&amp;"】"))</f>
        <v>【0.15】</v>
      </c>
    </row>
    <row r="7" spans="1:148" s="22" customFormat="1" x14ac:dyDescent="0.15">
      <c r="A7" s="14"/>
      <c r="B7" s="23">
        <v>2021</v>
      </c>
      <c r="C7" s="23">
        <v>221007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90.43</v>
      </c>
      <c r="P7" s="24">
        <v>0.01</v>
      </c>
      <c r="Q7" s="24">
        <v>90.15</v>
      </c>
      <c r="R7" s="24">
        <v>2720</v>
      </c>
      <c r="S7" s="24">
        <v>689079</v>
      </c>
      <c r="T7" s="24">
        <v>1411.83</v>
      </c>
      <c r="U7" s="24">
        <v>488.08</v>
      </c>
      <c r="V7" s="24">
        <v>39</v>
      </c>
      <c r="W7" s="24">
        <v>0.31</v>
      </c>
      <c r="X7" s="24">
        <v>125.81</v>
      </c>
      <c r="Y7" s="24">
        <v>100</v>
      </c>
      <c r="Z7" s="24">
        <v>100</v>
      </c>
      <c r="AA7" s="24">
        <v>100</v>
      </c>
      <c r="AB7" s="24">
        <v>100</v>
      </c>
      <c r="AC7" s="24">
        <v>100</v>
      </c>
      <c r="AD7" s="24">
        <v>102.13</v>
      </c>
      <c r="AE7" s="24">
        <v>101.72</v>
      </c>
      <c r="AF7" s="24">
        <v>102.73</v>
      </c>
      <c r="AG7" s="24">
        <v>105.78</v>
      </c>
      <c r="AH7" s="24">
        <v>106.09</v>
      </c>
      <c r="AI7" s="24">
        <v>105.35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109.51</v>
      </c>
      <c r="AP7" s="24">
        <v>112.88</v>
      </c>
      <c r="AQ7" s="24">
        <v>94.97</v>
      </c>
      <c r="AR7" s="24">
        <v>63.96</v>
      </c>
      <c r="AS7" s="24">
        <v>69.42</v>
      </c>
      <c r="AT7" s="24">
        <v>63.89</v>
      </c>
      <c r="AU7" s="24">
        <v>0</v>
      </c>
      <c r="AV7" s="24">
        <v>0</v>
      </c>
      <c r="AW7" s="24">
        <v>0</v>
      </c>
      <c r="AX7" s="24">
        <v>0</v>
      </c>
      <c r="AY7" s="24">
        <v>0</v>
      </c>
      <c r="AZ7" s="24">
        <v>47.44</v>
      </c>
      <c r="BA7" s="24">
        <v>49.18</v>
      </c>
      <c r="BB7" s="24">
        <v>47.72</v>
      </c>
      <c r="BC7" s="24">
        <v>44.24</v>
      </c>
      <c r="BD7" s="24">
        <v>43.07</v>
      </c>
      <c r="BE7" s="24">
        <v>44.07</v>
      </c>
      <c r="BF7" s="24">
        <v>1900.89</v>
      </c>
      <c r="BG7" s="24">
        <v>1562</v>
      </c>
      <c r="BH7" s="24">
        <v>1251.0999999999999</v>
      </c>
      <c r="BI7" s="24">
        <v>1016.51</v>
      </c>
      <c r="BJ7" s="24">
        <v>503.8</v>
      </c>
      <c r="BK7" s="24">
        <v>1243.71</v>
      </c>
      <c r="BL7" s="24">
        <v>1194.1500000000001</v>
      </c>
      <c r="BM7" s="24">
        <v>1206.79</v>
      </c>
      <c r="BN7" s="24">
        <v>1258.43</v>
      </c>
      <c r="BO7" s="24">
        <v>1163.75</v>
      </c>
      <c r="BP7" s="24">
        <v>1201.79</v>
      </c>
      <c r="BQ7" s="24">
        <v>100</v>
      </c>
      <c r="BR7" s="24">
        <v>100</v>
      </c>
      <c r="BS7" s="24">
        <v>100</v>
      </c>
      <c r="BT7" s="24">
        <v>100</v>
      </c>
      <c r="BU7" s="24">
        <v>100</v>
      </c>
      <c r="BV7" s="24">
        <v>74.3</v>
      </c>
      <c r="BW7" s="24">
        <v>72.260000000000005</v>
      </c>
      <c r="BX7" s="24">
        <v>71.84</v>
      </c>
      <c r="BY7" s="24">
        <v>73.36</v>
      </c>
      <c r="BZ7" s="24">
        <v>72.599999999999994</v>
      </c>
      <c r="CA7" s="24">
        <v>75.31</v>
      </c>
      <c r="CB7" s="24">
        <v>189.63</v>
      </c>
      <c r="CC7" s="24">
        <v>189.72</v>
      </c>
      <c r="CD7" s="24">
        <v>189.37</v>
      </c>
      <c r="CE7" s="24">
        <v>187.97</v>
      </c>
      <c r="CF7" s="24">
        <v>193.35</v>
      </c>
      <c r="CG7" s="24">
        <v>221.81</v>
      </c>
      <c r="CH7" s="24">
        <v>230.02</v>
      </c>
      <c r="CI7" s="24">
        <v>228.47</v>
      </c>
      <c r="CJ7" s="24">
        <v>224.88</v>
      </c>
      <c r="CK7" s="24">
        <v>228.64</v>
      </c>
      <c r="CL7" s="24">
        <v>216.39</v>
      </c>
      <c r="CM7" s="24">
        <v>44.98</v>
      </c>
      <c r="CN7" s="24">
        <v>46.68</v>
      </c>
      <c r="CO7" s="24">
        <v>45.32</v>
      </c>
      <c r="CP7" s="24">
        <v>44.84</v>
      </c>
      <c r="CQ7" s="24">
        <v>43.09</v>
      </c>
      <c r="CR7" s="24">
        <v>43.36</v>
      </c>
      <c r="CS7" s="24">
        <v>42.56</v>
      </c>
      <c r="CT7" s="24">
        <v>42.47</v>
      </c>
      <c r="CU7" s="24">
        <v>42.4</v>
      </c>
      <c r="CV7" s="24">
        <v>42.28</v>
      </c>
      <c r="CW7" s="24">
        <v>42.57</v>
      </c>
      <c r="CX7" s="24">
        <v>65.790000000000006</v>
      </c>
      <c r="CY7" s="24">
        <v>62.5</v>
      </c>
      <c r="CZ7" s="24">
        <v>62.5</v>
      </c>
      <c r="DA7" s="24">
        <v>67.5</v>
      </c>
      <c r="DB7" s="24">
        <v>69.23</v>
      </c>
      <c r="DC7" s="24">
        <v>83.06</v>
      </c>
      <c r="DD7" s="24">
        <v>83.32</v>
      </c>
      <c r="DE7" s="24">
        <v>83.75</v>
      </c>
      <c r="DF7" s="24">
        <v>84.19</v>
      </c>
      <c r="DG7" s="24">
        <v>84.34</v>
      </c>
      <c r="DH7" s="24">
        <v>85.24</v>
      </c>
      <c r="DI7" s="24">
        <v>27.87</v>
      </c>
      <c r="DJ7" s="24">
        <v>29.19</v>
      </c>
      <c r="DK7" s="24">
        <v>30.5</v>
      </c>
      <c r="DL7" s="24">
        <v>31.81</v>
      </c>
      <c r="DM7" s="24">
        <v>33.119999999999997</v>
      </c>
      <c r="DN7" s="24">
        <v>23.93</v>
      </c>
      <c r="DO7" s="24">
        <v>24.68</v>
      </c>
      <c r="DP7" s="24">
        <v>24.68</v>
      </c>
      <c r="DQ7" s="24">
        <v>21.36</v>
      </c>
      <c r="DR7" s="24">
        <v>22.79</v>
      </c>
      <c r="DS7" s="24">
        <v>25.87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0.01</v>
      </c>
      <c r="EA7" s="24">
        <v>8.6199999999999992</v>
      </c>
      <c r="EB7" s="24">
        <v>0.01</v>
      </c>
      <c r="EC7" s="24">
        <v>0.01</v>
      </c>
      <c r="ED7" s="24">
        <v>0.01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0.09</v>
      </c>
      <c r="EK7" s="24">
        <v>0.13</v>
      </c>
      <c r="EL7" s="24">
        <v>0.36</v>
      </c>
      <c r="EM7" s="24">
        <v>0.39</v>
      </c>
      <c r="EN7" s="24">
        <v>0.1</v>
      </c>
      <c r="EO7" s="24">
        <v>0.15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2023-01-20T02:34:31Z</cp:lastPrinted>
  <dcterms:created xsi:type="dcterms:W3CDTF">2022-12-01T01:28:33Z</dcterms:created>
  <dcterms:modified xsi:type="dcterms:W3CDTF">2023-01-26T01:46:40Z</dcterms:modified>
  <cp:category/>
</cp:coreProperties>
</file>