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D888763A-9FFC-4095-A0D3-56973FB7455C}" xr6:coauthVersionLast="47" xr6:coauthVersionMax="47" xr10:uidLastSave="{00000000-0000-0000-0000-000000000000}"/>
  <bookViews>
    <workbookView xWindow="28680" yWindow="-120" windowWidth="29040" windowHeight="15720" xr2:uid="{00000000-000D-0000-FFFF-FFFF00000000}"/>
  </bookViews>
  <sheets>
    <sheet name="入力シート" sheetId="1" r:id="rId1"/>
    <sheet name="出力シート" sheetId="2" r:id="rId2"/>
    <sheet name="Sheet1" sheetId="3" r:id="rId3"/>
  </sheets>
  <definedNames>
    <definedName name="_xlnm.Print_Area" localSheetId="1">出力シート!$A$1:$J$328</definedName>
    <definedName name="_xlnm.Print_Area" localSheetId="0">入力シート!$A$1:$K$170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0" i="2"/>
  <c r="C28" i="2"/>
  <c r="C26" i="2"/>
  <c r="C24" i="2"/>
  <c r="A320" i="2"/>
  <c r="A315" i="2"/>
  <c r="D138" i="2"/>
  <c r="B167" i="2" l="1"/>
  <c r="D253" i="2" l="1"/>
  <c r="H72" i="2"/>
  <c r="F72" i="2"/>
  <c r="D72" i="2"/>
  <c r="B159" i="2" l="1"/>
  <c r="C10" i="1" l="1"/>
  <c r="B156" i="2" l="1"/>
  <c r="B157" i="2"/>
  <c r="B148" i="2"/>
  <c r="E149" i="2"/>
  <c r="D149" i="2"/>
  <c r="C149" i="2"/>
  <c r="B149" i="2"/>
  <c r="E148" i="2"/>
  <c r="D148" i="2"/>
  <c r="C148" i="2"/>
  <c r="A163" i="2"/>
  <c r="D68" i="2" l="1"/>
  <c r="D137" i="2" l="1"/>
  <c r="A171" i="2" l="1"/>
  <c r="A173" i="2"/>
  <c r="A161" i="2"/>
  <c r="H69" i="2"/>
  <c r="F69" i="2"/>
  <c r="L307" i="2" l="1"/>
  <c r="L301" i="2"/>
  <c r="D301" i="2" s="1"/>
  <c r="L303" i="2"/>
  <c r="D303" i="2" s="1"/>
  <c r="L299" i="2"/>
  <c r="D299" i="2" s="1"/>
  <c r="C87" i="1"/>
  <c r="L295" i="2" s="1"/>
  <c r="L292" i="2"/>
  <c r="D292" i="2" s="1"/>
  <c r="D295" i="2" l="1"/>
  <c r="D254" i="2"/>
  <c r="H251" i="2" l="1"/>
  <c r="F251" i="2"/>
  <c r="D251" i="2"/>
  <c r="D70" i="2"/>
  <c r="B70" i="2"/>
  <c r="B68" i="2"/>
  <c r="A38" i="2" l="1"/>
  <c r="A152" i="2" l="1"/>
  <c r="A150" i="2"/>
</calcChain>
</file>

<file path=xl/sharedStrings.xml><?xml version="1.0" encoding="utf-8"?>
<sst xmlns="http://schemas.openxmlformats.org/spreadsheetml/2006/main" count="521" uniqueCount="354">
  <si>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</si>
  <si>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</si>
  <si>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</si>
  <si>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</si>
  <si>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</si>
  <si>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</si>
  <si>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</si>
  <si>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</si>
  <si>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</si>
  <si>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</si>
  <si>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</si>
  <si>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</si>
  <si>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</si>
  <si>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</si>
  <si>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</si>
  <si>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</si>
  <si>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</si>
  <si>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</si>
  <si>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</si>
  <si>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</si>
  <si>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</si>
  <si>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</si>
  <si>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</si>
  <si>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</si>
  <si>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</si>
  <si>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</si>
  <si>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</si>
  <si>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</si>
  <si>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</si>
  <si>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</si>
  <si>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</si>
  <si>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</si>
  <si>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</si>
  <si>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</si>
  <si>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</si>
  <si>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</si>
  <si>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</si>
  <si>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</si>
  <si>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</si>
  <si>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</si>
  <si>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</si>
  <si>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</si>
  <si>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</si>
  <si>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</si>
  <si>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</si>
  <si>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</si>
  <si>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</si>
  <si>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</si>
  <si>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</si>
  <si>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</si>
  <si>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</si>
  <si>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</si>
  <si>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</si>
  <si>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</si>
  <si>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</si>
  <si>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</si>
  <si>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</si>
  <si>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</si>
  <si>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</si>
  <si>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</si>
  <si>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</si>
  <si>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</si>
  <si>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</si>
  <si>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</si>
  <si>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</si>
  <si>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</si>
  <si>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</si>
  <si>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</si>
  <si>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</si>
  <si>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</si>
  <si>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</si>
  <si>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</si>
  <si>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</si>
  <si>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</si>
  <si>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</si>
  <si>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</si>
  <si>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</si>
  <si>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</si>
  <si>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</si>
  <si>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</si>
  <si>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</si>
  <si>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</si>
  <si>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</si>
  <si>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</si>
  <si>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</si>
  <si>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</si>
  <si>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</si>
  <si>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</si>
  <si>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休日設定の有無</t>
    <rPh sb="0" eb="2">
      <t>キュウジツ</t>
    </rPh>
    <rPh sb="2" eb="4">
      <t>セッテイ</t>
    </rPh>
    <rPh sb="5" eb="7">
      <t>ウム</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</si>
  <si>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</si>
  <si>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</si>
  <si>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</si>
  <si>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</si>
  <si>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</si>
  <si>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</si>
  <si>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</si>
  <si>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</si>
  <si>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</si>
  <si>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</si>
  <si>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</si>
  <si>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</si>
  <si>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</si>
  <si>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</si>
  <si>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</si>
  <si>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</si>
  <si>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</si>
  <si>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</si>
  <si>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</si>
  <si>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</si>
  <si>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</si>
  <si>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</si>
  <si>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</si>
  <si>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</si>
  <si>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</si>
  <si>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</si>
  <si>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</si>
  <si>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</si>
  <si>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</si>
  <si>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</si>
  <si>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</si>
  <si>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</si>
  <si>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</si>
  <si>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</si>
  <si>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</si>
  <si>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</si>
  <si>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</si>
  <si>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</si>
  <si>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</si>
  <si>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</si>
  <si>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</si>
  <si>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</si>
  <si>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</si>
  <si>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</si>
  <si>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</si>
  <si>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</si>
  <si>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</si>
  <si>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</si>
  <si>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</si>
  <si>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</si>
  <si>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</si>
  <si>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</si>
  <si>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</si>
  <si>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</si>
  <si>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</si>
  <si>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</si>
  <si>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</si>
  <si>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</si>
  <si>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(1)避難先</t>
    <rPh sb="5" eb="6">
      <t>サキ</t>
    </rPh>
    <phoneticPr fontId="9"/>
  </si>
  <si>
    <t>避難場所</t>
    <rPh sb="0" eb="2">
      <t>ヒナン</t>
    </rPh>
    <rPh sb="2" eb="3">
      <t>バ</t>
    </rPh>
    <phoneticPr fontId="9"/>
  </si>
  <si>
    <t>　表内の事項のほか、統括管理者の指揮命令に従うものとする。</t>
    <rPh sb="2" eb="3">
      <t>ナイ</t>
    </rPh>
    <rPh sb="4" eb="6">
      <t>ジコウ</t>
    </rPh>
    <phoneticPr fontId="9"/>
  </si>
  <si>
    <t>土砂災害に関する避難確保計画</t>
    <rPh sb="0" eb="2">
      <t>ドシャ</t>
    </rPh>
    <rPh sb="2" eb="4">
      <t>サイガイ</t>
    </rPh>
    <rPh sb="5" eb="6">
      <t>カン</t>
    </rPh>
    <phoneticPr fontId="9"/>
  </si>
  <si>
    <t>避難情報等の情報収集</t>
    <rPh sb="0" eb="2">
      <t>ヒナン</t>
    </rPh>
    <rPh sb="2" eb="4">
      <t>ジョウホウ</t>
    </rPh>
    <phoneticPr fontId="9"/>
  </si>
  <si>
    <t>気象情報等の情報収集</t>
    <rPh sb="0" eb="2">
      <t>キショウ</t>
    </rPh>
    <rPh sb="2" eb="4">
      <t>ジョウホウ</t>
    </rPh>
    <phoneticPr fontId="9"/>
  </si>
  <si>
    <t>気象庁HP（http://www.jma.go.jp/）</t>
    <phoneticPr fontId="9"/>
  </si>
  <si>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9"/>
  </si>
  <si>
    <t>【土砂災害の前兆現象】</t>
    <rPh sb="1" eb="3">
      <t>ドシャ</t>
    </rPh>
    <rPh sb="3" eb="5">
      <t>サイガイ</t>
    </rPh>
    <rPh sb="6" eb="8">
      <t>ゼンチョウ</t>
    </rPh>
    <rPh sb="8" eb="10">
      <t>ゲンショウ</t>
    </rPh>
    <phoneticPr fontId="9"/>
  </si>
  <si>
    <t xml:space="preserve">5．情報収集及び伝達 </t>
    <phoneticPr fontId="9"/>
  </si>
  <si>
    <t>土砂災害警戒情報
土砂災害危険度情報
土砂災害警戒判定メッシュ情報</t>
    <rPh sb="0" eb="2">
      <t>ドシャ</t>
    </rPh>
    <rPh sb="2" eb="4">
      <t>サイガイ</t>
    </rPh>
    <rPh sb="4" eb="6">
      <t>ケイカイ</t>
    </rPh>
    <rPh sb="6" eb="8">
      <t>ジョウホウ</t>
    </rPh>
    <rPh sb="9" eb="11">
      <t>ドシャ</t>
    </rPh>
    <rPh sb="11" eb="13">
      <t>サイガイ</t>
    </rPh>
    <rPh sb="13" eb="16">
      <t>キケンド</t>
    </rPh>
    <rPh sb="16" eb="18">
      <t>ジョウホウ</t>
    </rPh>
    <rPh sb="20" eb="22">
      <t>ドシャ</t>
    </rPh>
    <rPh sb="22" eb="24">
      <t>サイガイ</t>
    </rPh>
    <rPh sb="24" eb="26">
      <t>ケイカイ</t>
    </rPh>
    <rPh sb="26" eb="28">
      <t>ハンテイ</t>
    </rPh>
    <rPh sb="32" eb="34">
      <t>ジョウホウ</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</si>
  <si>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</si>
  <si>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 xml:space="preserve">6．避難誘導 </t>
    <phoneticPr fontId="9"/>
  </si>
  <si>
    <t>○○小学校</t>
    <rPh sb="2" eb="5">
      <t>ショウガッコウ</t>
    </rPh>
    <phoneticPr fontId="9"/>
  </si>
  <si>
    <t>○</t>
    <phoneticPr fontId="9"/>
  </si>
  <si>
    <t>徒歩</t>
  </si>
  <si>
    <t>平日と異なる</t>
  </si>
  <si>
    <t>有</t>
  </si>
  <si>
    <t>新規採用の従業員</t>
  </si>
  <si>
    <t>全従業員及び利用者</t>
  </si>
  <si>
    <t>防災情報及び避難誘導</t>
  </si>
  <si>
    <t>情報収集・伝達及び避難誘導</t>
  </si>
  <si>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9"/>
  </si>
  <si>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9"/>
  </si>
  <si>
    <t>・がけから水が噴き出す。　
・がけからの水が濁りだす。
・樹木の根の切れる音がする。
・がけに割れ目が見える。
・地鳴りがする。</t>
    <phoneticPr fontId="9"/>
  </si>
  <si>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9"/>
  </si>
  <si>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</si>
  <si>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</si>
  <si>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</si>
  <si>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防災情報及び避難誘導</t>
    <phoneticPr fontId="9"/>
  </si>
  <si>
    <t>全従業員及び利用者</t>
    <phoneticPr fontId="9"/>
  </si>
  <si>
    <t>静岡市</t>
    <rPh sb="0" eb="3">
      <t>シズオカシ</t>
    </rPh>
    <phoneticPr fontId="9"/>
  </si>
  <si>
    <t>◎災害ごとに避難の方法は異なります。風水害時の緊急避難場所とする施設を別添一覧により確認して下さい。</t>
    <rPh sb="1" eb="3">
      <t>サイガイ</t>
    </rPh>
    <rPh sb="6" eb="8">
      <t>ヒナン</t>
    </rPh>
    <rPh sb="9" eb="11">
      <t>ホウホウ</t>
    </rPh>
    <rPh sb="12" eb="13">
      <t>コト</t>
    </rPh>
    <rPh sb="18" eb="21">
      <t>フウスイガイ</t>
    </rPh>
    <rPh sb="21" eb="22">
      <t>ジ</t>
    </rPh>
    <rPh sb="23" eb="25">
      <t>キンキュウ</t>
    </rPh>
    <rPh sb="25" eb="27">
      <t>ヒナン</t>
    </rPh>
    <rPh sb="27" eb="29">
      <t>バショ</t>
    </rPh>
    <rPh sb="32" eb="34">
      <t>シセツ</t>
    </rPh>
    <rPh sb="35" eb="37">
      <t>ベッテン</t>
    </rPh>
    <rPh sb="37" eb="39">
      <t>イチラン</t>
    </rPh>
    <rPh sb="42" eb="44">
      <t>カクニン</t>
    </rPh>
    <rPh sb="46" eb="47">
      <t>クダ</t>
    </rPh>
    <phoneticPr fontId="9"/>
  </si>
  <si>
    <t>◎施設及び避難先の位置と、施設から避難先までの避難ルートを貼り付けて下さい。</t>
    <rPh sb="7" eb="8">
      <t>サキ</t>
    </rPh>
    <rPh sb="19" eb="20">
      <t>サキ</t>
    </rPh>
    <rPh sb="29" eb="30">
      <t>ハ</t>
    </rPh>
    <rPh sb="31" eb="32">
      <t>ツ</t>
    </rPh>
    <rPh sb="34" eb="35">
      <t>クダ</t>
    </rPh>
    <phoneticPr fontId="9"/>
  </si>
  <si>
    <t>洪水や土砂災害時は、緊急避難場所を開放しますので注意して下さい。</t>
    <rPh sb="0" eb="2">
      <t>コウズイ</t>
    </rPh>
    <rPh sb="3" eb="5">
      <t>ドシャ</t>
    </rPh>
    <rPh sb="5" eb="7">
      <t>サイガイ</t>
    </rPh>
    <rPh sb="7" eb="8">
      <t>ジ</t>
    </rPh>
    <rPh sb="10" eb="12">
      <t>キンキュウ</t>
    </rPh>
    <rPh sb="12" eb="14">
      <t>ヒナン</t>
    </rPh>
    <rPh sb="14" eb="16">
      <t>バショ</t>
    </rPh>
    <rPh sb="17" eb="19">
      <t>カイホウ</t>
    </rPh>
    <rPh sb="24" eb="26">
      <t>チュウイ</t>
    </rPh>
    <rPh sb="28" eb="29">
      <t>クダ</t>
    </rPh>
    <phoneticPr fontId="9"/>
  </si>
  <si>
    <t>テレビ</t>
    <phoneticPr fontId="9"/>
  </si>
  <si>
    <r>
      <t>Ø</t>
    </r>
    <r>
      <rPr>
        <sz val="7"/>
        <color theme="1"/>
        <rFont val="Times New Roman"/>
        <family val="1"/>
      </rPr>
      <t xml:space="preserve"> </t>
    </r>
    <phoneticPr fontId="9"/>
  </si>
  <si>
    <t>テレビ</t>
    <phoneticPr fontId="9"/>
  </si>
  <si>
    <t>静岡市の避難情報に係る緊急速報メール</t>
    <rPh sb="0" eb="3">
      <t>シズオカシ</t>
    </rPh>
    <rPh sb="4" eb="6">
      <t>ヒナン</t>
    </rPh>
    <rPh sb="6" eb="8">
      <t>ジョウホウ</t>
    </rPh>
    <rPh sb="9" eb="10">
      <t>カカ</t>
    </rPh>
    <rPh sb="11" eb="13">
      <t>キンキュウ</t>
    </rPh>
    <rPh sb="13" eb="15">
      <t>ソクホウ</t>
    </rPh>
    <phoneticPr fontId="9"/>
  </si>
  <si>
    <t>児童を避難させるなど、保護者への連絡体制について適宜記載。</t>
    <rPh sb="0" eb="2">
      <t>ジドウ</t>
    </rPh>
    <rPh sb="3" eb="5">
      <t>ヒナン</t>
    </rPh>
    <rPh sb="11" eb="14">
      <t>ホゴシャ</t>
    </rPh>
    <rPh sb="16" eb="18">
      <t>レンラク</t>
    </rPh>
    <rPh sb="18" eb="20">
      <t>タイセイ</t>
    </rPh>
    <rPh sb="24" eb="26">
      <t>テキギ</t>
    </rPh>
    <rPh sb="26" eb="28">
      <t>キサイ</t>
    </rPh>
    <phoneticPr fontId="9"/>
  </si>
  <si>
    <t>②静岡市から利用者の避難状況や安否情報の提供を求められる場合があるため、情報を整理しておく。</t>
    <rPh sb="1" eb="3">
      <t>シズオカ</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9"/>
  </si>
  <si>
    <t>静岡県地理情報システム　　　　　　　　　　　　　　　　　　　　（https://www.gis.pref.shizuoka.jp/）</t>
    <rPh sb="0" eb="3">
      <t>シズオカケン</t>
    </rPh>
    <rPh sb="3" eb="5">
      <t>チリ</t>
    </rPh>
    <rPh sb="5" eb="7">
      <t>ジョウホウ</t>
    </rPh>
    <phoneticPr fontId="9"/>
  </si>
  <si>
    <t>静岡県土木総合防災情報サイポスレーダー(http://sipos.pref.shizuoka.jp/)</t>
    <phoneticPr fontId="9"/>
  </si>
  <si>
    <t>静岡市防災メール（登録用メールアドレス）　　　　　　　　　　　　　　（siz-entry@tokyoanpi.sbs-infosys.com）</t>
    <phoneticPr fontId="9"/>
  </si>
  <si>
    <r>
      <t>(1)</t>
    </r>
    <r>
      <rPr>
        <sz val="14"/>
        <color theme="1"/>
        <rFont val="ＭＳ ゴシック"/>
        <family val="3"/>
        <charset val="128"/>
      </rPr>
      <t>情報収集</t>
    </r>
    <phoneticPr fontId="9"/>
  </si>
  <si>
    <t>静岡市防災メール（登録用メールアドレス）　　　　　　　(siz-entry@tokyoanpi.sbs-infosys.com）</t>
    <phoneticPr fontId="9"/>
  </si>
  <si>
    <t>気象庁HPの土砂災害警戒判定メッシュ情報　　　　　　　　　　　　（https://www.jma.go.jp/jp/doshamesh/)</t>
    <rPh sb="6" eb="8">
      <t>ドシャ</t>
    </rPh>
    <rPh sb="8" eb="10">
      <t>サイガイ</t>
    </rPh>
    <rPh sb="10" eb="12">
      <t>ケイカイ</t>
    </rPh>
    <rPh sb="12" eb="14">
      <t>ハンテイ</t>
    </rPh>
    <rPh sb="18" eb="20">
      <t>ジョウホウ</t>
    </rPh>
    <phoneticPr fontId="9"/>
  </si>
  <si>
    <r>
      <t>(2)</t>
    </r>
    <r>
      <rPr>
        <sz val="14"/>
        <color theme="1"/>
        <rFont val="ＭＳ ゴシック"/>
        <family val="3"/>
        <charset val="128"/>
      </rPr>
      <t>情報伝達</t>
    </r>
    <phoneticPr fontId="9"/>
  </si>
  <si>
    <t>　計画を作成及び必要に応じて見直し・修正をしたときは、土砂災害防止法第8条の2に基づき、遅滞なく、当該計画を静岡市長へ報告する。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6">
      <t>シズオカ</t>
    </rPh>
    <rPh sb="56" eb="58">
      <t>シチョウ</t>
    </rPh>
    <rPh sb="59" eb="61">
      <t>ホウコク</t>
    </rPh>
    <phoneticPr fontId="9"/>
  </si>
  <si>
    <t>同報無線（電話案内サービス　054-269-5656）</t>
    <rPh sb="0" eb="2">
      <t>ドウホウ</t>
    </rPh>
    <rPh sb="2" eb="4">
      <t>ムセン</t>
    </rPh>
    <rPh sb="5" eb="7">
      <t>デンワ</t>
    </rPh>
    <rPh sb="7" eb="9">
      <t>アンナイ</t>
    </rPh>
    <phoneticPr fontId="9"/>
  </si>
  <si>
    <t>同報無線（電話案内サービス　054-269-5656）　</t>
    <phoneticPr fontId="9"/>
  </si>
  <si>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sz val="12"/>
        <color rgb="FFC00000"/>
        <rFont val="ＭＳ ゴシック"/>
        <family val="3"/>
        <charset val="128"/>
      </rPr>
      <t>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t>
    </r>
    <phoneticPr fontId="9"/>
  </si>
  <si>
    <t>住所</t>
    <phoneticPr fontId="9"/>
  </si>
  <si>
    <t>施設管理者・所有者</t>
    <rPh sb="2" eb="5">
      <t>カンリシャ</t>
    </rPh>
    <rPh sb="6" eb="9">
      <t>ショユウシャ</t>
    </rPh>
    <phoneticPr fontId="9"/>
  </si>
  <si>
    <t>電話番号</t>
    <rPh sb="0" eb="4">
      <t>デンワバンゴウ</t>
    </rPh>
    <phoneticPr fontId="9"/>
  </si>
  <si>
    <t>所在市町村名</t>
    <phoneticPr fontId="9"/>
  </si>
  <si>
    <t>作成担当者（いる場合）</t>
    <rPh sb="0" eb="5">
      <t>サクセイタントウシャ</t>
    </rPh>
    <rPh sb="8" eb="10">
      <t>バアイ</t>
    </rPh>
    <phoneticPr fontId="9"/>
  </si>
  <si>
    <t>施設の種類</t>
    <rPh sb="0" eb="2">
      <t>シセツ</t>
    </rPh>
    <rPh sb="3" eb="5">
      <t>シュルイ</t>
    </rPh>
    <phoneticPr fontId="9"/>
  </si>
  <si>
    <t>利用形態</t>
    <rPh sb="0" eb="4">
      <t>リヨウケイタイ</t>
    </rPh>
    <phoneticPr fontId="9"/>
  </si>
  <si>
    <t>054-221-1012</t>
    <phoneticPr fontId="9"/>
  </si>
  <si>
    <t>デイサービス/特別養護老人ホーム・・・
子ども園/保育園/幼稚園…</t>
    <phoneticPr fontId="9"/>
  </si>
  <si>
    <t>特別養護老人ホーム</t>
    <rPh sb="0" eb="6">
      <t>トクベツヨウゴロウジン</t>
    </rPh>
    <phoneticPr fontId="9"/>
  </si>
  <si>
    <t>◇◇　次郎</t>
    <rPh sb="3" eb="5">
      <t>ジロウ</t>
    </rPh>
    <phoneticPr fontId="9"/>
  </si>
  <si>
    <t>葵区追手町5番1号</t>
    <rPh sb="0" eb="2">
      <t>アオイク</t>
    </rPh>
    <rPh sb="2" eb="4">
      <t>オウテ</t>
    </rPh>
    <rPh sb="4" eb="5">
      <t>マチ</t>
    </rPh>
    <rPh sb="6" eb="7">
      <t>バン</t>
    </rPh>
    <rPh sb="8" eb="9">
      <t>ゴウ</t>
    </rPh>
    <phoneticPr fontId="9"/>
  </si>
  <si>
    <t>通所</t>
  </si>
  <si>
    <t>高齢者等避難
避難指示</t>
    <phoneticPr fontId="9"/>
  </si>
  <si>
    <t>利用形態</t>
    <rPh sb="0" eb="2">
      <t>リヨウ</t>
    </rPh>
    <rPh sb="2" eb="4">
      <t>ケイタイ</t>
    </rPh>
    <phoneticPr fontId="9"/>
  </si>
  <si>
    <t>避難場所の種類</t>
    <rPh sb="0" eb="4">
      <t>ヒナンバショ</t>
    </rPh>
    <rPh sb="5" eb="7">
      <t>シュルイ</t>
    </rPh>
    <phoneticPr fontId="9"/>
  </si>
  <si>
    <t>風水害緊急避難場所</t>
  </si>
  <si>
    <t>避難先が風水害緊急避難場所でない場合、相手方が避難を了承している旨を確認ください</t>
    <phoneticPr fontId="9"/>
  </si>
  <si>
    <t>　土砂災害時の避難先は、静岡市防災情報マップと別添指定緊急避難場所一覧を確認し、以下の場所とする。
「洪水ハザードマップ」（しずマップ）
　https://city.shizuoka.geocloud.jp　　　　</t>
    <rPh sb="1" eb="3">
      <t>ドシャ</t>
    </rPh>
    <rPh sb="3" eb="5">
      <t>サイガイ</t>
    </rPh>
    <rPh sb="5" eb="6">
      <t>ジ</t>
    </rPh>
    <rPh sb="51" eb="53">
      <t>コウズイ</t>
    </rPh>
    <phoneticPr fontId="9"/>
  </si>
  <si>
    <t>　➤静岡市防災ナビ
　　（https://navi.bosai.city.shizuoka.jp/top-page）</t>
    <phoneticPr fontId="9"/>
  </si>
  <si>
    <r>
      <t xml:space="preserve">静岡市防災ナビ
</t>
    </r>
    <r>
      <rPr>
        <sz val="12"/>
        <color theme="1"/>
        <rFont val="ＭＳ ゴシック"/>
        <family val="3"/>
        <charset val="128"/>
      </rPr>
      <t>（https://navi.bosai.city.shizuoka.jp/top-page）</t>
    </r>
    <phoneticPr fontId="9"/>
  </si>
  <si>
    <t>コミュニティFM（S-Wave）</t>
    <phoneticPr fontId="9"/>
  </si>
  <si>
    <t>避難行動判定は、以下のURLを参考にしてください。</t>
    <phoneticPr fontId="9"/>
  </si>
  <si>
    <t>●内閣府「避難行動判定フロー」
https://www.bousai.go.jp/oukyu/hinankankoku/h30_hinankankoku_guideline/pdf/campaign.pdf</t>
    <phoneticPr fontId="9"/>
  </si>
  <si>
    <t>●静岡市「風水害時の避難行動」https://www.city.shizuoka.lg.jp/s4268/s000287.html</t>
    <phoneticPr fontId="9"/>
  </si>
  <si>
    <t>避難行動判定は、以下のURLを参考にしてください。</t>
    <rPh sb="0" eb="4">
      <t>ヒナンコウドウ</t>
    </rPh>
    <rPh sb="4" eb="6">
      <t>ハンテイ</t>
    </rPh>
    <rPh sb="8" eb="10">
      <t>イカ</t>
    </rPh>
    <rPh sb="15" eb="17">
      <t>サンコウ</t>
    </rPh>
    <phoneticPr fontId="9"/>
  </si>
  <si>
    <t>●内閣府「避難行動判定フロー」</t>
    <phoneticPr fontId="9"/>
  </si>
  <si>
    <t>https://www.bousai.go.jp/oukyu/hinankankoku/h30_hinankankoku_guideline/pdf/campaign.pdf</t>
    <phoneticPr fontId="9"/>
  </si>
  <si>
    <t>●静岡市「風水害時の避難行動」</t>
    <phoneticPr fontId="9"/>
  </si>
  <si>
    <t>https://www.city.shizuoka.lg.jp/s4268/s000287.html</t>
    <phoneticPr fontId="9"/>
  </si>
  <si>
    <t>しずマップ上では、避難所で表示されています。</t>
    <rPh sb="5" eb="6">
      <t>ジョウ</t>
    </rPh>
    <rPh sb="9" eb="12">
      <t>ヒナンジョ</t>
    </rPh>
    <rPh sb="13" eb="15">
      <t>ヒョウジ</t>
    </rPh>
    <phoneticPr fontId="9"/>
  </si>
  <si>
    <t>所在地区名（避難指示等の発表先学区、地区名）</t>
    <rPh sb="8" eb="10">
      <t>シジ</t>
    </rPh>
    <rPh sb="12" eb="14">
      <t>ハッピョウ</t>
    </rPh>
    <rPh sb="15" eb="17">
      <t>ガック</t>
    </rPh>
    <rPh sb="18" eb="20">
      <t>チク</t>
    </rPh>
    <phoneticPr fontId="9"/>
  </si>
  <si>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9"/>
  </si>
  <si>
    <t>老人福祉施設</t>
    <rPh sb="0" eb="2">
      <t>ロウジン</t>
    </rPh>
    <rPh sb="2" eb="4">
      <t>フクシ</t>
    </rPh>
    <rPh sb="4" eb="6">
      <t>シセツ</t>
    </rPh>
    <phoneticPr fontId="9"/>
  </si>
  <si>
    <t>特別養護老人ホーム</t>
    <rPh sb="0" eb="2">
      <t>トクベツ</t>
    </rPh>
    <rPh sb="2" eb="4">
      <t>ヨウゴ</t>
    </rPh>
    <rPh sb="4" eb="6">
      <t>ロウジン</t>
    </rPh>
    <phoneticPr fontId="9"/>
  </si>
  <si>
    <t>サービス付き高齢者向け住宅</t>
    <rPh sb="4" eb="5">
      <t>ツ</t>
    </rPh>
    <rPh sb="6" eb="9">
      <t>コウレイシャ</t>
    </rPh>
    <rPh sb="9" eb="10">
      <t>ム</t>
    </rPh>
    <rPh sb="11" eb="13">
      <t>ジュウタク</t>
    </rPh>
    <phoneticPr fontId="9"/>
  </si>
  <si>
    <t>グループホーム</t>
    <phoneticPr fontId="9"/>
  </si>
  <si>
    <t>障害者支援施設</t>
    <rPh sb="0" eb="3">
      <t>ショウガイシャ</t>
    </rPh>
    <rPh sb="3" eb="5">
      <t>シエン</t>
    </rPh>
    <rPh sb="5" eb="7">
      <t>シセツ</t>
    </rPh>
    <phoneticPr fontId="9"/>
  </si>
  <si>
    <t>障害児放課後等デイサービスなど</t>
    <rPh sb="0" eb="2">
      <t>ショウガイ</t>
    </rPh>
    <rPh sb="2" eb="3">
      <t>ジ</t>
    </rPh>
    <rPh sb="3" eb="6">
      <t>ホウカゴ</t>
    </rPh>
    <rPh sb="6" eb="7">
      <t>トウ</t>
    </rPh>
    <phoneticPr fontId="9"/>
  </si>
  <si>
    <t>こども園</t>
    <rPh sb="3" eb="4">
      <t>エン</t>
    </rPh>
    <phoneticPr fontId="9"/>
  </si>
  <si>
    <t>保育園</t>
    <rPh sb="0" eb="3">
      <t>ホイクエン</t>
    </rPh>
    <phoneticPr fontId="9"/>
  </si>
  <si>
    <t>放課後児童クラブ</t>
    <rPh sb="0" eb="3">
      <t>ホウカゴ</t>
    </rPh>
    <rPh sb="3" eb="5">
      <t>ジドウ</t>
    </rPh>
    <phoneticPr fontId="9"/>
  </si>
  <si>
    <t>幼稚園</t>
    <rPh sb="0" eb="3">
      <t>ヨウチエン</t>
    </rPh>
    <phoneticPr fontId="9"/>
  </si>
  <si>
    <t>学校</t>
    <rPh sb="0" eb="2">
      <t>ガッコウ</t>
    </rPh>
    <phoneticPr fontId="9"/>
  </si>
  <si>
    <t>病院・助産院・診療所</t>
    <rPh sb="0" eb="2">
      <t>ビョウイン</t>
    </rPh>
    <rPh sb="3" eb="6">
      <t>ジョサンイン</t>
    </rPh>
    <rPh sb="7" eb="10">
      <t>シンリョウジョ</t>
    </rPh>
    <phoneticPr fontId="9"/>
  </si>
  <si>
    <t>上記以外の施設</t>
    <rPh sb="0" eb="2">
      <t>ジョウキ</t>
    </rPh>
    <rPh sb="2" eb="4">
      <t>イガイ</t>
    </rPh>
    <rPh sb="5" eb="7">
      <t>シセツ</t>
    </rPh>
    <phoneticPr fontId="9"/>
  </si>
  <si>
    <t>2025年(選択)月（選択)日</t>
    <rPh sb="4" eb="5">
      <t>ネン</t>
    </rPh>
    <rPh sb="6" eb="8">
      <t>センタク</t>
    </rPh>
    <rPh sb="9" eb="10">
      <t>ガツ</t>
    </rPh>
    <rPh sb="11" eb="13">
      <t>センタク</t>
    </rPh>
    <rPh sb="14" eb="15">
      <t>ニチ</t>
    </rPh>
    <phoneticPr fontId="9"/>
  </si>
  <si>
    <t>特別養護老人ホーム○○（入力）</t>
    <rPh sb="0" eb="2">
      <t>トクベツ</t>
    </rPh>
    <rPh sb="2" eb="4">
      <t>ヨウゴ</t>
    </rPh>
    <rPh sb="4" eb="6">
      <t>ロウジン</t>
    </rPh>
    <rPh sb="12" eb="14">
      <t>ニュウリョク</t>
    </rPh>
    <phoneticPr fontId="9"/>
  </si>
  <si>
    <t>静岡市（入力）</t>
    <rPh sb="0" eb="3">
      <t>シズオカシ</t>
    </rPh>
    <rPh sb="4" eb="6">
      <t>ニュウリョク</t>
    </rPh>
    <phoneticPr fontId="9"/>
  </si>
  <si>
    <t>葵区追手町〇番〇号（入力）</t>
    <rPh sb="0" eb="1">
      <t>アオイ</t>
    </rPh>
    <rPh sb="1" eb="2">
      <t>ク</t>
    </rPh>
    <rPh sb="2" eb="3">
      <t>オ</t>
    </rPh>
    <rPh sb="3" eb="4">
      <t>テ</t>
    </rPh>
    <rPh sb="4" eb="5">
      <t>マチ</t>
    </rPh>
    <rPh sb="6" eb="7">
      <t>バン</t>
    </rPh>
    <rPh sb="8" eb="9">
      <t>ゴウ</t>
    </rPh>
    <rPh sb="10" eb="12">
      <t>ニュウリョク</t>
    </rPh>
    <phoneticPr fontId="9"/>
  </si>
  <si>
    <t>054-221-1012（入力）</t>
    <phoneticPr fontId="9"/>
  </si>
  <si>
    <t>〇〇太郎（入力）</t>
    <rPh sb="2" eb="4">
      <t>タロウ</t>
    </rPh>
    <phoneticPr fontId="9"/>
  </si>
  <si>
    <t>〇〇次郎（入力）</t>
    <rPh sb="2" eb="4">
      <t>ジロウ</t>
    </rPh>
    <phoneticPr fontId="9"/>
  </si>
  <si>
    <t>地区支部</t>
    <rPh sb="0" eb="2">
      <t>チク</t>
    </rPh>
    <rPh sb="2" eb="4">
      <t>シブ</t>
    </rPh>
    <phoneticPr fontId="32"/>
  </si>
  <si>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</si>
  <si>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</si>
  <si>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</si>
  <si>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</si>
  <si>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</si>
  <si>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</si>
  <si>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</si>
  <si>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</si>
  <si>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</si>
  <si>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</si>
  <si>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</si>
  <si>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</si>
  <si>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</si>
  <si>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</si>
  <si>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</si>
  <si>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</si>
  <si>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</si>
  <si>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</si>
  <si>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</si>
  <si>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</si>
  <si>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</si>
  <si>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</si>
  <si>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</si>
  <si>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</si>
  <si>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</si>
  <si>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</si>
  <si>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</si>
  <si>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</si>
  <si>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</si>
  <si>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</si>
  <si>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</si>
  <si>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</si>
  <si>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</si>
  <si>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</si>
  <si>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</si>
  <si>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</si>
  <si>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</si>
  <si>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</si>
  <si>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</si>
  <si>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</si>
  <si>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</si>
  <si>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</si>
  <si>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</si>
  <si>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</si>
  <si>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</si>
  <si>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</si>
  <si>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</si>
  <si>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</si>
  <si>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</si>
  <si>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</si>
  <si>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</si>
  <si>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</si>
  <si>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</si>
  <si>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</si>
  <si>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</si>
  <si>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</si>
  <si>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</si>
  <si>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</si>
  <si>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</si>
  <si>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</si>
  <si>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</si>
  <si>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</si>
  <si>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</si>
  <si>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</si>
  <si>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</si>
  <si>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</si>
  <si>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</si>
  <si>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</si>
  <si>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</si>
  <si>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</si>
  <si>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</si>
  <si>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</si>
  <si>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</si>
  <si>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</si>
  <si>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由比</t>
    <rPh sb="0" eb="2">
      <t>ユイ</t>
    </rPh>
    <phoneticPr fontId="10"/>
  </si>
  <si>
    <t>名</t>
    <rPh sb="0" eb="1">
      <t>メイ</t>
    </rPh>
    <phoneticPr fontId="9"/>
  </si>
  <si>
    <t>5名　10名　（入力）</t>
    <rPh sb="1" eb="2">
      <t>メイ</t>
    </rPh>
    <rPh sb="5" eb="6">
      <t>メイ</t>
    </rPh>
    <rPh sb="8" eb="10">
      <t>ニュウリョク</t>
    </rPh>
    <phoneticPr fontId="9"/>
  </si>
  <si>
    <t>（選択）</t>
    <rPh sb="1" eb="3">
      <t>センタク</t>
    </rPh>
    <phoneticPr fontId="9"/>
  </si>
  <si>
    <t>〇〇小学校　□□交流館（入力）</t>
    <rPh sb="2" eb="5">
      <t>ショウガッコウ</t>
    </rPh>
    <rPh sb="8" eb="10">
      <t>コウリュウ</t>
    </rPh>
    <rPh sb="10" eb="11">
      <t>カン</t>
    </rPh>
    <rPh sb="12" eb="14">
      <t>ニュウリョク</t>
    </rPh>
    <phoneticPr fontId="9"/>
  </si>
  <si>
    <t>〇〇区〇〇町△番（入力）</t>
    <rPh sb="0" eb="3">
      <t>００ク</t>
    </rPh>
    <rPh sb="5" eb="6">
      <t>マチ</t>
    </rPh>
    <rPh sb="7" eb="8">
      <t>バン</t>
    </rPh>
    <rPh sb="9" eb="11">
      <t>ニュウリョク</t>
    </rPh>
    <phoneticPr fontId="9"/>
  </si>
  <si>
    <t>○○区○○町△番</t>
    <rPh sb="2" eb="3">
      <t>ク</t>
    </rPh>
    <rPh sb="5" eb="6">
      <t>チョウ</t>
    </rPh>
    <rPh sb="7" eb="8">
      <t>バン</t>
    </rPh>
    <phoneticPr fontId="9"/>
  </si>
  <si>
    <t>〇ｍ（入力）</t>
    <rPh sb="3" eb="5">
      <t>ニュウリョク</t>
    </rPh>
    <phoneticPr fontId="9"/>
  </si>
  <si>
    <t>徒歩／車両（選択）　4台（入力）</t>
    <rPh sb="0" eb="2">
      <t>トホ</t>
    </rPh>
    <rPh sb="3" eb="5">
      <t>シャリョウ</t>
    </rPh>
    <rPh sb="6" eb="8">
      <t>センタク</t>
    </rPh>
    <rPh sb="11" eb="12">
      <t>ダイ</t>
    </rPh>
    <rPh sb="13" eb="15">
      <t>ニュウリョク</t>
    </rPh>
    <phoneticPr fontId="9"/>
  </si>
  <si>
    <t>施設の３階　（入力）</t>
    <rPh sb="0" eb="2">
      <t>シセツ</t>
    </rPh>
    <rPh sb="4" eb="5">
      <t>カイ</t>
    </rPh>
    <rPh sb="7" eb="9">
      <t>ニュウリョク</t>
    </rPh>
    <phoneticPr fontId="9"/>
  </si>
  <si>
    <t>無／有（選択）　3（入力）</t>
    <rPh sb="0" eb="1">
      <t>ナシ</t>
    </rPh>
    <rPh sb="2" eb="3">
      <t>アリ</t>
    </rPh>
    <rPh sb="10" eb="12">
      <t>ニュウリョク</t>
    </rPh>
    <phoneticPr fontId="9"/>
  </si>
  <si>
    <t>無／有（選択）　5（入力）</t>
    <rPh sb="0" eb="1">
      <t>ナシ</t>
    </rPh>
    <rPh sb="2" eb="3">
      <t>アリ</t>
    </rPh>
    <rPh sb="10" eb="12">
      <t>ニュウリョク</t>
    </rPh>
    <phoneticPr fontId="9"/>
  </si>
  <si>
    <t>無／有（選択）　2（入力）</t>
    <rPh sb="0" eb="1">
      <t>ナシ</t>
    </rPh>
    <rPh sb="2" eb="3">
      <t>アリ</t>
    </rPh>
    <rPh sb="10" eb="12">
      <t>ニュウリョク</t>
    </rPh>
    <phoneticPr fontId="9"/>
  </si>
  <si>
    <t>無／有（選択）　20（入力）</t>
    <rPh sb="0" eb="1">
      <t>ナシ</t>
    </rPh>
    <rPh sb="2" eb="3">
      <t>アリ</t>
    </rPh>
    <rPh sb="11" eb="13">
      <t>ニュウリョク</t>
    </rPh>
    <phoneticPr fontId="9"/>
  </si>
  <si>
    <t>無／有（選択）</t>
    <rPh sb="0" eb="1">
      <t>ナシ</t>
    </rPh>
    <rPh sb="2" eb="3">
      <t>アリ</t>
    </rPh>
    <rPh sb="4" eb="6">
      <t>センタク</t>
    </rPh>
    <phoneticPr fontId="9"/>
  </si>
  <si>
    <t>無／有（選択）　1（入力）</t>
    <rPh sb="0" eb="1">
      <t>ナシ</t>
    </rPh>
    <rPh sb="2" eb="3">
      <t>アリ</t>
    </rPh>
    <rPh sb="4" eb="6">
      <t>センタク</t>
    </rPh>
    <rPh sb="10" eb="12">
      <t>ニュウリョク</t>
    </rPh>
    <phoneticPr fontId="9"/>
  </si>
  <si>
    <t>無／有（選択）　2（入力）</t>
    <rPh sb="0" eb="1">
      <t>ナシ</t>
    </rPh>
    <rPh sb="2" eb="3">
      <t>アリ</t>
    </rPh>
    <rPh sb="4" eb="6">
      <t>センタク</t>
    </rPh>
    <rPh sb="10" eb="12">
      <t>ニュウリョク</t>
    </rPh>
    <phoneticPr fontId="9"/>
  </si>
  <si>
    <t>無／有（選択）　20（入力）</t>
    <rPh sb="0" eb="1">
      <t>ナシ</t>
    </rPh>
    <rPh sb="2" eb="3">
      <t>アリ</t>
    </rPh>
    <rPh sb="4" eb="6">
      <t>センタク</t>
    </rPh>
    <rPh sb="11" eb="13">
      <t>ニュウリョク</t>
    </rPh>
    <phoneticPr fontId="9"/>
  </si>
  <si>
    <t>無／有（選択）　10（入力）</t>
    <rPh sb="0" eb="1">
      <t>ナシ</t>
    </rPh>
    <rPh sb="2" eb="3">
      <t>アリ</t>
    </rPh>
    <rPh sb="11" eb="13">
      <t>ニュウリョク</t>
    </rPh>
    <phoneticPr fontId="9"/>
  </si>
  <si>
    <t>無／有（選択）　100（入力）</t>
    <rPh sb="0" eb="1">
      <t>ナシ</t>
    </rPh>
    <rPh sb="2" eb="3">
      <t>アリ</t>
    </rPh>
    <rPh sb="12" eb="14">
      <t>ニュウリョク</t>
    </rPh>
    <phoneticPr fontId="9"/>
  </si>
  <si>
    <t>〇〇　太郎</t>
    <rPh sb="3" eb="5">
      <t>タロウ</t>
    </rPh>
    <phoneticPr fontId="9"/>
  </si>
  <si>
    <t>無／有（選択）　1（入力）</t>
    <rPh sb="0" eb="1">
      <t>ナシ</t>
    </rPh>
    <rPh sb="2" eb="3">
      <t>アリ</t>
    </rPh>
    <rPh sb="10" eb="12">
      <t>ニュウリョク</t>
    </rPh>
    <phoneticPr fontId="9"/>
  </si>
  <si>
    <t>トランシーバー△台</t>
    <rPh sb="8" eb="9">
      <t>ダイ</t>
    </rPh>
    <phoneticPr fontId="9"/>
  </si>
  <si>
    <t>（あれば入力）</t>
    <rPh sb="4" eb="6">
      <t>ニュウリョク</t>
    </rPh>
    <phoneticPr fontId="9"/>
  </si>
  <si>
    <t>無／有（選択）　5（入力）</t>
    <rPh sb="0" eb="1">
      <t>ナシ</t>
    </rPh>
    <rPh sb="2" eb="3">
      <t>アリ</t>
    </rPh>
    <rPh sb="4" eb="6">
      <t>センタク</t>
    </rPh>
    <rPh sb="10" eb="12">
      <t>ニュウリョク</t>
    </rPh>
    <phoneticPr fontId="9"/>
  </si>
  <si>
    <t>無／有（選択）　10 (入力）</t>
    <rPh sb="0" eb="1">
      <t>ナシ</t>
    </rPh>
    <rPh sb="2" eb="3">
      <t>アリ</t>
    </rPh>
    <rPh sb="4" eb="6">
      <t>センタク</t>
    </rPh>
    <rPh sb="12" eb="14">
      <t>ニュウリョク</t>
    </rPh>
    <phoneticPr fontId="9"/>
  </si>
  <si>
    <t>無／有（選択）　2 (入力）</t>
    <rPh sb="0" eb="1">
      <t>ナシ</t>
    </rPh>
    <rPh sb="2" eb="3">
      <t>アリ</t>
    </rPh>
    <rPh sb="4" eb="6">
      <t>センタク</t>
    </rPh>
    <rPh sb="11" eb="13">
      <t>ニュウリョク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</si>
</sst>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4"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4"/>
      <color theme="1"/>
      <name val="ＭＳ Ｐゴシック"/>
      <family val="3"/>
      <charset val="128"/>
      <scheme val="minor"/>
    </font>
    <font>
      <sz val="12"/>
      <color rgb="FFFF0000"/>
      <name val="ＭＳ ゴシック"/>
      <family val="3"/>
      <charset val="128"/>
    </font>
    <font>
      <sz val="12"/>
      <color rgb="FFC00000"/>
      <name val="ＭＳ ゴシック"/>
      <family val="3"/>
      <charset val="128"/>
    </font>
    <font>
      <u/>
      <sz val="11"/>
      <color theme="10"/>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6"/>
      <color theme="1"/>
      <name val="ＭＳ Ｐゴシック"/>
      <family val="2"/>
      <charset val="128"/>
      <scheme val="minor"/>
    </font>
  </fonts>
  <fills count="9">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C000"/>
        <bgColor indexed="64"/>
      </patternFill>
    </fill>
  </fills>
  <borders count="7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auto="1"/>
      </left>
      <right style="medium">
        <color auto="1"/>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right style="thin">
        <color indexed="64"/>
      </right>
      <top style="medium">
        <color indexed="64"/>
      </top>
      <bottom/>
      <diagonal/>
    </border>
    <border>
      <left style="thin">
        <color indexed="64"/>
      </left>
      <right style="thin">
        <color auto="1"/>
      </right>
      <top style="thin">
        <color indexed="64"/>
      </top>
      <bottom/>
      <diagonal/>
    </border>
  </borders>
  <cellStyleXfs count="3">
    <xf numFmtId="0" fontId="0" fillId="0" borderId="0">
      <alignment vertical="center"/>
    </xf>
    <xf numFmtId="0" fontId="29" fillId="0" borderId="0" applyNumberFormat="0" applyFill="0" applyBorder="0" applyAlignment="0" applyProtection="0">
      <alignment vertical="center"/>
    </xf>
    <xf numFmtId="0" fontId="30" fillId="0" borderId="0"/>
  </cellStyleXfs>
  <cellXfs count="39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1" fillId="0" borderId="8" xfId="0" applyFont="1" applyBorder="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7" fillId="0" borderId="0" xfId="0" applyFont="1" applyAlignment="1">
      <alignment vertical="center" wrapText="1"/>
    </xf>
    <xf numFmtId="0" fontId="15" fillId="0" borderId="0" xfId="0" applyFont="1">
      <alignment vertical="center"/>
    </xf>
    <xf numFmtId="0" fontId="3" fillId="0" borderId="14" xfId="0" applyFont="1" applyBorder="1" applyAlignment="1">
      <alignment vertical="top"/>
    </xf>
    <xf numFmtId="0" fontId="1" fillId="0" borderId="8" xfId="0" applyFont="1" applyBorder="1">
      <alignment vertical="center"/>
    </xf>
    <xf numFmtId="0" fontId="1" fillId="0" borderId="9" xfId="0" applyFont="1" applyBorder="1" applyAlignment="1">
      <alignment horizontal="justify" vertical="center"/>
    </xf>
    <xf numFmtId="0" fontId="15" fillId="0" borderId="6" xfId="0" applyFont="1" applyBorder="1">
      <alignment vertical="center"/>
    </xf>
    <xf numFmtId="0" fontId="10" fillId="0" borderId="0" xfId="0" applyFont="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10" fillId="0" borderId="0" xfId="0" applyFont="1" applyAlignment="1">
      <alignment horizontal="justify" vertical="center" wrapText="1"/>
    </xf>
    <xf numFmtId="0" fontId="11" fillId="0" borderId="40" xfId="0" applyFont="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7" fillId="0" borderId="0" xfId="0" applyFont="1" applyAlignment="1">
      <alignment horizontal="justify" vertical="center" wrapText="1"/>
    </xf>
    <xf numFmtId="0" fontId="1" fillId="0" borderId="33" xfId="0" applyFont="1" applyBorder="1">
      <alignment vertical="center"/>
    </xf>
    <xf numFmtId="0" fontId="1" fillId="0" borderId="24" xfId="0" applyFont="1" applyBorder="1">
      <alignment vertical="center"/>
    </xf>
    <xf numFmtId="0" fontId="1" fillId="0" borderId="46" xfId="0" applyFont="1" applyBorder="1">
      <alignment vertical="center"/>
    </xf>
    <xf numFmtId="0" fontId="15" fillId="0" borderId="47"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2" xfId="0" applyFont="1" applyBorder="1" applyAlignment="1">
      <alignment vertical="center" wrapText="1"/>
    </xf>
    <xf numFmtId="0" fontId="1" fillId="0" borderId="8" xfId="0" applyFont="1" applyBorder="1" applyAlignment="1">
      <alignment horizontal="justify" vertical="center"/>
    </xf>
    <xf numFmtId="0" fontId="15" fillId="0" borderId="3" xfId="0" applyFont="1" applyBorder="1">
      <alignment vertical="center"/>
    </xf>
    <xf numFmtId="0" fontId="15" fillId="0" borderId="2" xfId="0" applyFont="1" applyBorder="1">
      <alignment vertical="center"/>
    </xf>
    <xf numFmtId="0" fontId="1" fillId="0" borderId="0" xfId="0" applyFont="1" applyAlignment="1">
      <alignment vertical="top" wrapText="1"/>
    </xf>
    <xf numFmtId="0" fontId="1" fillId="0" borderId="3" xfId="0" applyFont="1" applyBorder="1">
      <alignment vertical="center"/>
    </xf>
    <xf numFmtId="0" fontId="1" fillId="0" borderId="0" xfId="0" applyFont="1" applyAlignment="1">
      <alignment horizontal="center" vertical="center" wrapText="1"/>
    </xf>
    <xf numFmtId="0" fontId="0" fillId="0" borderId="8" xfId="0" applyBorder="1">
      <alignment vertical="center"/>
    </xf>
    <xf numFmtId="0" fontId="3" fillId="0" borderId="0" xfId="0" applyFont="1" applyAlignment="1">
      <alignment horizontal="right" vertical="center"/>
    </xf>
    <xf numFmtId="0" fontId="16" fillId="0" borderId="0" xfId="0" applyFont="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lignment vertical="center"/>
    </xf>
    <xf numFmtId="0" fontId="3" fillId="0" borderId="25" xfId="0" applyFont="1" applyBorder="1">
      <alignment vertical="center"/>
    </xf>
    <xf numFmtId="0" fontId="1" fillId="0" borderId="8" xfId="0" applyFont="1" applyBorder="1" applyAlignment="1">
      <alignment vertical="center" wrapText="1"/>
    </xf>
    <xf numFmtId="0" fontId="1" fillId="0" borderId="8" xfId="0" applyFont="1" applyBorder="1" applyAlignment="1">
      <alignment vertical="top"/>
    </xf>
    <xf numFmtId="177" fontId="10" fillId="0" borderId="0" xfId="0" applyNumberFormat="1" applyFont="1" applyAlignment="1">
      <alignment horizontal="right" vertical="center" wrapText="1"/>
    </xf>
    <xf numFmtId="177" fontId="10" fillId="0" borderId="0" xfId="0" applyNumberFormat="1" applyFont="1" applyAlignment="1">
      <alignment vertical="center" wrapText="1"/>
    </xf>
    <xf numFmtId="0" fontId="10" fillId="0" borderId="0" xfId="0" applyFont="1" applyAlignment="1">
      <alignment horizontal="right" vertical="center" wrapText="1"/>
    </xf>
    <xf numFmtId="0" fontId="11" fillId="2" borderId="2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1" fillId="0" borderId="0" xfId="0" applyFont="1">
      <alignment vertical="center"/>
    </xf>
    <xf numFmtId="0" fontId="2" fillId="0" borderId="0" xfId="0" applyFont="1">
      <alignment vertical="center"/>
    </xf>
    <xf numFmtId="0" fontId="22" fillId="0" borderId="0" xfId="0" applyFont="1" applyAlignment="1">
      <alignment horizontal="right" vertical="center"/>
    </xf>
    <xf numFmtId="0" fontId="23" fillId="0" borderId="0" xfId="0" applyFont="1" applyAlignment="1">
      <alignment horizontal="right" vertical="center" wrapText="1"/>
    </xf>
    <xf numFmtId="0" fontId="25" fillId="0" borderId="0" xfId="0" applyFont="1">
      <alignment vertical="center"/>
    </xf>
    <xf numFmtId="0" fontId="10" fillId="0" borderId="0" xfId="0" applyFont="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Border="1" applyAlignment="1">
      <alignment vertical="center" wrapText="1"/>
    </xf>
    <xf numFmtId="0" fontId="7" fillId="0" borderId="0" xfId="0" applyFont="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Border="1" applyAlignment="1">
      <alignment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Font="1" applyFill="1" applyBorder="1" applyAlignment="1" applyProtection="1">
      <alignment horizontal="justify"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0" fontId="15" fillId="6" borderId="19" xfId="0" applyFont="1" applyFill="1" applyBorder="1">
      <alignment vertical="center"/>
    </xf>
    <xf numFmtId="0" fontId="15" fillId="6" borderId="21" xfId="0" applyFont="1" applyFill="1" applyBorder="1">
      <alignment vertical="center"/>
    </xf>
    <xf numFmtId="0" fontId="0" fillId="6" borderId="19" xfId="0" applyFill="1" applyBorder="1">
      <alignment vertical="center"/>
    </xf>
    <xf numFmtId="0" fontId="0" fillId="6" borderId="21" xfId="0" applyFill="1" applyBorder="1">
      <alignment vertical="center"/>
    </xf>
    <xf numFmtId="0" fontId="15" fillId="6" borderId="20" xfId="0" applyFont="1" applyFill="1" applyBorder="1">
      <alignment vertical="center"/>
    </xf>
    <xf numFmtId="0" fontId="1" fillId="0" borderId="0" xfId="0" applyFont="1" applyAlignment="1">
      <alignment vertical="top"/>
    </xf>
    <xf numFmtId="0" fontId="0" fillId="0" borderId="4" xfId="0" applyBorder="1" applyAlignment="1">
      <alignment vertical="top"/>
    </xf>
    <xf numFmtId="0" fontId="1" fillId="0" borderId="12" xfId="0" applyFont="1" applyBorder="1">
      <alignment vertical="center"/>
    </xf>
    <xf numFmtId="176" fontId="27" fillId="0" borderId="16" xfId="0" applyNumberFormat="1" applyFont="1" applyBorder="1" applyAlignment="1">
      <alignment horizontal="justify" vertical="center" shrinkToFit="1"/>
    </xf>
    <xf numFmtId="0" fontId="27" fillId="0" borderId="16" xfId="0" applyFont="1" applyBorder="1" applyAlignment="1">
      <alignment horizontal="justify" vertical="center" shrinkToFit="1"/>
    </xf>
    <xf numFmtId="0" fontId="7" fillId="0" borderId="3" xfId="0" applyFont="1" applyBorder="1" applyAlignment="1">
      <alignment vertical="center" shrinkToFit="1"/>
    </xf>
    <xf numFmtId="0" fontId="3" fillId="0" borderId="3" xfId="0" applyFont="1" applyBorder="1">
      <alignment vertical="center"/>
    </xf>
    <xf numFmtId="0" fontId="3" fillId="0" borderId="31" xfId="0" applyFont="1" applyBorder="1" applyAlignment="1">
      <alignment vertical="top"/>
    </xf>
    <xf numFmtId="0" fontId="8" fillId="0" borderId="12" xfId="0" applyFont="1" applyBorder="1" applyAlignment="1">
      <alignment horizontal="right" vertical="center"/>
    </xf>
    <xf numFmtId="0" fontId="8" fillId="0" borderId="47" xfId="0" applyFont="1" applyBorder="1" applyAlignment="1">
      <alignment horizontal="right" vertical="center"/>
    </xf>
    <xf numFmtId="0" fontId="1" fillId="0" borderId="0" xfId="0" applyFont="1" applyAlignment="1">
      <alignment horizontal="right" vertical="top" wrapText="1"/>
    </xf>
    <xf numFmtId="0" fontId="0" fillId="0" borderId="12" xfId="0" applyBorder="1">
      <alignment vertical="center"/>
    </xf>
    <xf numFmtId="0" fontId="0" fillId="0" borderId="3" xfId="0" applyBorder="1">
      <alignment vertical="center"/>
    </xf>
    <xf numFmtId="0" fontId="0" fillId="0" borderId="5" xfId="0" applyBorder="1" applyAlignment="1">
      <alignment vertical="top"/>
    </xf>
    <xf numFmtId="0" fontId="26" fillId="0" borderId="0" xfId="0" applyFont="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center" wrapText="1"/>
    </xf>
    <xf numFmtId="0" fontId="6" fillId="0" borderId="0" xfId="0" applyFont="1">
      <alignment vertical="center"/>
    </xf>
    <xf numFmtId="0" fontId="29" fillId="0" borderId="0" xfId="1">
      <alignment vertical="center"/>
    </xf>
    <xf numFmtId="0" fontId="7" fillId="0" borderId="20" xfId="0" applyFont="1" applyBorder="1" applyAlignment="1">
      <alignment horizontal="center" vertical="center" wrapText="1"/>
    </xf>
    <xf numFmtId="0" fontId="10" fillId="0" borderId="0" xfId="0" applyFont="1" applyAlignment="1">
      <alignment horizontal="center" vertical="center" wrapText="1"/>
    </xf>
    <xf numFmtId="0" fontId="0" fillId="7" borderId="0" xfId="0" applyFill="1">
      <alignment vertical="center"/>
    </xf>
    <xf numFmtId="0" fontId="0" fillId="0" borderId="0" xfId="0" applyFill="1" applyBorder="1" applyAlignment="1">
      <alignment horizontal="left" vertical="center"/>
    </xf>
    <xf numFmtId="0" fontId="10" fillId="0" borderId="0" xfId="0" applyFont="1" applyFill="1" applyAlignment="1">
      <alignment horizontal="left" vertical="center" wrapText="1"/>
    </xf>
    <xf numFmtId="0" fontId="0" fillId="0" borderId="0" xfId="0" applyFill="1" applyAlignment="1">
      <alignment horizontal="left" vertical="center"/>
    </xf>
    <xf numFmtId="0" fontId="10" fillId="0" borderId="0" xfId="0"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0" fontId="11" fillId="0" borderId="0" xfId="0" applyFont="1" applyFill="1" applyAlignment="1">
      <alignment horizontal="justify" vertical="center" wrapText="1"/>
    </xf>
    <xf numFmtId="0" fontId="10" fillId="0" borderId="0" xfId="0" applyFont="1" applyFill="1" applyBorder="1" applyAlignment="1" applyProtection="1">
      <alignment vertical="center" wrapText="1"/>
      <protection locked="0"/>
    </xf>
    <xf numFmtId="0" fontId="31" fillId="8" borderId="76" xfId="2" applyFont="1" applyFill="1" applyBorder="1" applyAlignment="1">
      <alignment horizontal="center"/>
    </xf>
    <xf numFmtId="0" fontId="31" fillId="0" borderId="0" xfId="2" applyFont="1"/>
    <xf numFmtId="177" fontId="10" fillId="0" borderId="0" xfId="0" applyNumberFormat="1" applyFont="1" applyFill="1" applyBorder="1" applyAlignment="1" applyProtection="1">
      <alignment vertical="center" wrapText="1"/>
      <protection locked="0"/>
    </xf>
    <xf numFmtId="0" fontId="10" fillId="0" borderId="0" xfId="0" applyFont="1" applyFill="1" applyAlignment="1">
      <alignment vertical="center" wrapText="1"/>
    </xf>
    <xf numFmtId="177" fontId="10" fillId="0" borderId="0" xfId="0" applyNumberFormat="1" applyFont="1" applyFill="1" applyBorder="1" applyAlignment="1" applyProtection="1">
      <alignment horizontal="center" vertical="center" wrapText="1"/>
      <protection locked="0"/>
    </xf>
    <xf numFmtId="177" fontId="10" fillId="0" borderId="0" xfId="0" applyNumberFormat="1" applyFont="1" applyFill="1" applyAlignment="1">
      <alignment vertical="center" wrapText="1"/>
    </xf>
    <xf numFmtId="177" fontId="10" fillId="0" borderId="8" xfId="0" applyNumberFormat="1" applyFont="1" applyFill="1" applyBorder="1" applyAlignment="1" applyProtection="1">
      <alignment horizontal="right" vertical="center" wrapText="1"/>
      <protection locked="0"/>
    </xf>
    <xf numFmtId="0" fontId="10" fillId="3" borderId="39" xfId="0" applyNumberFormat="1" applyFont="1" applyFill="1" applyBorder="1" applyAlignment="1" applyProtection="1">
      <alignment horizontal="center" vertical="center" wrapText="1"/>
      <protection locked="0"/>
    </xf>
    <xf numFmtId="178" fontId="10" fillId="0" borderId="0" xfId="0" applyNumberFormat="1" applyFont="1" applyFill="1" applyBorder="1" applyAlignment="1" applyProtection="1">
      <alignment vertical="center" wrapText="1"/>
      <protection locked="0"/>
    </xf>
    <xf numFmtId="0" fontId="27" fillId="0" borderId="16" xfId="0" applyFont="1" applyBorder="1" applyAlignment="1">
      <alignment vertical="center" shrinkToFit="1"/>
    </xf>
    <xf numFmtId="3" fontId="27" fillId="0" borderId="16" xfId="0" applyNumberFormat="1" applyFont="1" applyBorder="1" applyAlignment="1">
      <alignment horizontal="justify" vertical="center" shrinkToFit="1"/>
    </xf>
    <xf numFmtId="0" fontId="7" fillId="0" borderId="0" xfId="0" applyFont="1" applyFill="1" applyBorder="1" applyAlignment="1" applyProtection="1">
      <alignment vertical="top"/>
      <protection locked="0"/>
    </xf>
    <xf numFmtId="0" fontId="7" fillId="0" borderId="0" xfId="0" applyFont="1" applyFill="1" applyBorder="1" applyProtection="1">
      <alignment vertical="center"/>
      <protection locked="0"/>
    </xf>
    <xf numFmtId="0" fontId="10" fillId="0" borderId="0" xfId="0" applyFont="1" applyFill="1" applyBorder="1" applyAlignment="1" applyProtection="1">
      <alignment vertical="top" wrapText="1"/>
      <protection locked="0"/>
    </xf>
    <xf numFmtId="0" fontId="6" fillId="0" borderId="0" xfId="0" applyFont="1" applyAlignment="1">
      <alignment horizontal="left" vertical="center"/>
    </xf>
    <xf numFmtId="0" fontId="33" fillId="0" borderId="0" xfId="0" applyFont="1">
      <alignment vertical="center"/>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0" borderId="0" xfId="0" applyFont="1" applyAlignment="1">
      <alignment horizontal="right" vertical="center" shrinkToFit="1"/>
    </xf>
    <xf numFmtId="0" fontId="7" fillId="0" borderId="20" xfId="0" applyFont="1" applyBorder="1" applyAlignment="1">
      <alignment horizontal="center" vertical="center" wrapText="1"/>
    </xf>
    <xf numFmtId="0" fontId="0" fillId="3" borderId="43"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left" vertical="center"/>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0" borderId="0" xfId="0" applyFo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1" fillId="2" borderId="21" xfId="0" applyFont="1" applyFill="1" applyBorder="1" applyAlignment="1">
      <alignment vertical="center" wrapText="1"/>
    </xf>
    <xf numFmtId="0" fontId="1" fillId="0" borderId="0" xfId="0" applyFont="1" applyAlignment="1">
      <alignment vertical="top" wrapText="1"/>
    </xf>
    <xf numFmtId="0" fontId="16" fillId="0" borderId="0" xfId="0" applyFont="1" applyAlignment="1">
      <alignment horizontal="center" vertical="center"/>
    </xf>
    <xf numFmtId="0" fontId="26" fillId="0" borderId="0" xfId="0" applyFont="1" applyAlignment="1">
      <alignment horizontal="center" vertical="center"/>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4" fillId="0" borderId="22" xfId="0" applyFont="1" applyBorder="1" applyAlignment="1">
      <alignment vertical="top" wrapText="1"/>
    </xf>
    <xf numFmtId="0" fontId="24" fillId="0" borderId="14" xfId="0" applyFont="1" applyBorder="1" applyAlignment="1">
      <alignment vertical="top" wrapText="1"/>
    </xf>
    <xf numFmtId="0" fontId="24" fillId="0" borderId="34" xfId="0" applyFont="1" applyBorder="1" applyAlignment="1">
      <alignment vertical="top" wrapText="1"/>
    </xf>
    <xf numFmtId="0" fontId="24" fillId="0" borderId="12" xfId="0" applyFont="1" applyBorder="1" applyAlignment="1">
      <alignment vertical="top" wrapText="1"/>
    </xf>
    <xf numFmtId="0" fontId="24" fillId="0" borderId="0" xfId="0" applyFont="1" applyAlignment="1">
      <alignment vertical="top" wrapText="1"/>
    </xf>
    <xf numFmtId="0" fontId="24" fillId="0" borderId="3" xfId="0" applyFont="1" applyBorder="1" applyAlignment="1">
      <alignment vertical="top" wrapText="1"/>
    </xf>
    <xf numFmtId="0" fontId="24" fillId="0" borderId="47" xfId="0" applyFont="1" applyBorder="1" applyAlignment="1">
      <alignment vertical="top" wrapText="1"/>
    </xf>
    <xf numFmtId="0" fontId="24" fillId="0" borderId="17" xfId="0" applyFont="1" applyBorder="1" applyAlignment="1">
      <alignment vertical="top" wrapText="1"/>
    </xf>
    <xf numFmtId="0" fontId="24" fillId="0" borderId="35" xfId="0" applyFont="1" applyBorder="1" applyAlignment="1">
      <alignment vertical="top" wrapText="1"/>
    </xf>
    <xf numFmtId="0" fontId="1" fillId="0" borderId="12" xfId="0" applyFont="1" applyBorder="1" applyAlignment="1">
      <alignment vertical="top" wrapText="1"/>
    </xf>
    <xf numFmtId="0" fontId="1" fillId="0" borderId="3" xfId="0" applyFont="1" applyBorder="1" applyAlignment="1">
      <alignment vertical="top" wrapText="1"/>
    </xf>
    <xf numFmtId="0" fontId="19" fillId="0" borderId="67" xfId="0" applyFont="1" applyBorder="1" applyAlignment="1">
      <alignment horizontal="center" vertical="center"/>
    </xf>
    <xf numFmtId="0" fontId="19" fillId="0" borderId="70"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vertical="center" wrapText="1"/>
    </xf>
    <xf numFmtId="0" fontId="3" fillId="0" borderId="0" xfId="0" applyFont="1">
      <alignment vertical="center"/>
    </xf>
    <xf numFmtId="0" fontId="1" fillId="0" borderId="57" xfId="0" applyFont="1" applyBorder="1" applyAlignment="1">
      <alignment vertical="top" wrapText="1"/>
    </xf>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61" xfId="0" applyFont="1" applyBorder="1" applyAlignment="1">
      <alignment vertical="top" wrapText="1"/>
    </xf>
    <xf numFmtId="0" fontId="1" fillId="0" borderId="29" xfId="0" applyFont="1" applyBorder="1" applyAlignment="1">
      <alignment vertical="top" wrapText="1"/>
    </xf>
    <xf numFmtId="0" fontId="1" fillId="0" borderId="57" xfId="0"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16" fillId="0" borderId="0" xfId="0" applyFont="1" applyAlignment="1">
      <alignment vertical="top" wrapText="1"/>
    </xf>
    <xf numFmtId="0" fontId="0" fillId="0" borderId="0" xfId="0" applyAlignment="1">
      <alignment vertical="top"/>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9" xfId="0" applyFont="1" applyBorder="1" applyAlignment="1">
      <alignment horizontal="center" vertical="center"/>
    </xf>
    <xf numFmtId="0" fontId="19" fillId="0" borderId="51" xfId="0" applyFont="1" applyBorder="1" applyAlignment="1">
      <alignment horizontal="center" vertical="center"/>
    </xf>
    <xf numFmtId="0" fontId="19" fillId="0" borderId="62"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15"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1" fillId="0" borderId="3" xfId="0" applyFont="1" applyBorder="1">
      <alignment vertical="center"/>
    </xf>
    <xf numFmtId="0" fontId="1" fillId="0" borderId="54" xfId="0" applyFont="1" applyBorder="1" applyAlignment="1">
      <alignment horizontal="left" vertical="top" wrapText="1"/>
    </xf>
    <xf numFmtId="0" fontId="1" fillId="0" borderId="27" xfId="0" applyFont="1" applyBorder="1" applyAlignment="1">
      <alignment horizontal="left" vertical="top" wrapText="1"/>
    </xf>
    <xf numFmtId="0" fontId="19" fillId="0" borderId="52"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lignment vertical="center"/>
    </xf>
    <xf numFmtId="0" fontId="19" fillId="0" borderId="12" xfId="0" applyFont="1" applyBorder="1" applyAlignment="1">
      <alignment horizontal="left" vertical="center" wrapText="1"/>
    </xf>
    <xf numFmtId="0" fontId="19" fillId="0" borderId="0" xfId="0" applyFont="1" applyAlignment="1">
      <alignment horizontal="left" vertical="center"/>
    </xf>
    <xf numFmtId="0" fontId="19" fillId="0" borderId="3" xfId="0" applyFont="1" applyBorder="1" applyAlignment="1">
      <alignment horizontal="left" vertical="center"/>
    </xf>
    <xf numFmtId="0" fontId="19" fillId="0" borderId="48" xfId="0" applyFont="1" applyBorder="1" applyAlignment="1">
      <alignment horizontal="left" vertical="center"/>
    </xf>
    <xf numFmtId="0" fontId="19" fillId="0" borderId="6" xfId="0" applyFont="1" applyBorder="1" applyAlignment="1">
      <alignment horizontal="left" vertical="center"/>
    </xf>
    <xf numFmtId="0" fontId="19" fillId="0" borderId="2" xfId="0" applyFont="1" applyBorder="1" applyAlignment="1">
      <alignment horizontal="left" vertical="center"/>
    </xf>
    <xf numFmtId="0" fontId="1" fillId="0" borderId="4" xfId="0" applyFont="1" applyBorder="1" applyAlignment="1">
      <alignment vertical="center" wrapText="1"/>
    </xf>
    <xf numFmtId="0" fontId="1" fillId="0" borderId="64" xfId="0" applyFont="1" applyBorder="1" applyAlignment="1">
      <alignment vertical="top" wrapText="1"/>
    </xf>
    <xf numFmtId="0" fontId="1" fillId="0" borderId="42" xfId="0" applyFont="1" applyBorder="1" applyAlignment="1">
      <alignment vertical="top" wrapText="1"/>
    </xf>
    <xf numFmtId="0" fontId="1" fillId="0" borderId="52" xfId="0" applyFont="1" applyBorder="1" applyAlignment="1">
      <alignment vertical="top" wrapText="1"/>
    </xf>
    <xf numFmtId="0" fontId="1" fillId="0" borderId="19" xfId="0" applyFont="1" applyBorder="1" applyAlignment="1">
      <alignment horizontal="left" vertical="top" wrapText="1"/>
    </xf>
    <xf numFmtId="0" fontId="19" fillId="0" borderId="42" xfId="0" applyFont="1" applyBorder="1" applyAlignment="1">
      <alignment horizontal="center" vertical="center"/>
    </xf>
    <xf numFmtId="0" fontId="19" fillId="0" borderId="3" xfId="0" applyFont="1" applyBorder="1" applyAlignment="1">
      <alignment horizontal="center" vertical="center"/>
    </xf>
    <xf numFmtId="0" fontId="1" fillId="0" borderId="22" xfId="0" applyFont="1" applyBorder="1">
      <alignment vertical="center"/>
    </xf>
    <xf numFmtId="0" fontId="3" fillId="0" borderId="14" xfId="0" applyFont="1" applyBorder="1">
      <alignment vertical="center"/>
    </xf>
    <xf numFmtId="0" fontId="3" fillId="0" borderId="34" xfId="0" applyFont="1" applyBorder="1">
      <alignment vertical="center"/>
    </xf>
    <xf numFmtId="0" fontId="1" fillId="0" borderId="72" xfId="0" applyFont="1" applyBorder="1" applyAlignment="1">
      <alignment vertical="top" wrapText="1"/>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 fillId="0" borderId="39" xfId="0" applyFont="1" applyBorder="1" applyAlignment="1">
      <alignment vertical="top" wrapText="1"/>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39" xfId="0" applyFont="1" applyBorder="1" applyAlignment="1">
      <alignment horizontal="center" vertical="center"/>
    </xf>
    <xf numFmtId="0" fontId="1" fillId="0" borderId="8" xfId="0" applyFont="1" applyBorder="1" applyAlignment="1">
      <alignment horizontal="center" vertical="center" wrapText="1"/>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9" fillId="0" borderId="40" xfId="0" applyFont="1" applyBorder="1" applyAlignment="1">
      <alignment horizontal="center" vertical="center"/>
    </xf>
    <xf numFmtId="0" fontId="19" fillId="0" borderId="0" xfId="0" applyFont="1">
      <alignment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50" xfId="0" applyFont="1" applyBorder="1" applyAlignment="1">
      <alignment horizontal="center" vertical="center"/>
    </xf>
    <xf numFmtId="0" fontId="19" fillId="0" borderId="49" xfId="0" applyFont="1" applyBorder="1" applyAlignment="1">
      <alignment horizontal="center" vertical="center"/>
    </xf>
    <xf numFmtId="0" fontId="3" fillId="0" borderId="21"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 fillId="0" borderId="3" xfId="0" applyFont="1" applyBorder="1" applyAlignment="1">
      <alignment horizontal="left" vertical="center" wrapText="1"/>
    </xf>
    <xf numFmtId="0" fontId="1" fillId="0" borderId="55" xfId="0" applyFont="1" applyBorder="1" applyAlignment="1">
      <alignment horizontal="left" vertical="top" wrapText="1"/>
    </xf>
    <xf numFmtId="0" fontId="1" fillId="0" borderId="63" xfId="0" applyFont="1" applyBorder="1" applyAlignment="1">
      <alignment horizontal="left" vertical="top" wrapText="1"/>
    </xf>
    <xf numFmtId="0" fontId="1" fillId="0" borderId="56" xfId="0" applyFont="1" applyBorder="1" applyAlignment="1">
      <alignment horizontal="left" vertical="top" wrapText="1"/>
    </xf>
    <xf numFmtId="0" fontId="7" fillId="0" borderId="0" xfId="0" applyFont="1" applyAlignment="1">
      <alignment vertical="top" wrapText="1"/>
    </xf>
    <xf numFmtId="0" fontId="7" fillId="0" borderId="3" xfId="0" applyFont="1" applyBorder="1" applyAlignment="1">
      <alignment vertical="top" wrapText="1"/>
    </xf>
    <xf numFmtId="0" fontId="1" fillId="0" borderId="53" xfId="0" applyFont="1" applyBorder="1" applyAlignment="1">
      <alignment horizontal="left" vertical="top" wrapText="1"/>
    </xf>
    <xf numFmtId="0" fontId="1" fillId="0" borderId="62" xfId="0" applyFont="1" applyBorder="1" applyAlignment="1">
      <alignment horizontal="left" vertical="top" wrapText="1"/>
    </xf>
    <xf numFmtId="0" fontId="1" fillId="0" borderId="26" xfId="0" applyFont="1" applyBorder="1" applyAlignment="1">
      <alignment horizontal="left" vertical="top" wrapText="1"/>
    </xf>
    <xf numFmtId="0" fontId="1" fillId="0" borderId="3" xfId="0" applyFont="1" applyBorder="1" applyAlignment="1">
      <alignment vertical="center" wrapText="1"/>
    </xf>
    <xf numFmtId="0" fontId="16" fillId="0" borderId="0" xfId="0" applyFont="1">
      <alignment vertical="center"/>
    </xf>
    <xf numFmtId="0" fontId="16" fillId="0" borderId="3" xfId="0" applyFont="1" applyBorder="1">
      <alignment vertical="center"/>
    </xf>
    <xf numFmtId="0" fontId="1" fillId="0" borderId="3" xfId="0" applyFont="1" applyBorder="1" applyAlignment="1">
      <alignment horizontal="left" vertical="top" wrapText="1"/>
    </xf>
    <xf numFmtId="0" fontId="1" fillId="0" borderId="14" xfId="0" applyFont="1" applyBorder="1">
      <alignment vertical="center"/>
    </xf>
    <xf numFmtId="0" fontId="1" fillId="0" borderId="34" xfId="0" applyFont="1" applyBorder="1">
      <alignment vertical="center"/>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30" xfId="0" applyBorder="1" applyAlignment="1">
      <alignment vertical="top" wrapText="1"/>
    </xf>
    <xf numFmtId="0" fontId="0" fillId="0" borderId="8" xfId="0" applyBorder="1" applyAlignment="1">
      <alignment vertical="top" wrapText="1"/>
    </xf>
    <xf numFmtId="0" fontId="0" fillId="0" borderId="31" xfId="0" applyBorder="1" applyAlignment="1">
      <alignment vertical="top" wrapText="1"/>
    </xf>
    <xf numFmtId="0" fontId="0" fillId="0" borderId="36" xfId="0" applyBorder="1" applyAlignment="1">
      <alignment vertical="top" wrapText="1"/>
    </xf>
    <xf numFmtId="0" fontId="0" fillId="0" borderId="32" xfId="0" applyBorder="1" applyAlignment="1">
      <alignment vertical="top" wrapText="1"/>
    </xf>
    <xf numFmtId="0" fontId="19" fillId="0" borderId="53" xfId="0" applyFont="1" applyBorder="1" applyAlignment="1">
      <alignment horizontal="center" vertical="center"/>
    </xf>
    <xf numFmtId="0" fontId="3" fillId="0" borderId="73" xfId="0" applyFont="1" applyBorder="1" applyAlignment="1">
      <alignment horizontal="center" vertical="center"/>
    </xf>
    <xf numFmtId="0" fontId="3" fillId="0" borderId="55" xfId="0" applyFont="1" applyBorder="1" applyAlignment="1">
      <alignment horizontal="center" vertical="center"/>
    </xf>
    <xf numFmtId="0" fontId="3" fillId="0" borderId="74" xfId="0" applyFont="1" applyBorder="1" applyAlignment="1">
      <alignment horizontal="center" vertical="center"/>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19" fillId="0" borderId="6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10" xfId="0" applyFont="1" applyBorder="1" applyAlignment="1">
      <alignment horizontal="center" vertical="center"/>
    </xf>
    <xf numFmtId="0" fontId="26" fillId="0" borderId="75" xfId="0" applyFont="1" applyBorder="1" applyAlignment="1">
      <alignment horizontal="center" vertical="center"/>
    </xf>
    <xf numFmtId="0" fontId="26" fillId="0" borderId="9" xfId="0" applyFont="1" applyBorder="1" applyAlignment="1">
      <alignment horizontal="center" vertical="center"/>
    </xf>
    <xf numFmtId="0" fontId="26" fillId="0" borderId="51" xfId="0" applyFont="1" applyBorder="1" applyAlignment="1">
      <alignment horizontal="center" vertical="center"/>
    </xf>
    <xf numFmtId="0" fontId="0" fillId="0" borderId="0" xfId="0" applyAlignment="1">
      <alignment horizontal="right" vertical="center"/>
    </xf>
    <xf numFmtId="0" fontId="19" fillId="0" borderId="41" xfId="0" applyFont="1" applyBorder="1" applyAlignment="1">
      <alignment horizontal="center" vertical="center"/>
    </xf>
    <xf numFmtId="0" fontId="19" fillId="0" borderId="21" xfId="0" applyFont="1" applyBorder="1" applyAlignment="1">
      <alignment horizontal="center" vertical="center"/>
    </xf>
    <xf numFmtId="0" fontId="3" fillId="0" borderId="50" xfId="0" applyFont="1" applyBorder="1" applyAlignment="1">
      <alignment horizontal="center" vertical="center"/>
    </xf>
    <xf numFmtId="0" fontId="1" fillId="0" borderId="0" xfId="0" applyFont="1" applyAlignment="1">
      <alignment horizontal="center" vertical="top" wrapText="1"/>
    </xf>
    <xf numFmtId="0" fontId="1" fillId="0" borderId="17" xfId="0" applyFont="1" applyBorder="1" applyAlignment="1">
      <alignment horizontal="left" vertical="top" wrapText="1"/>
    </xf>
    <xf numFmtId="0" fontId="1" fillId="0" borderId="35" xfId="0" applyFont="1" applyBorder="1" applyAlignment="1">
      <alignment horizontal="left" vertical="top" wrapText="1"/>
    </xf>
  </cellXfs>
  <cellStyles count="3">
    <cellStyle name="ハイパーリンク" xfId="1" builtinId="8"/>
    <cellStyle name="標準" xfId="0" builtinId="0"/>
    <cellStyle name="標準_静岡市集計ソフト" xfId="2" xr:uid="{722C73D4-B6AB-47FC-99F7-5812FDB59B25}"/>
  </cellStyles>
  <dxfs count="1">
    <dxf>
      <fill>
        <patternFill>
          <bgColor indexed="4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123825</xdr:colOff>
      <xdr:row>32</xdr:row>
      <xdr:rowOff>47625</xdr:rowOff>
    </xdr:from>
    <xdr:to>
      <xdr:col>11</xdr:col>
      <xdr:colOff>600075</xdr:colOff>
      <xdr:row>36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47</xdr:row>
      <xdr:rowOff>88265</xdr:rowOff>
    </xdr:from>
    <xdr:to>
      <xdr:col>11</xdr:col>
      <xdr:colOff>556260</xdr:colOff>
      <xdr:row>51</xdr:row>
      <xdr:rowOff>126365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7543800" y="9544685"/>
          <a:ext cx="480060" cy="6629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78105</xdr:colOff>
      <xdr:row>27</xdr:row>
      <xdr:rowOff>17145</xdr:rowOff>
    </xdr:from>
    <xdr:to>
      <xdr:col>11</xdr:col>
      <xdr:colOff>563245</xdr:colOff>
      <xdr:row>29</xdr:row>
      <xdr:rowOff>86360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7545705" y="6349365"/>
          <a:ext cx="485140" cy="3816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141</xdr:row>
      <xdr:rowOff>76200</xdr:rowOff>
    </xdr:from>
    <xdr:to>
      <xdr:col>11</xdr:col>
      <xdr:colOff>571500</xdr:colOff>
      <xdr:row>145</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61</xdr:row>
      <xdr:rowOff>95250</xdr:rowOff>
    </xdr:from>
    <xdr:to>
      <xdr:col>11</xdr:col>
      <xdr:colOff>561975</xdr:colOff>
      <xdr:row>65</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53</xdr:row>
      <xdr:rowOff>114300</xdr:rowOff>
    </xdr:from>
    <xdr:to>
      <xdr:col>11</xdr:col>
      <xdr:colOff>542925</xdr:colOff>
      <xdr:row>57</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xdr:colOff>
      <xdr:row>22</xdr:row>
      <xdr:rowOff>20955</xdr:rowOff>
    </xdr:from>
    <xdr:to>
      <xdr:col>11</xdr:col>
      <xdr:colOff>527685</xdr:colOff>
      <xdr:row>24</xdr:row>
      <xdr:rowOff>77470</xdr:rowOff>
    </xdr:to>
    <xdr:sp macro="" textlink="">
      <xdr:nvSpPr>
        <xdr:cNvPr id="2" name="左矢印 8">
          <a:extLst>
            <a:ext uri="{FF2B5EF4-FFF2-40B4-BE49-F238E27FC236}">
              <a16:creationId xmlns:a16="http://schemas.microsoft.com/office/drawing/2014/main" id="{ED50820C-4958-4C34-9ED2-7446D03124CA}"/>
            </a:ext>
          </a:extLst>
        </xdr:cNvPr>
        <xdr:cNvSpPr/>
      </xdr:nvSpPr>
      <xdr:spPr>
        <a:xfrm>
          <a:off x="7513955" y="5629275"/>
          <a:ext cx="481330" cy="3689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47</xdr:row>
      <xdr:rowOff>88265</xdr:rowOff>
    </xdr:from>
    <xdr:to>
      <xdr:col>11</xdr:col>
      <xdr:colOff>557530</xdr:colOff>
      <xdr:row>51</xdr:row>
      <xdr:rowOff>126365</xdr:rowOff>
    </xdr:to>
    <xdr:sp macro="" textlink="">
      <xdr:nvSpPr>
        <xdr:cNvPr id="4" name="左矢印 6">
          <a:extLst>
            <a:ext uri="{FF2B5EF4-FFF2-40B4-BE49-F238E27FC236}">
              <a16:creationId xmlns:a16="http://schemas.microsoft.com/office/drawing/2014/main" id="{EF791FA0-84B3-4518-A0DE-8300E99A14C3}"/>
            </a:ext>
          </a:extLst>
        </xdr:cNvPr>
        <xdr:cNvSpPr/>
      </xdr:nvSpPr>
      <xdr:spPr>
        <a:xfrm>
          <a:off x="7543800" y="9544685"/>
          <a:ext cx="481330" cy="6629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50800</xdr:colOff>
      <xdr:row>44</xdr:row>
      <xdr:rowOff>48260</xdr:rowOff>
    </xdr:from>
    <xdr:to>
      <xdr:col>11</xdr:col>
      <xdr:colOff>539750</xdr:colOff>
      <xdr:row>47</xdr:row>
      <xdr:rowOff>33020</xdr:rowOff>
    </xdr:to>
    <xdr:sp macro="" textlink="">
      <xdr:nvSpPr>
        <xdr:cNvPr id="6" name="左矢印 6">
          <a:extLst>
            <a:ext uri="{FF2B5EF4-FFF2-40B4-BE49-F238E27FC236}">
              <a16:creationId xmlns:a16="http://schemas.microsoft.com/office/drawing/2014/main" id="{9786FED1-74EE-44D1-BB50-77BBB062C0E2}"/>
            </a:ext>
          </a:extLst>
        </xdr:cNvPr>
        <xdr:cNvSpPr/>
      </xdr:nvSpPr>
      <xdr:spPr>
        <a:xfrm>
          <a:off x="7518400" y="9093200"/>
          <a:ext cx="488950" cy="3962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215901</xdr:colOff>
      <xdr:row>3</xdr:row>
      <xdr:rowOff>1063625</xdr:rowOff>
    </xdr:from>
    <xdr:to>
      <xdr:col>19</xdr:col>
      <xdr:colOff>94879</xdr:colOff>
      <xdr:row>19</xdr:row>
      <xdr:rowOff>47625</xdr:rowOff>
    </xdr:to>
    <xdr:pic>
      <xdr:nvPicPr>
        <xdr:cNvPr id="10" name="図 9">
          <a:extLst>
            <a:ext uri="{FF2B5EF4-FFF2-40B4-BE49-F238E27FC236}">
              <a16:creationId xmlns:a16="http://schemas.microsoft.com/office/drawing/2014/main" id="{6DD7242B-1B74-D819-04C2-FACF4ABC9B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54926" y="1854200"/>
          <a:ext cx="4908178" cy="3308350"/>
        </a:xfrm>
        <a:prstGeom prst="rect">
          <a:avLst/>
        </a:prstGeom>
      </xdr:spPr>
    </xdr:pic>
    <xdr:clientData/>
  </xdr:twoCellAnchor>
  <xdr:twoCellAnchor>
    <xdr:from>
      <xdr:col>11</xdr:col>
      <xdr:colOff>285750</xdr:colOff>
      <xdr:row>3</xdr:row>
      <xdr:rowOff>120650</xdr:rowOff>
    </xdr:from>
    <xdr:to>
      <xdr:col>27</xdr:col>
      <xdr:colOff>133350</xdr:colOff>
      <xdr:row>3</xdr:row>
      <xdr:rowOff>972344</xdr:rowOff>
    </xdr:to>
    <xdr:sp macro="" textlink="">
      <xdr:nvSpPr>
        <xdr:cNvPr id="16" name="テキスト ボックス 15">
          <a:extLst>
            <a:ext uri="{FF2B5EF4-FFF2-40B4-BE49-F238E27FC236}">
              <a16:creationId xmlns:a16="http://schemas.microsoft.com/office/drawing/2014/main" id="{F906229D-47EE-4D91-80F2-37B1E8A87ABC}"/>
            </a:ext>
          </a:extLst>
        </xdr:cNvPr>
        <xdr:cNvSpPr txBox="1"/>
      </xdr:nvSpPr>
      <xdr:spPr>
        <a:xfrm>
          <a:off x="7724775" y="911225"/>
          <a:ext cx="9906000" cy="85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editAs="oneCell">
    <xdr:from>
      <xdr:col>19</xdr:col>
      <xdr:colOff>158751</xdr:colOff>
      <xdr:row>3</xdr:row>
      <xdr:rowOff>1066800</xdr:rowOff>
    </xdr:from>
    <xdr:to>
      <xdr:col>26</xdr:col>
      <xdr:colOff>514350</xdr:colOff>
      <xdr:row>19</xdr:row>
      <xdr:rowOff>24067</xdr:rowOff>
    </xdr:to>
    <xdr:pic>
      <xdr:nvPicPr>
        <xdr:cNvPr id="22" name="図 21">
          <a:extLst>
            <a:ext uri="{FF2B5EF4-FFF2-40B4-BE49-F238E27FC236}">
              <a16:creationId xmlns:a16="http://schemas.microsoft.com/office/drawing/2014/main" id="{AF720E27-075F-96A9-644A-3597D8129D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6976" y="1857375"/>
          <a:ext cx="4756149" cy="3281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145</xdr:row>
      <xdr:rowOff>10584</xdr:rowOff>
    </xdr:from>
    <xdr:to>
      <xdr:col>5</xdr:col>
      <xdr:colOff>645583</xdr:colOff>
      <xdr:row>152</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147</xdr:row>
      <xdr:rowOff>1</xdr:rowOff>
    </xdr:from>
    <xdr:to>
      <xdr:col>5</xdr:col>
      <xdr:colOff>179917</xdr:colOff>
      <xdr:row>150</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154</xdr:row>
      <xdr:rowOff>0</xdr:rowOff>
    </xdr:from>
    <xdr:to>
      <xdr:col>5</xdr:col>
      <xdr:colOff>645582</xdr:colOff>
      <xdr:row>163</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157</xdr:row>
      <xdr:rowOff>84669</xdr:rowOff>
    </xdr:from>
    <xdr:to>
      <xdr:col>5</xdr:col>
      <xdr:colOff>179916</xdr:colOff>
      <xdr:row>160</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165</xdr:row>
      <xdr:rowOff>0</xdr:rowOff>
    </xdr:from>
    <xdr:to>
      <xdr:col>5</xdr:col>
      <xdr:colOff>645582</xdr:colOff>
      <xdr:row>174</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167</xdr:row>
      <xdr:rowOff>158750</xdr:rowOff>
    </xdr:from>
    <xdr:to>
      <xdr:col>5</xdr:col>
      <xdr:colOff>179916</xdr:colOff>
      <xdr:row>170</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164</xdr:row>
      <xdr:rowOff>0</xdr:rowOff>
    </xdr:from>
    <xdr:to>
      <xdr:col>5</xdr:col>
      <xdr:colOff>603249</xdr:colOff>
      <xdr:row>164</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153</xdr:row>
      <xdr:rowOff>0</xdr:rowOff>
    </xdr:from>
    <xdr:to>
      <xdr:col>5</xdr:col>
      <xdr:colOff>603249</xdr:colOff>
      <xdr:row>153</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96</xdr:row>
      <xdr:rowOff>177800</xdr:rowOff>
    </xdr:from>
    <xdr:to>
      <xdr:col>11</xdr:col>
      <xdr:colOff>298450</xdr:colOff>
      <xdr:row>99</xdr:row>
      <xdr:rowOff>161925</xdr:rowOff>
    </xdr:to>
    <xdr:sp macro="" textlink="">
      <xdr:nvSpPr>
        <xdr:cNvPr id="10" name="左矢印 9">
          <a:extLst>
            <a:ext uri="{FF2B5EF4-FFF2-40B4-BE49-F238E27FC236}">
              <a16:creationId xmlns:a16="http://schemas.microsoft.com/office/drawing/2014/main" id="{00000000-0008-0000-0100-00000A000000}"/>
            </a:ext>
          </a:extLst>
        </xdr:cNvPr>
        <xdr:cNvSpPr/>
      </xdr:nvSpPr>
      <xdr:spPr>
        <a:xfrm>
          <a:off x="6908800" y="207518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226</xdr:row>
      <xdr:rowOff>0</xdr:rowOff>
    </xdr:from>
    <xdr:to>
      <xdr:col>11</xdr:col>
      <xdr:colOff>476250</xdr:colOff>
      <xdr:row>228</xdr:row>
      <xdr:rowOff>212725</xdr:rowOff>
    </xdr:to>
    <xdr:sp macro="" textlink="">
      <xdr:nvSpPr>
        <xdr:cNvPr id="12" name="左矢印 11">
          <a:extLst>
            <a:ext uri="{FF2B5EF4-FFF2-40B4-BE49-F238E27FC236}">
              <a16:creationId xmlns:a16="http://schemas.microsoft.com/office/drawing/2014/main" id="{00000000-0008-0000-0100-00000C000000}"/>
            </a:ext>
          </a:extLst>
        </xdr:cNvPr>
        <xdr:cNvSpPr/>
      </xdr:nvSpPr>
      <xdr:spPr>
        <a:xfrm>
          <a:off x="7086600" y="489585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63500</xdr:colOff>
      <xdr:row>106</xdr:row>
      <xdr:rowOff>219075</xdr:rowOff>
    </xdr:from>
    <xdr:to>
      <xdr:col>18</xdr:col>
      <xdr:colOff>180603</xdr:colOff>
      <xdr:row>121</xdr:row>
      <xdr:rowOff>95250</xdr:rowOff>
    </xdr:to>
    <xdr:pic>
      <xdr:nvPicPr>
        <xdr:cNvPr id="11" name="図 10">
          <a:extLst>
            <a:ext uri="{FF2B5EF4-FFF2-40B4-BE49-F238E27FC236}">
              <a16:creationId xmlns:a16="http://schemas.microsoft.com/office/drawing/2014/main" id="{F04719A7-2D89-4FE8-A941-369BCAC55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9400" y="22659975"/>
          <a:ext cx="4905003" cy="3305175"/>
        </a:xfrm>
        <a:prstGeom prst="rect">
          <a:avLst/>
        </a:prstGeom>
      </xdr:spPr>
    </xdr:pic>
    <xdr:clientData/>
  </xdr:twoCellAnchor>
  <xdr:twoCellAnchor>
    <xdr:from>
      <xdr:col>11</xdr:col>
      <xdr:colOff>133349</xdr:colOff>
      <xdr:row>102</xdr:row>
      <xdr:rowOff>190500</xdr:rowOff>
    </xdr:from>
    <xdr:to>
      <xdr:col>26</xdr:col>
      <xdr:colOff>171449</xdr:colOff>
      <xdr:row>106</xdr:row>
      <xdr:rowOff>121444</xdr:rowOff>
    </xdr:to>
    <xdr:sp macro="" textlink="">
      <xdr:nvSpPr>
        <xdr:cNvPr id="13" name="テキスト ボックス 12">
          <a:extLst>
            <a:ext uri="{FF2B5EF4-FFF2-40B4-BE49-F238E27FC236}">
              <a16:creationId xmlns:a16="http://schemas.microsoft.com/office/drawing/2014/main" id="{44A79399-2EEA-4404-8107-BD77DBC266D4}"/>
            </a:ext>
          </a:extLst>
        </xdr:cNvPr>
        <xdr:cNvSpPr txBox="1"/>
      </xdr:nvSpPr>
      <xdr:spPr>
        <a:xfrm>
          <a:off x="6699249" y="21717000"/>
          <a:ext cx="9906000" cy="845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editAs="oneCell">
    <xdr:from>
      <xdr:col>18</xdr:col>
      <xdr:colOff>244475</xdr:colOff>
      <xdr:row>106</xdr:row>
      <xdr:rowOff>215900</xdr:rowOff>
    </xdr:from>
    <xdr:to>
      <xdr:col>25</xdr:col>
      <xdr:colOff>549274</xdr:colOff>
      <xdr:row>121</xdr:row>
      <xdr:rowOff>68517</xdr:rowOff>
    </xdr:to>
    <xdr:pic>
      <xdr:nvPicPr>
        <xdr:cNvPr id="14" name="図 13">
          <a:extLst>
            <a:ext uri="{FF2B5EF4-FFF2-40B4-BE49-F238E27FC236}">
              <a16:creationId xmlns:a16="http://schemas.microsoft.com/office/drawing/2014/main" id="{582E8FD4-2961-4028-96F1-76E66B6856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98275" y="22656800"/>
          <a:ext cx="4749799" cy="32816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shizuoka.lg.jp/s4268/s000287.html" TargetMode="External"/><Relationship Id="rId1" Type="http://schemas.openxmlformats.org/officeDocument/2006/relationships/hyperlink" Target="https://www.bousai.go.jp/oukyu/hinankankoku/h30_hinankankoku_guideline/pdf/campaign.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0"/>
  <sheetViews>
    <sheetView tabSelected="1" view="pageBreakPreview" topLeftCell="A124" zoomScaleNormal="100" zoomScaleSheetLayoutView="100" workbookViewId="0">
      <selection activeCell="K154" sqref="K154"/>
    </sheetView>
  </sheetViews>
  <sheetFormatPr defaultColWidth="9" defaultRowHeight="14" x14ac:dyDescent="0.2"/>
  <cols>
    <col min="1" max="1" width="4.453125" style="5" customWidth="1"/>
    <col min="2" max="2" width="40" style="5" customWidth="1"/>
    <col min="3" max="3" width="5.81640625" style="5" customWidth="1"/>
    <col min="4" max="4" width="3.453125" style="5" bestFit="1" customWidth="1"/>
    <col min="5" max="5" width="4.453125" style="5" customWidth="1"/>
    <col min="6" max="6" width="3.453125" style="5" bestFit="1" customWidth="1"/>
    <col min="7" max="7" width="4.453125" style="5" customWidth="1"/>
    <col min="8" max="8" width="3.36328125" style="5" customWidth="1"/>
    <col min="9" max="9" width="6.453125" style="5" customWidth="1"/>
    <col min="10" max="10" width="4.36328125" style="5" customWidth="1"/>
    <col min="11" max="11" width="35.36328125" style="90" customWidth="1"/>
    <col min="12" max="16384" width="9" style="5"/>
  </cols>
  <sheetData>
    <row r="1" spans="1:11" ht="21" x14ac:dyDescent="0.2">
      <c r="A1" s="81" t="s">
        <v>32</v>
      </c>
    </row>
    <row r="2" spans="1:11" ht="17.25" customHeight="1" x14ac:dyDescent="0.2"/>
    <row r="3" spans="1:11" ht="24" thickBot="1" x14ac:dyDescent="0.25">
      <c r="A3" s="82" t="s">
        <v>91</v>
      </c>
    </row>
    <row r="4" spans="1:11" ht="140.4" customHeight="1" thickBot="1" x14ac:dyDescent="0.25">
      <c r="A4" s="182" t="s">
        <v>198</v>
      </c>
      <c r="B4" s="183"/>
      <c r="C4" s="183"/>
      <c r="D4" s="183"/>
      <c r="E4" s="183"/>
      <c r="F4" s="183"/>
      <c r="G4" s="183"/>
      <c r="H4" s="183"/>
      <c r="I4" s="183"/>
      <c r="J4" s="183"/>
      <c r="K4" s="184"/>
    </row>
    <row r="5" spans="1:11" ht="17.25" customHeight="1" x14ac:dyDescent="0.2"/>
    <row r="6" spans="1:11" ht="17.25" customHeight="1" x14ac:dyDescent="0.2"/>
    <row r="7" spans="1:11" ht="17.25" customHeight="1" x14ac:dyDescent="0.2">
      <c r="A7" s="185" t="s">
        <v>0</v>
      </c>
      <c r="B7" s="175"/>
      <c r="C7" s="175" t="s">
        <v>1</v>
      </c>
      <c r="D7" s="175"/>
      <c r="E7" s="175"/>
      <c r="F7" s="175"/>
      <c r="G7" s="175"/>
      <c r="H7" s="175"/>
      <c r="I7" s="175"/>
      <c r="J7" s="134"/>
      <c r="K7" s="91" t="s">
        <v>2</v>
      </c>
    </row>
    <row r="8" spans="1:11" ht="17.25" customHeight="1" x14ac:dyDescent="0.2">
      <c r="A8" s="186" t="s">
        <v>22</v>
      </c>
      <c r="B8" s="187"/>
      <c r="C8" s="21"/>
      <c r="D8" s="21"/>
      <c r="E8" s="21"/>
      <c r="F8" s="21"/>
      <c r="G8" s="21"/>
      <c r="H8" s="21"/>
      <c r="I8" s="21"/>
      <c r="J8" s="21"/>
      <c r="K8" s="92"/>
    </row>
    <row r="9" spans="1:11" ht="7.5" customHeight="1" thickBot="1" x14ac:dyDescent="0.25">
      <c r="A9" s="26"/>
      <c r="B9" s="24"/>
      <c r="C9" s="24"/>
      <c r="D9" s="24"/>
      <c r="E9" s="24"/>
      <c r="F9" s="24"/>
      <c r="G9" s="24"/>
      <c r="H9" s="24"/>
      <c r="I9" s="24"/>
      <c r="J9" s="24"/>
      <c r="K9" s="93"/>
    </row>
    <row r="10" spans="1:11" s="19" customFormat="1" ht="17.25" customHeight="1" thickBot="1" x14ac:dyDescent="0.25">
      <c r="A10" s="79" t="s">
        <v>130</v>
      </c>
      <c r="B10" s="80" t="s">
        <v>140</v>
      </c>
      <c r="C10" s="106">
        <f ca="1">YEAR(TODAY())</f>
        <v>2025</v>
      </c>
      <c r="D10" s="28" t="s">
        <v>33</v>
      </c>
      <c r="E10" s="106">
        <v>1</v>
      </c>
      <c r="F10" s="28" t="s">
        <v>34</v>
      </c>
      <c r="G10" s="106">
        <v>1</v>
      </c>
      <c r="H10" s="28" t="s">
        <v>35</v>
      </c>
      <c r="I10" s="28"/>
      <c r="J10" s="28"/>
      <c r="K10" s="117" t="s">
        <v>245</v>
      </c>
    </row>
    <row r="11" spans="1:11" s="19" customFormat="1" ht="7.5" customHeight="1" thickBot="1" x14ac:dyDescent="0.25">
      <c r="A11" s="27"/>
      <c r="B11" s="25"/>
      <c r="C11" s="25"/>
      <c r="D11" s="28"/>
      <c r="E11" s="25"/>
      <c r="F11" s="28"/>
      <c r="G11" s="25"/>
      <c r="H11" s="28"/>
      <c r="I11" s="28"/>
      <c r="J11" s="28"/>
      <c r="K11" s="94"/>
    </row>
    <row r="12" spans="1:11" ht="17.25" customHeight="1" thickBot="1" x14ac:dyDescent="0.25">
      <c r="A12" s="48" t="s">
        <v>130</v>
      </c>
      <c r="B12" s="78" t="s">
        <v>141</v>
      </c>
      <c r="C12" s="176" t="s">
        <v>208</v>
      </c>
      <c r="D12" s="177"/>
      <c r="E12" s="177"/>
      <c r="F12" s="177"/>
      <c r="G12" s="177"/>
      <c r="H12" s="177"/>
      <c r="I12" s="178"/>
      <c r="J12" s="137"/>
      <c r="K12" s="118" t="s">
        <v>246</v>
      </c>
    </row>
    <row r="13" spans="1:11" ht="7.5" customHeight="1" thickBot="1" x14ac:dyDescent="0.25">
      <c r="A13" s="30"/>
      <c r="B13" s="38"/>
      <c r="C13" s="129"/>
      <c r="D13" s="129"/>
      <c r="E13" s="129"/>
      <c r="F13" s="129"/>
      <c r="G13" s="129"/>
      <c r="H13" s="129"/>
      <c r="I13" s="129"/>
      <c r="J13" s="138"/>
      <c r="K13" s="95"/>
    </row>
    <row r="14" spans="1:11" ht="17.25" customHeight="1" thickBot="1" x14ac:dyDescent="0.25">
      <c r="A14" s="48" t="s">
        <v>130</v>
      </c>
      <c r="B14" s="78" t="s">
        <v>200</v>
      </c>
      <c r="C14" s="176" t="s">
        <v>347</v>
      </c>
      <c r="D14" s="177"/>
      <c r="E14" s="177"/>
      <c r="F14" s="177"/>
      <c r="G14" s="177"/>
      <c r="H14" s="177"/>
      <c r="I14" s="178"/>
      <c r="J14" s="137"/>
      <c r="K14" s="118" t="s">
        <v>247</v>
      </c>
    </row>
    <row r="15" spans="1:11" ht="7.5" customHeight="1" thickBot="1" x14ac:dyDescent="0.25">
      <c r="A15" s="30"/>
      <c r="B15" s="38"/>
      <c r="C15" s="130"/>
      <c r="D15" s="130"/>
      <c r="E15" s="130"/>
      <c r="F15" s="130"/>
      <c r="G15" s="130"/>
      <c r="H15" s="130"/>
      <c r="I15" s="130"/>
      <c r="J15" s="139"/>
      <c r="K15" s="95"/>
    </row>
    <row r="16" spans="1:11" ht="17.25" customHeight="1" thickBot="1" x14ac:dyDescent="0.25">
      <c r="A16" s="48" t="s">
        <v>130</v>
      </c>
      <c r="B16" s="78" t="s">
        <v>203</v>
      </c>
      <c r="C16" s="176" t="s">
        <v>209</v>
      </c>
      <c r="D16" s="177"/>
      <c r="E16" s="177"/>
      <c r="F16" s="177"/>
      <c r="G16" s="177"/>
      <c r="H16" s="177"/>
      <c r="I16" s="178"/>
      <c r="J16" s="137"/>
      <c r="K16" s="118" t="s">
        <v>248</v>
      </c>
    </row>
    <row r="17" spans="1:18" ht="7.5" customHeight="1" thickBot="1" x14ac:dyDescent="0.25">
      <c r="A17" s="30"/>
      <c r="B17" s="38"/>
      <c r="C17" s="129"/>
      <c r="D17" s="129"/>
      <c r="E17" s="129"/>
      <c r="F17" s="129"/>
      <c r="G17" s="129"/>
      <c r="H17" s="129"/>
      <c r="I17" s="129"/>
      <c r="J17" s="138"/>
      <c r="K17" s="95"/>
    </row>
    <row r="18" spans="1:18" ht="17.25" customHeight="1" thickBot="1" x14ac:dyDescent="0.25">
      <c r="A18" s="48" t="s">
        <v>130</v>
      </c>
      <c r="B18" s="78" t="s">
        <v>201</v>
      </c>
      <c r="C18" s="179" t="s">
        <v>206</v>
      </c>
      <c r="D18" s="180"/>
      <c r="E18" s="180"/>
      <c r="F18" s="180"/>
      <c r="G18" s="180"/>
      <c r="H18" s="180"/>
      <c r="I18" s="181"/>
      <c r="J18" s="140"/>
      <c r="K18" s="118" t="s">
        <v>249</v>
      </c>
    </row>
    <row r="19" spans="1:18" ht="7.5" customHeight="1" thickBot="1" x14ac:dyDescent="0.25">
      <c r="A19" s="30"/>
      <c r="B19" s="38"/>
      <c r="C19" s="129"/>
      <c r="D19" s="129"/>
      <c r="E19" s="129"/>
      <c r="F19" s="129"/>
      <c r="G19" s="129"/>
      <c r="H19" s="129"/>
      <c r="I19" s="129"/>
      <c r="J19" s="138"/>
      <c r="K19" s="95"/>
    </row>
    <row r="20" spans="1:18" ht="17.25" customHeight="1" thickBot="1" x14ac:dyDescent="0.25">
      <c r="A20" s="48" t="s">
        <v>130</v>
      </c>
      <c r="B20" s="78" t="s">
        <v>199</v>
      </c>
      <c r="C20" s="179" t="s">
        <v>210</v>
      </c>
      <c r="D20" s="180"/>
      <c r="E20" s="180"/>
      <c r="F20" s="180"/>
      <c r="G20" s="180"/>
      <c r="H20" s="180"/>
      <c r="I20" s="181"/>
      <c r="J20" s="140"/>
      <c r="K20" s="118" t="s">
        <v>250</v>
      </c>
    </row>
    <row r="21" spans="1:18" ht="7.5" customHeight="1" thickBot="1" x14ac:dyDescent="0.25">
      <c r="A21" s="30"/>
      <c r="B21" s="38"/>
      <c r="C21" s="131"/>
      <c r="D21" s="131"/>
      <c r="E21" s="131"/>
      <c r="F21" s="131"/>
      <c r="G21" s="131"/>
      <c r="H21" s="131"/>
      <c r="I21" s="131"/>
      <c r="J21" s="141"/>
      <c r="K21" s="95"/>
    </row>
    <row r="22" spans="1:18" ht="17.25" customHeight="1" thickBot="1" x14ac:dyDescent="0.25">
      <c r="A22" s="48" t="s">
        <v>130</v>
      </c>
      <c r="B22" s="78" t="s">
        <v>202</v>
      </c>
      <c r="C22" s="179" t="s">
        <v>178</v>
      </c>
      <c r="D22" s="180"/>
      <c r="E22" s="180"/>
      <c r="F22" s="180"/>
      <c r="G22" s="180"/>
      <c r="H22" s="180"/>
      <c r="I22" s="181"/>
      <c r="J22" s="140"/>
      <c r="K22" s="118" t="s">
        <v>251</v>
      </c>
    </row>
    <row r="23" spans="1:18" ht="7.5" customHeight="1" thickBot="1" x14ac:dyDescent="0.25">
      <c r="A23" s="30"/>
      <c r="B23" s="38"/>
      <c r="C23" s="131"/>
      <c r="D23" s="131"/>
      <c r="E23" s="131"/>
      <c r="F23" s="131"/>
      <c r="G23" s="131"/>
      <c r="H23" s="131"/>
      <c r="I23" s="131"/>
      <c r="J23" s="141"/>
      <c r="K23" s="95"/>
    </row>
    <row r="24" spans="1:18" ht="17.25" customHeight="1" thickBot="1" x14ac:dyDescent="0.25">
      <c r="A24" s="48" t="s">
        <v>130</v>
      </c>
      <c r="B24" s="78" t="s">
        <v>204</v>
      </c>
      <c r="C24" s="160" t="s">
        <v>232</v>
      </c>
      <c r="D24" s="161"/>
      <c r="E24" s="161"/>
      <c r="F24" s="161"/>
      <c r="G24" s="161"/>
      <c r="H24" s="161"/>
      <c r="I24" s="162"/>
      <c r="J24" s="140"/>
      <c r="K24" s="118" t="s">
        <v>330</v>
      </c>
      <c r="M24" s="199" t="s">
        <v>207</v>
      </c>
      <c r="N24" s="200"/>
      <c r="O24" s="200"/>
      <c r="P24" s="200"/>
      <c r="Q24" s="200"/>
      <c r="R24" s="200"/>
    </row>
    <row r="25" spans="1:18" ht="7.5" customHeight="1" thickBot="1" x14ac:dyDescent="0.25">
      <c r="A25" s="30"/>
      <c r="B25" s="38"/>
      <c r="C25" s="131"/>
      <c r="D25" s="131"/>
      <c r="E25" s="131"/>
      <c r="F25" s="131"/>
      <c r="G25" s="131"/>
      <c r="H25" s="131"/>
      <c r="I25" s="131"/>
      <c r="J25" s="141"/>
      <c r="K25" s="95"/>
      <c r="M25" s="200"/>
      <c r="N25" s="200"/>
      <c r="O25" s="200"/>
      <c r="P25" s="200"/>
      <c r="Q25" s="200"/>
      <c r="R25" s="200"/>
    </row>
    <row r="26" spans="1:18" ht="17.25" customHeight="1" thickBot="1" x14ac:dyDescent="0.25">
      <c r="A26" s="48" t="s">
        <v>130</v>
      </c>
      <c r="B26" s="78" t="s">
        <v>205</v>
      </c>
      <c r="C26" s="179" t="s">
        <v>211</v>
      </c>
      <c r="D26" s="180"/>
      <c r="E26" s="180"/>
      <c r="F26" s="180"/>
      <c r="G26" s="180"/>
      <c r="H26" s="180"/>
      <c r="I26" s="181"/>
      <c r="J26" s="140"/>
      <c r="K26" s="118" t="s">
        <v>330</v>
      </c>
      <c r="M26" s="200"/>
      <c r="N26" s="200"/>
      <c r="O26" s="200"/>
      <c r="P26" s="200"/>
      <c r="Q26" s="200"/>
      <c r="R26" s="200"/>
    </row>
    <row r="27" spans="1:18" ht="7.5" customHeight="1" thickBot="1" x14ac:dyDescent="0.25">
      <c r="A27" s="30"/>
      <c r="B27" s="38"/>
      <c r="C27" s="31"/>
      <c r="D27" s="31"/>
      <c r="E27" s="31"/>
      <c r="F27" s="31"/>
      <c r="G27" s="31"/>
      <c r="H27" s="31"/>
      <c r="I27" s="31"/>
      <c r="J27" s="142"/>
      <c r="K27" s="95"/>
      <c r="M27" s="13"/>
      <c r="N27" s="13"/>
      <c r="O27" s="13"/>
      <c r="P27" s="13"/>
      <c r="Q27" s="13"/>
    </row>
    <row r="28" spans="1:18" ht="17.25" customHeight="1" thickBot="1" x14ac:dyDescent="0.25">
      <c r="A28" s="48" t="s">
        <v>130</v>
      </c>
      <c r="B28" s="119" t="s">
        <v>230</v>
      </c>
      <c r="C28" s="160" t="s">
        <v>258</v>
      </c>
      <c r="D28" s="161"/>
      <c r="E28" s="161"/>
      <c r="F28" s="161"/>
      <c r="G28" s="161"/>
      <c r="H28" s="161"/>
      <c r="I28" s="162"/>
      <c r="J28" s="143"/>
      <c r="K28" s="118" t="s">
        <v>330</v>
      </c>
      <c r="M28" s="163" t="s">
        <v>231</v>
      </c>
      <c r="N28" s="163"/>
      <c r="O28" s="163"/>
      <c r="P28" s="163"/>
      <c r="Q28" s="163"/>
      <c r="R28" s="163"/>
    </row>
    <row r="29" spans="1:18" ht="7.5" customHeight="1" x14ac:dyDescent="0.2">
      <c r="A29" s="48"/>
      <c r="B29" s="13"/>
      <c r="C29" s="32"/>
      <c r="D29" s="32"/>
      <c r="E29" s="32"/>
      <c r="F29" s="32"/>
      <c r="G29" s="32"/>
      <c r="H29" s="32"/>
      <c r="I29" s="32"/>
      <c r="J29" s="32"/>
      <c r="K29" s="95"/>
      <c r="M29" s="163"/>
      <c r="N29" s="163"/>
      <c r="O29" s="163"/>
      <c r="P29" s="163"/>
      <c r="Q29" s="163"/>
      <c r="R29" s="163"/>
    </row>
    <row r="30" spans="1:18" ht="17.25" customHeight="1" x14ac:dyDescent="0.2">
      <c r="A30" s="172" t="s">
        <v>139</v>
      </c>
      <c r="B30" s="173"/>
      <c r="C30" s="100"/>
      <c r="D30" s="100"/>
      <c r="E30" s="100"/>
      <c r="F30" s="100"/>
      <c r="G30" s="100"/>
      <c r="H30" s="100"/>
      <c r="I30" s="100"/>
      <c r="J30" s="100"/>
      <c r="K30" s="101"/>
      <c r="M30" s="163"/>
      <c r="N30" s="163"/>
      <c r="O30" s="163"/>
      <c r="P30" s="163"/>
      <c r="Q30" s="163"/>
      <c r="R30" s="163"/>
    </row>
    <row r="31" spans="1:18" ht="7.5" customHeight="1" thickBot="1" x14ac:dyDescent="0.25">
      <c r="A31" s="48"/>
      <c r="B31" s="13"/>
      <c r="C31" s="32"/>
      <c r="D31" s="32"/>
      <c r="E31" s="32"/>
      <c r="F31" s="32"/>
      <c r="G31" s="32"/>
      <c r="H31" s="32"/>
      <c r="I31" s="32"/>
      <c r="J31" s="32"/>
      <c r="K31" s="95"/>
    </row>
    <row r="32" spans="1:18" ht="17.25" customHeight="1" thickBot="1" x14ac:dyDescent="0.25">
      <c r="A32" s="48"/>
      <c r="B32" s="13" t="s">
        <v>67</v>
      </c>
      <c r="C32" s="174" t="s">
        <v>47</v>
      </c>
      <c r="D32" s="174"/>
      <c r="E32" s="151">
        <v>5</v>
      </c>
      <c r="F32" s="150" t="s">
        <v>328</v>
      </c>
      <c r="G32" s="174" t="s">
        <v>46</v>
      </c>
      <c r="H32" s="174"/>
      <c r="I32" s="151">
        <v>10</v>
      </c>
      <c r="J32" s="146" t="s">
        <v>328</v>
      </c>
      <c r="K32" s="118" t="s">
        <v>329</v>
      </c>
      <c r="M32" s="164" t="s">
        <v>89</v>
      </c>
      <c r="N32" s="207"/>
      <c r="O32" s="207"/>
      <c r="P32" s="207"/>
      <c r="Q32" s="207"/>
    </row>
    <row r="33" spans="1:20" ht="7.5" customHeight="1" thickBot="1" x14ac:dyDescent="0.25">
      <c r="A33" s="48"/>
      <c r="B33" s="13"/>
      <c r="C33" s="32"/>
      <c r="D33" s="32"/>
      <c r="E33" s="135"/>
      <c r="F33" s="32"/>
      <c r="G33" s="32"/>
      <c r="H33" s="32"/>
      <c r="I33" s="32"/>
      <c r="J33" s="147"/>
      <c r="K33" s="118"/>
      <c r="M33" s="207"/>
      <c r="N33" s="207"/>
      <c r="O33" s="207"/>
      <c r="P33" s="207"/>
      <c r="Q33" s="207"/>
    </row>
    <row r="34" spans="1:20" ht="17.25" customHeight="1" thickBot="1" x14ac:dyDescent="0.25">
      <c r="A34" s="48"/>
      <c r="B34" s="13" t="s">
        <v>50</v>
      </c>
      <c r="C34" s="174" t="s">
        <v>47</v>
      </c>
      <c r="D34" s="174"/>
      <c r="E34" s="151">
        <v>5</v>
      </c>
      <c r="F34" s="150" t="s">
        <v>328</v>
      </c>
      <c r="G34" s="174" t="s">
        <v>46</v>
      </c>
      <c r="H34" s="174"/>
      <c r="I34" s="151">
        <v>10</v>
      </c>
      <c r="J34" s="146" t="s">
        <v>328</v>
      </c>
      <c r="K34" s="118" t="s">
        <v>329</v>
      </c>
      <c r="M34" s="207"/>
      <c r="N34" s="207"/>
      <c r="O34" s="207"/>
      <c r="P34" s="207"/>
      <c r="Q34" s="207"/>
    </row>
    <row r="35" spans="1:20" ht="7.5" customHeight="1" thickBot="1" x14ac:dyDescent="0.25">
      <c r="A35" s="48"/>
      <c r="B35" s="13"/>
      <c r="C35" s="32"/>
      <c r="D35" s="32"/>
      <c r="E35" s="32"/>
      <c r="F35" s="32"/>
      <c r="G35" s="32"/>
      <c r="H35" s="32"/>
      <c r="I35" s="32"/>
      <c r="J35" s="147"/>
      <c r="K35" s="118"/>
      <c r="M35" s="207"/>
      <c r="N35" s="207"/>
      <c r="O35" s="207"/>
      <c r="P35" s="207"/>
      <c r="Q35" s="207"/>
    </row>
    <row r="36" spans="1:20" ht="17.25" customHeight="1" thickBot="1" x14ac:dyDescent="0.25">
      <c r="A36" s="48"/>
      <c r="B36" s="13" t="s">
        <v>45</v>
      </c>
      <c r="C36" s="19" t="s">
        <v>88</v>
      </c>
      <c r="D36" s="76"/>
      <c r="E36" s="74"/>
      <c r="F36" s="74"/>
      <c r="G36" s="208" t="s">
        <v>163</v>
      </c>
      <c r="H36" s="209"/>
      <c r="I36" s="210"/>
      <c r="J36" s="148"/>
      <c r="K36" s="118" t="s">
        <v>330</v>
      </c>
      <c r="M36" s="207"/>
      <c r="N36" s="207"/>
      <c r="O36" s="207"/>
      <c r="P36" s="207"/>
      <c r="Q36" s="207"/>
    </row>
    <row r="37" spans="1:20" ht="7.5" customHeight="1" thickBot="1" x14ac:dyDescent="0.25">
      <c r="A37" s="48"/>
      <c r="B37" s="13"/>
      <c r="C37" s="76"/>
      <c r="D37" s="76"/>
      <c r="E37" s="74"/>
      <c r="F37" s="74"/>
      <c r="G37" s="76"/>
      <c r="H37" s="76"/>
      <c r="I37" s="75"/>
      <c r="J37" s="149"/>
      <c r="K37" s="118"/>
      <c r="M37" s="207"/>
      <c r="N37" s="207"/>
      <c r="O37" s="207"/>
      <c r="P37" s="207"/>
      <c r="Q37" s="207"/>
    </row>
    <row r="38" spans="1:20" ht="17.25" customHeight="1" thickBot="1" x14ac:dyDescent="0.25">
      <c r="A38" s="48"/>
      <c r="B38" s="13"/>
      <c r="C38" s="174" t="s">
        <v>47</v>
      </c>
      <c r="D38" s="174"/>
      <c r="E38" s="151">
        <v>5</v>
      </c>
      <c r="F38" s="150" t="s">
        <v>328</v>
      </c>
      <c r="G38" s="174" t="s">
        <v>46</v>
      </c>
      <c r="H38" s="174"/>
      <c r="I38" s="151">
        <v>10</v>
      </c>
      <c r="J38" s="146" t="s">
        <v>328</v>
      </c>
      <c r="K38" s="118" t="s">
        <v>329</v>
      </c>
      <c r="M38" s="207"/>
      <c r="N38" s="207"/>
      <c r="O38" s="207"/>
      <c r="P38" s="207"/>
      <c r="Q38" s="207"/>
    </row>
    <row r="39" spans="1:20" ht="7.5" customHeight="1" x14ac:dyDescent="0.2">
      <c r="A39" s="29"/>
      <c r="B39" s="20"/>
      <c r="C39" s="22"/>
      <c r="D39" s="22"/>
      <c r="E39" s="22"/>
      <c r="F39" s="22"/>
      <c r="G39" s="22"/>
      <c r="H39" s="22"/>
      <c r="I39" s="22"/>
      <c r="J39" s="22"/>
      <c r="K39" s="96"/>
    </row>
    <row r="40" spans="1:20" ht="17.25" customHeight="1" x14ac:dyDescent="0.2">
      <c r="A40" s="186" t="s">
        <v>27</v>
      </c>
      <c r="B40" s="187"/>
      <c r="C40" s="77"/>
      <c r="D40" s="77"/>
      <c r="E40" s="77"/>
      <c r="F40" s="77"/>
      <c r="G40" s="77"/>
      <c r="H40" s="77"/>
      <c r="I40" s="77"/>
      <c r="J40" s="77"/>
      <c r="K40" s="97"/>
    </row>
    <row r="41" spans="1:20" ht="7.5" customHeight="1" x14ac:dyDescent="0.2">
      <c r="A41" s="26"/>
      <c r="B41" s="24"/>
      <c r="C41" s="24"/>
      <c r="D41" s="24"/>
      <c r="E41" s="24"/>
      <c r="F41" s="24"/>
      <c r="G41" s="24"/>
      <c r="H41" s="24"/>
      <c r="I41" s="24"/>
      <c r="J41" s="24"/>
      <c r="K41" s="93"/>
    </row>
    <row r="42" spans="1:20" ht="17.25" customHeight="1" x14ac:dyDescent="0.2">
      <c r="A42" s="172" t="s">
        <v>129</v>
      </c>
      <c r="B42" s="173"/>
      <c r="C42" s="102"/>
      <c r="D42" s="102"/>
      <c r="E42" s="102"/>
      <c r="F42" s="102"/>
      <c r="G42" s="102"/>
      <c r="H42" s="102"/>
      <c r="I42" s="102"/>
      <c r="J42" s="102"/>
      <c r="K42" s="103"/>
    </row>
    <row r="43" spans="1:20" ht="7.5" customHeight="1" thickBot="1" x14ac:dyDescent="0.25">
      <c r="A43" s="48"/>
      <c r="B43" s="13"/>
      <c r="C43" s="32"/>
      <c r="D43" s="32"/>
      <c r="E43" s="32"/>
      <c r="F43" s="32"/>
      <c r="G43" s="32"/>
      <c r="H43" s="32"/>
      <c r="I43" s="32"/>
      <c r="J43" s="32"/>
      <c r="K43" s="95"/>
    </row>
    <row r="44" spans="1:20" ht="17.25" customHeight="1" thickBot="1" x14ac:dyDescent="0.25">
      <c r="A44" s="48"/>
      <c r="B44" s="13" t="s">
        <v>69</v>
      </c>
      <c r="C44" s="160" t="s">
        <v>160</v>
      </c>
      <c r="D44" s="161"/>
      <c r="E44" s="161"/>
      <c r="F44" s="161"/>
      <c r="G44" s="161"/>
      <c r="H44" s="161"/>
      <c r="I44" s="162"/>
      <c r="J44" s="143"/>
      <c r="K44" s="153" t="s">
        <v>331</v>
      </c>
      <c r="M44" s="163" t="s">
        <v>216</v>
      </c>
      <c r="N44" s="163"/>
      <c r="O44" s="163"/>
      <c r="P44" s="163"/>
      <c r="Q44" s="163"/>
      <c r="R44" s="163"/>
      <c r="T44" s="5" t="s">
        <v>221</v>
      </c>
    </row>
    <row r="45" spans="1:20" ht="7.5" customHeight="1" thickBot="1" x14ac:dyDescent="0.25">
      <c r="A45" s="48"/>
      <c r="B45" s="13"/>
      <c r="C45" s="32"/>
      <c r="D45" s="32"/>
      <c r="E45" s="32"/>
      <c r="F45" s="32"/>
      <c r="G45" s="32"/>
      <c r="H45" s="32"/>
      <c r="I45" s="32"/>
      <c r="J45" s="147"/>
      <c r="K45" s="98"/>
      <c r="M45" s="163"/>
      <c r="N45" s="163"/>
      <c r="O45" s="163"/>
      <c r="P45" s="163"/>
      <c r="Q45" s="163"/>
      <c r="R45" s="163"/>
    </row>
    <row r="46" spans="1:20" ht="17.25" customHeight="1" thickBot="1" x14ac:dyDescent="0.25">
      <c r="A46" s="48"/>
      <c r="B46" s="13" t="s">
        <v>214</v>
      </c>
      <c r="C46" s="160" t="s">
        <v>215</v>
      </c>
      <c r="D46" s="161"/>
      <c r="E46" s="161"/>
      <c r="F46" s="161"/>
      <c r="G46" s="161"/>
      <c r="H46" s="161"/>
      <c r="I46" s="162"/>
      <c r="J46" s="143"/>
      <c r="K46" s="153" t="s">
        <v>330</v>
      </c>
      <c r="M46" s="163"/>
      <c r="N46" s="163"/>
      <c r="O46" s="163"/>
      <c r="P46" s="163"/>
      <c r="Q46" s="163"/>
      <c r="R46" s="163"/>
      <c r="T46" s="5" t="s">
        <v>222</v>
      </c>
    </row>
    <row r="47" spans="1:20" ht="7.5" customHeight="1" thickBot="1" x14ac:dyDescent="0.25">
      <c r="A47" s="48"/>
      <c r="B47" s="13"/>
      <c r="C47" s="32"/>
      <c r="D47" s="32"/>
      <c r="E47" s="32"/>
      <c r="F47" s="32"/>
      <c r="G47" s="32"/>
      <c r="H47" s="32"/>
      <c r="I47" s="32"/>
      <c r="J47" s="147"/>
      <c r="K47" s="98"/>
      <c r="M47" s="13"/>
      <c r="N47" s="13"/>
      <c r="O47" s="13"/>
      <c r="P47" s="13"/>
      <c r="Q47" s="13"/>
    </row>
    <row r="48" spans="1:20" ht="17.25" customHeight="1" thickBot="1" x14ac:dyDescent="0.25">
      <c r="A48" s="48"/>
      <c r="B48" s="13" t="s">
        <v>68</v>
      </c>
      <c r="C48" s="160" t="s">
        <v>333</v>
      </c>
      <c r="D48" s="161"/>
      <c r="E48" s="161"/>
      <c r="F48" s="161"/>
      <c r="G48" s="161"/>
      <c r="H48" s="161"/>
      <c r="I48" s="162"/>
      <c r="J48" s="143"/>
      <c r="K48" s="153" t="s">
        <v>332</v>
      </c>
      <c r="M48" s="164" t="s">
        <v>173</v>
      </c>
      <c r="N48" s="164"/>
      <c r="O48" s="164"/>
      <c r="P48" s="164"/>
      <c r="Q48" s="164"/>
      <c r="T48" s="5" t="s">
        <v>223</v>
      </c>
    </row>
    <row r="49" spans="1:17" ht="7.5" customHeight="1" thickBot="1" x14ac:dyDescent="0.25">
      <c r="A49" s="48"/>
      <c r="B49" s="13"/>
      <c r="C49" s="32"/>
      <c r="D49" s="32"/>
      <c r="E49" s="32"/>
      <c r="F49" s="32"/>
      <c r="G49" s="32"/>
      <c r="H49" s="32"/>
      <c r="I49" s="32"/>
      <c r="J49" s="147"/>
      <c r="K49" s="95"/>
      <c r="M49" s="164"/>
      <c r="N49" s="164"/>
      <c r="O49" s="164"/>
      <c r="P49" s="164"/>
      <c r="Q49" s="164"/>
    </row>
    <row r="50" spans="1:17" ht="17.25" customHeight="1" thickBot="1" x14ac:dyDescent="0.25">
      <c r="A50" s="48"/>
      <c r="B50" s="32" t="s">
        <v>70</v>
      </c>
      <c r="C50" s="165" t="s">
        <v>161</v>
      </c>
      <c r="D50" s="166"/>
      <c r="E50" s="32" t="s">
        <v>72</v>
      </c>
      <c r="F50" s="32"/>
      <c r="G50" s="32"/>
      <c r="H50" s="32"/>
      <c r="I50" s="32"/>
      <c r="J50" s="147"/>
      <c r="K50" s="154" t="s">
        <v>334</v>
      </c>
      <c r="M50" s="164"/>
      <c r="N50" s="164"/>
      <c r="O50" s="164"/>
      <c r="P50" s="164"/>
      <c r="Q50" s="164"/>
    </row>
    <row r="51" spans="1:17" ht="7.5" customHeight="1" thickBot="1" x14ac:dyDescent="0.25">
      <c r="A51" s="48"/>
      <c r="B51" s="32"/>
      <c r="C51" s="32"/>
      <c r="D51" s="32"/>
      <c r="E51" s="32"/>
      <c r="F51" s="32"/>
      <c r="G51" s="32"/>
      <c r="H51" s="32"/>
      <c r="I51" s="32"/>
      <c r="J51" s="147"/>
      <c r="K51" s="118"/>
      <c r="M51" s="164"/>
      <c r="N51" s="164"/>
      <c r="O51" s="164"/>
      <c r="P51" s="164"/>
      <c r="Q51" s="164"/>
    </row>
    <row r="52" spans="1:17" ht="17.25" customHeight="1" thickBot="1" x14ac:dyDescent="0.25">
      <c r="A52" s="48"/>
      <c r="B52" s="32" t="s">
        <v>71</v>
      </c>
      <c r="C52" s="188" t="s">
        <v>162</v>
      </c>
      <c r="D52" s="189"/>
      <c r="E52" s="169" t="s">
        <v>73</v>
      </c>
      <c r="F52" s="170"/>
      <c r="G52" s="170"/>
      <c r="H52" s="171"/>
      <c r="I52" s="107"/>
      <c r="J52" s="152" t="s">
        <v>120</v>
      </c>
      <c r="K52" s="118" t="s">
        <v>335</v>
      </c>
      <c r="M52" s="164"/>
      <c r="N52" s="164"/>
      <c r="O52" s="164"/>
      <c r="P52" s="164"/>
      <c r="Q52" s="164"/>
    </row>
    <row r="53" spans="1:17" ht="8.25" customHeight="1" x14ac:dyDescent="0.2">
      <c r="A53" s="48"/>
      <c r="B53" s="13"/>
      <c r="C53" s="32"/>
      <c r="D53" s="32"/>
      <c r="E53" s="32"/>
      <c r="F53" s="32"/>
      <c r="G53" s="32"/>
      <c r="H53" s="32"/>
      <c r="I53" s="32"/>
      <c r="J53" s="147"/>
      <c r="K53" s="95"/>
      <c r="M53" s="13"/>
      <c r="N53" s="13"/>
      <c r="O53" s="13"/>
      <c r="P53" s="13"/>
      <c r="Q53" s="13"/>
    </row>
    <row r="54" spans="1:17" ht="17.25" customHeight="1" x14ac:dyDescent="0.2">
      <c r="A54" s="172" t="s">
        <v>131</v>
      </c>
      <c r="B54" s="173"/>
      <c r="C54" s="102"/>
      <c r="D54" s="102"/>
      <c r="E54" s="102"/>
      <c r="F54" s="102"/>
      <c r="G54" s="102"/>
      <c r="H54" s="102"/>
      <c r="I54" s="102"/>
      <c r="J54" s="102"/>
      <c r="K54" s="101"/>
      <c r="M54" s="164" t="s">
        <v>174</v>
      </c>
      <c r="N54" s="164"/>
      <c r="O54" s="164"/>
      <c r="P54" s="164"/>
      <c r="Q54" s="164"/>
    </row>
    <row r="55" spans="1:17" ht="7.5" customHeight="1" thickBot="1" x14ac:dyDescent="0.25">
      <c r="A55" s="48"/>
      <c r="B55" s="13"/>
      <c r="K55" s="95"/>
      <c r="M55" s="164"/>
      <c r="N55" s="164"/>
      <c r="O55" s="164"/>
      <c r="P55" s="164"/>
      <c r="Q55" s="164"/>
    </row>
    <row r="56" spans="1:17" ht="17.25" customHeight="1" thickBot="1" x14ac:dyDescent="0.25">
      <c r="A56" s="48"/>
      <c r="B56" s="13"/>
      <c r="C56" s="179" t="s">
        <v>28</v>
      </c>
      <c r="D56" s="180"/>
      <c r="E56" s="180"/>
      <c r="F56" s="180"/>
      <c r="G56" s="180"/>
      <c r="H56" s="180"/>
      <c r="I56" s="181"/>
      <c r="J56" s="140"/>
      <c r="K56" s="118" t="s">
        <v>336</v>
      </c>
      <c r="M56" s="164"/>
      <c r="N56" s="164"/>
      <c r="O56" s="164"/>
      <c r="P56" s="164"/>
      <c r="Q56" s="164"/>
    </row>
    <row r="57" spans="1:17" ht="7.5" customHeight="1" x14ac:dyDescent="0.2">
      <c r="A57" s="30"/>
      <c r="B57" s="38"/>
      <c r="C57" s="31"/>
      <c r="D57" s="31"/>
      <c r="E57" s="31"/>
      <c r="F57" s="31"/>
      <c r="G57" s="31"/>
      <c r="H57" s="31"/>
      <c r="I57" s="31"/>
      <c r="J57" s="31"/>
      <c r="K57" s="95"/>
      <c r="M57" s="164"/>
      <c r="N57" s="164"/>
      <c r="O57" s="164"/>
      <c r="P57" s="164"/>
      <c r="Q57" s="164"/>
    </row>
    <row r="58" spans="1:17" ht="17.25" customHeight="1" x14ac:dyDescent="0.2">
      <c r="A58" s="186" t="s">
        <v>92</v>
      </c>
      <c r="B58" s="187"/>
      <c r="C58" s="187"/>
      <c r="D58" s="187"/>
      <c r="E58" s="187"/>
      <c r="F58" s="187"/>
      <c r="G58" s="187"/>
      <c r="H58" s="187"/>
      <c r="I58" s="187"/>
      <c r="J58" s="187"/>
      <c r="K58" s="211"/>
      <c r="M58" s="164"/>
      <c r="N58" s="164"/>
      <c r="O58" s="164"/>
      <c r="P58" s="164"/>
      <c r="Q58" s="164"/>
    </row>
    <row r="59" spans="1:17" ht="7.5" customHeight="1" x14ac:dyDescent="0.2">
      <c r="A59" s="30"/>
      <c r="B59" s="38"/>
      <c r="C59" s="31"/>
      <c r="D59" s="31"/>
      <c r="E59" s="31"/>
      <c r="F59" s="31"/>
      <c r="G59" s="31"/>
      <c r="H59" s="31"/>
      <c r="I59" s="31"/>
      <c r="J59" s="31"/>
      <c r="K59" s="95"/>
    </row>
    <row r="60" spans="1:17" ht="17.25" customHeight="1" x14ac:dyDescent="0.2">
      <c r="A60" s="172" t="s">
        <v>132</v>
      </c>
      <c r="B60" s="173"/>
      <c r="C60" s="102"/>
      <c r="D60" s="102"/>
      <c r="E60" s="102"/>
      <c r="F60" s="102"/>
      <c r="G60" s="102"/>
      <c r="H60" s="102"/>
      <c r="I60" s="102"/>
      <c r="J60" s="102"/>
      <c r="K60" s="101"/>
      <c r="M60" s="164" t="s">
        <v>175</v>
      </c>
      <c r="N60" s="164"/>
      <c r="O60" s="164"/>
      <c r="P60" s="164"/>
      <c r="Q60" s="164"/>
    </row>
    <row r="61" spans="1:17" ht="7.5" customHeight="1" thickBot="1" x14ac:dyDescent="0.25">
      <c r="A61" s="30"/>
      <c r="B61" s="38"/>
      <c r="C61" s="86"/>
      <c r="D61" s="86"/>
      <c r="E61" s="86"/>
      <c r="I61" s="83"/>
      <c r="J61" s="83"/>
      <c r="K61" s="95"/>
      <c r="M61" s="164"/>
      <c r="N61" s="164"/>
      <c r="O61" s="164"/>
      <c r="P61" s="164"/>
      <c r="Q61" s="164"/>
    </row>
    <row r="62" spans="1:17" ht="17.25" customHeight="1" thickBot="1" x14ac:dyDescent="0.25">
      <c r="A62" s="30"/>
      <c r="B62" s="86" t="s">
        <v>93</v>
      </c>
      <c r="C62" s="108" t="s">
        <v>164</v>
      </c>
      <c r="E62" s="86"/>
      <c r="F62" s="83" t="s">
        <v>121</v>
      </c>
      <c r="G62" s="167">
        <v>3</v>
      </c>
      <c r="H62" s="168"/>
      <c r="I62" s="5" t="s">
        <v>120</v>
      </c>
      <c r="K62" s="118" t="s">
        <v>337</v>
      </c>
      <c r="M62" s="164"/>
      <c r="N62" s="164"/>
      <c r="O62" s="164"/>
      <c r="P62" s="164"/>
      <c r="Q62" s="164"/>
    </row>
    <row r="63" spans="1:17" ht="7.5" customHeight="1" thickBot="1" x14ac:dyDescent="0.25">
      <c r="A63" s="30"/>
      <c r="B63" s="38"/>
      <c r="C63" s="25"/>
      <c r="D63" s="25"/>
      <c r="E63" s="25"/>
      <c r="G63" s="25"/>
      <c r="I63" s="84"/>
      <c r="J63" s="84"/>
      <c r="K63" s="118"/>
      <c r="M63" s="164"/>
      <c r="N63" s="164"/>
      <c r="O63" s="164"/>
      <c r="P63" s="164"/>
      <c r="Q63" s="164"/>
    </row>
    <row r="64" spans="1:17" ht="17.25" customHeight="1" thickBot="1" x14ac:dyDescent="0.25">
      <c r="A64" s="30"/>
      <c r="B64" s="86" t="s">
        <v>94</v>
      </c>
      <c r="C64" s="108" t="s">
        <v>164</v>
      </c>
      <c r="E64" s="86"/>
      <c r="F64" s="83" t="s">
        <v>121</v>
      </c>
      <c r="G64" s="167">
        <v>2</v>
      </c>
      <c r="H64" s="168"/>
      <c r="I64" s="5" t="s">
        <v>120</v>
      </c>
      <c r="K64" s="118" t="s">
        <v>339</v>
      </c>
      <c r="M64" s="164"/>
      <c r="N64" s="164"/>
      <c r="O64" s="164"/>
      <c r="P64" s="164"/>
      <c r="Q64" s="164"/>
    </row>
    <row r="65" spans="1:17" ht="7.5" customHeight="1" thickBot="1" x14ac:dyDescent="0.25">
      <c r="A65" s="30"/>
      <c r="B65" s="38"/>
      <c r="C65" s="25"/>
      <c r="D65" s="25"/>
      <c r="E65" s="25"/>
      <c r="G65" s="25"/>
      <c r="I65" s="84"/>
      <c r="J65" s="84"/>
      <c r="K65" s="118"/>
      <c r="M65" s="164"/>
      <c r="N65" s="164"/>
      <c r="O65" s="164"/>
      <c r="P65" s="164"/>
      <c r="Q65" s="164"/>
    </row>
    <row r="66" spans="1:17" ht="17.25" customHeight="1" thickBot="1" x14ac:dyDescent="0.25">
      <c r="A66" s="30"/>
      <c r="B66" s="86" t="s">
        <v>95</v>
      </c>
      <c r="C66" s="108" t="s">
        <v>164</v>
      </c>
      <c r="E66" s="86"/>
      <c r="F66" s="83" t="s">
        <v>121</v>
      </c>
      <c r="G66" s="167">
        <v>1</v>
      </c>
      <c r="H66" s="168"/>
      <c r="I66" s="5" t="s">
        <v>120</v>
      </c>
      <c r="K66" s="118" t="s">
        <v>348</v>
      </c>
      <c r="M66" s="164"/>
      <c r="N66" s="164"/>
      <c r="O66" s="164"/>
      <c r="P66" s="164"/>
      <c r="Q66" s="164"/>
    </row>
    <row r="67" spans="1:17" ht="7.5" customHeight="1" thickBot="1" x14ac:dyDescent="0.25">
      <c r="A67" s="30"/>
      <c r="B67" s="38"/>
      <c r="C67" s="25"/>
      <c r="D67" s="25"/>
      <c r="E67" s="25"/>
      <c r="G67" s="25"/>
      <c r="H67" s="25"/>
      <c r="I67" s="25"/>
      <c r="J67" s="25"/>
      <c r="K67" s="118"/>
      <c r="M67" s="164"/>
      <c r="N67" s="164"/>
      <c r="O67" s="164"/>
      <c r="P67" s="164"/>
      <c r="Q67" s="164"/>
    </row>
    <row r="68" spans="1:17" ht="17.25" customHeight="1" thickBot="1" x14ac:dyDescent="0.25">
      <c r="A68" s="30"/>
      <c r="B68" s="86" t="s">
        <v>96</v>
      </c>
      <c r="C68" s="108" t="s">
        <v>164</v>
      </c>
      <c r="E68" s="86"/>
      <c r="F68" s="83" t="s">
        <v>121</v>
      </c>
      <c r="G68" s="167">
        <v>1</v>
      </c>
      <c r="H68" s="168"/>
      <c r="I68" s="5" t="s">
        <v>120</v>
      </c>
      <c r="K68" s="118" t="s">
        <v>348</v>
      </c>
      <c r="M68" s="164"/>
      <c r="N68" s="164"/>
      <c r="O68" s="164"/>
      <c r="P68" s="164"/>
      <c r="Q68" s="164"/>
    </row>
    <row r="69" spans="1:17" ht="7.5" customHeight="1" thickBot="1" x14ac:dyDescent="0.25">
      <c r="A69" s="30"/>
      <c r="B69" s="38"/>
      <c r="C69" s="25"/>
      <c r="D69" s="25"/>
      <c r="E69" s="25"/>
      <c r="G69" s="25"/>
      <c r="H69" s="25"/>
      <c r="I69" s="25"/>
      <c r="J69" s="25"/>
      <c r="K69" s="118"/>
    </row>
    <row r="70" spans="1:17" ht="17.25" customHeight="1" thickBot="1" x14ac:dyDescent="0.25">
      <c r="A70" s="30"/>
      <c r="B70" s="86" t="s">
        <v>97</v>
      </c>
      <c r="C70" s="108" t="s">
        <v>164</v>
      </c>
      <c r="E70" s="86"/>
      <c r="F70" s="83" t="s">
        <v>121</v>
      </c>
      <c r="G70" s="167">
        <v>5</v>
      </c>
      <c r="H70" s="168"/>
      <c r="I70" s="5" t="s">
        <v>120</v>
      </c>
      <c r="K70" s="118" t="s">
        <v>338</v>
      </c>
    </row>
    <row r="71" spans="1:17" ht="7.5" customHeight="1" thickBot="1" x14ac:dyDescent="0.25">
      <c r="A71" s="30"/>
      <c r="B71" s="38"/>
      <c r="C71" s="25"/>
      <c r="D71" s="25"/>
      <c r="E71" s="25"/>
      <c r="G71" s="25"/>
      <c r="H71" s="25"/>
      <c r="I71" s="25"/>
      <c r="J71" s="25"/>
      <c r="K71" s="118"/>
    </row>
    <row r="72" spans="1:17" ht="17.25" customHeight="1" thickBot="1" x14ac:dyDescent="0.25">
      <c r="A72" s="30"/>
      <c r="B72" s="86" t="s">
        <v>99</v>
      </c>
      <c r="C72" s="108" t="s">
        <v>164</v>
      </c>
      <c r="E72" s="86"/>
      <c r="F72" s="83" t="s">
        <v>121</v>
      </c>
      <c r="G72" s="167">
        <v>2</v>
      </c>
      <c r="H72" s="168"/>
      <c r="I72" s="5" t="s">
        <v>123</v>
      </c>
      <c r="K72" s="118" t="s">
        <v>339</v>
      </c>
    </row>
    <row r="73" spans="1:17" ht="7.5" customHeight="1" thickBot="1" x14ac:dyDescent="0.25">
      <c r="A73" s="30"/>
      <c r="B73" s="38"/>
      <c r="C73" s="25"/>
      <c r="D73" s="25"/>
      <c r="E73" s="25"/>
      <c r="G73" s="25"/>
      <c r="H73" s="25"/>
      <c r="I73" s="25"/>
      <c r="J73" s="25"/>
      <c r="K73" s="118"/>
    </row>
    <row r="74" spans="1:17" ht="17.25" customHeight="1" thickBot="1" x14ac:dyDescent="0.25">
      <c r="A74" s="30"/>
      <c r="B74" s="86" t="s">
        <v>98</v>
      </c>
      <c r="C74" s="108" t="s">
        <v>164</v>
      </c>
      <c r="E74" s="86"/>
      <c r="F74" s="83" t="s">
        <v>121</v>
      </c>
      <c r="G74" s="167">
        <v>20</v>
      </c>
      <c r="H74" s="168"/>
      <c r="I74" s="5" t="s">
        <v>123</v>
      </c>
      <c r="K74" s="118" t="s">
        <v>340</v>
      </c>
    </row>
    <row r="75" spans="1:17" ht="7.5" customHeight="1" thickBot="1" x14ac:dyDescent="0.25">
      <c r="A75" s="30"/>
      <c r="B75" s="38"/>
      <c r="C75" s="25"/>
      <c r="D75" s="25"/>
      <c r="E75" s="25"/>
      <c r="F75" s="25"/>
      <c r="G75" s="25"/>
      <c r="H75" s="25"/>
      <c r="I75" s="25"/>
      <c r="J75" s="25"/>
      <c r="K75" s="99"/>
    </row>
    <row r="76" spans="1:17" ht="17.25" customHeight="1" x14ac:dyDescent="0.2">
      <c r="A76" s="30"/>
      <c r="B76" s="32" t="s">
        <v>100</v>
      </c>
      <c r="C76" s="201" t="s">
        <v>349</v>
      </c>
      <c r="D76" s="202"/>
      <c r="E76" s="202"/>
      <c r="F76" s="202"/>
      <c r="G76" s="202"/>
      <c r="H76" s="202"/>
      <c r="I76" s="203"/>
      <c r="J76" s="155"/>
      <c r="K76" s="118" t="s">
        <v>350</v>
      </c>
    </row>
    <row r="77" spans="1:17" ht="17.25" customHeight="1" thickBot="1" x14ac:dyDescent="0.25">
      <c r="A77" s="30"/>
      <c r="B77" s="32"/>
      <c r="C77" s="204"/>
      <c r="D77" s="205"/>
      <c r="E77" s="205"/>
      <c r="F77" s="205"/>
      <c r="G77" s="205"/>
      <c r="H77" s="205"/>
      <c r="I77" s="206"/>
      <c r="J77" s="155"/>
      <c r="K77" s="99"/>
    </row>
    <row r="78" spans="1:17" ht="7.5" customHeight="1" x14ac:dyDescent="0.2">
      <c r="A78" s="30"/>
      <c r="B78" s="38"/>
      <c r="C78" s="32"/>
      <c r="D78" s="32"/>
      <c r="E78" s="25"/>
      <c r="F78" s="25"/>
      <c r="G78" s="25"/>
      <c r="H78" s="25"/>
      <c r="I78" s="25"/>
      <c r="J78" s="25"/>
      <c r="K78" s="99"/>
    </row>
    <row r="79" spans="1:17" ht="17.25" customHeight="1" x14ac:dyDescent="0.2">
      <c r="A79" s="172" t="s">
        <v>133</v>
      </c>
      <c r="B79" s="173"/>
      <c r="C79" s="100"/>
      <c r="D79" s="100"/>
      <c r="E79" s="104"/>
      <c r="F79" s="104"/>
      <c r="G79" s="104"/>
      <c r="H79" s="104"/>
      <c r="I79" s="104"/>
      <c r="J79" s="104"/>
      <c r="K79" s="105"/>
    </row>
    <row r="80" spans="1:17" ht="7.5" customHeight="1" thickBot="1" x14ac:dyDescent="0.25">
      <c r="A80" s="30"/>
      <c r="B80" s="38"/>
      <c r="C80" s="32"/>
      <c r="D80" s="32"/>
      <c r="E80" s="25"/>
      <c r="F80" s="25"/>
      <c r="G80" s="25"/>
      <c r="H80" s="25"/>
      <c r="I80" s="25"/>
      <c r="J80" s="25"/>
      <c r="K80" s="99"/>
    </row>
    <row r="81" spans="1:11" ht="17.25" customHeight="1" thickBot="1" x14ac:dyDescent="0.25">
      <c r="A81" s="30"/>
      <c r="B81" s="86" t="s">
        <v>102</v>
      </c>
      <c r="C81" s="108" t="s">
        <v>164</v>
      </c>
      <c r="D81" s="32"/>
      <c r="E81" s="25"/>
      <c r="F81" s="25"/>
      <c r="G81" s="25"/>
      <c r="H81" s="25"/>
      <c r="I81" s="25"/>
      <c r="J81" s="25"/>
      <c r="K81" s="118" t="s">
        <v>341</v>
      </c>
    </row>
    <row r="82" spans="1:11" ht="7.5" customHeight="1" thickBot="1" x14ac:dyDescent="0.25">
      <c r="A82" s="30"/>
      <c r="B82" s="25"/>
      <c r="D82" s="32"/>
      <c r="E82" s="25"/>
      <c r="F82" s="25"/>
      <c r="G82" s="25"/>
      <c r="H82" s="25"/>
      <c r="I82" s="25"/>
      <c r="J82" s="25"/>
      <c r="K82" s="118"/>
    </row>
    <row r="83" spans="1:11" ht="17.25" customHeight="1" thickBot="1" x14ac:dyDescent="0.25">
      <c r="A83" s="30"/>
      <c r="B83" s="86" t="s">
        <v>103</v>
      </c>
      <c r="C83" s="108" t="s">
        <v>164</v>
      </c>
      <c r="D83" s="32"/>
      <c r="E83" s="25"/>
      <c r="F83" s="25"/>
      <c r="G83" s="25"/>
      <c r="H83" s="25"/>
      <c r="I83" s="25"/>
      <c r="J83" s="25"/>
      <c r="K83" s="118" t="s">
        <v>341</v>
      </c>
    </row>
    <row r="84" spans="1:11" ht="7.5" customHeight="1" thickBot="1" x14ac:dyDescent="0.25">
      <c r="A84" s="30"/>
      <c r="B84" s="25"/>
      <c r="D84" s="25"/>
      <c r="E84" s="25"/>
      <c r="G84" s="25"/>
      <c r="I84" s="84"/>
      <c r="J84" s="84"/>
      <c r="K84" s="118"/>
    </row>
    <row r="85" spans="1:11" ht="17.25" customHeight="1" thickBot="1" x14ac:dyDescent="0.25">
      <c r="A85" s="30"/>
      <c r="B85" s="86" t="s">
        <v>104</v>
      </c>
      <c r="C85" s="108" t="s">
        <v>164</v>
      </c>
      <c r="E85" s="86"/>
      <c r="F85" s="83" t="s">
        <v>121</v>
      </c>
      <c r="G85" s="167">
        <v>1</v>
      </c>
      <c r="H85" s="168"/>
      <c r="I85" s="5" t="s">
        <v>125</v>
      </c>
      <c r="K85" s="118" t="s">
        <v>342</v>
      </c>
    </row>
    <row r="86" spans="1:11" ht="7.5" customHeight="1" thickBot="1" x14ac:dyDescent="0.25">
      <c r="A86" s="30"/>
      <c r="B86" s="25"/>
      <c r="D86" s="25"/>
      <c r="E86" s="25"/>
      <c r="F86" s="25"/>
      <c r="G86" s="25"/>
      <c r="H86" s="25"/>
      <c r="I86" s="25"/>
      <c r="J86" s="25"/>
      <c r="K86" s="118"/>
    </row>
    <row r="87" spans="1:11" ht="17.25" customHeight="1" thickBot="1" x14ac:dyDescent="0.25">
      <c r="A87" s="30"/>
      <c r="B87" s="86" t="s">
        <v>97</v>
      </c>
      <c r="C87" s="108" t="str">
        <f>C70</f>
        <v>有</v>
      </c>
      <c r="E87" s="86"/>
      <c r="F87" s="83" t="s">
        <v>121</v>
      </c>
      <c r="G87" s="167">
        <v>5</v>
      </c>
      <c r="H87" s="168"/>
      <c r="I87" s="5" t="s">
        <v>120</v>
      </c>
      <c r="K87" s="118" t="s">
        <v>351</v>
      </c>
    </row>
    <row r="88" spans="1:11" ht="7.5" customHeight="1" thickBot="1" x14ac:dyDescent="0.25">
      <c r="A88" s="30"/>
      <c r="B88" s="25"/>
      <c r="D88" s="25"/>
      <c r="E88" s="25"/>
      <c r="F88" s="25"/>
      <c r="G88" s="25"/>
      <c r="H88" s="25"/>
      <c r="I88" s="25"/>
      <c r="J88" s="25"/>
      <c r="K88" s="118"/>
    </row>
    <row r="89" spans="1:11" ht="17.25" customHeight="1" thickBot="1" x14ac:dyDescent="0.25">
      <c r="A89" s="30"/>
      <c r="B89" s="86" t="s">
        <v>99</v>
      </c>
      <c r="C89" s="108" t="s">
        <v>164</v>
      </c>
      <c r="E89" s="86"/>
      <c r="F89" s="83" t="s">
        <v>121</v>
      </c>
      <c r="G89" s="167">
        <v>2</v>
      </c>
      <c r="H89" s="168"/>
      <c r="I89" s="5" t="s">
        <v>123</v>
      </c>
      <c r="K89" s="118" t="s">
        <v>343</v>
      </c>
    </row>
    <row r="90" spans="1:11" ht="7.5" customHeight="1" thickBot="1" x14ac:dyDescent="0.25">
      <c r="A90" s="30"/>
      <c r="B90" s="25"/>
      <c r="D90" s="25"/>
      <c r="E90" s="25"/>
      <c r="F90" s="25"/>
      <c r="G90" s="25"/>
      <c r="H90" s="25"/>
      <c r="I90" s="25"/>
      <c r="J90" s="25"/>
      <c r="K90" s="118"/>
    </row>
    <row r="91" spans="1:11" ht="17.25" customHeight="1" thickBot="1" x14ac:dyDescent="0.25">
      <c r="A91" s="30"/>
      <c r="B91" s="86" t="s">
        <v>106</v>
      </c>
      <c r="C91" s="108" t="s">
        <v>164</v>
      </c>
      <c r="E91" s="86"/>
      <c r="F91" s="83" t="s">
        <v>121</v>
      </c>
      <c r="G91" s="167">
        <v>1</v>
      </c>
      <c r="H91" s="168"/>
      <c r="I91" s="5" t="s">
        <v>120</v>
      </c>
      <c r="K91" s="118" t="s">
        <v>342</v>
      </c>
    </row>
    <row r="92" spans="1:11" ht="7.5" customHeight="1" thickBot="1" x14ac:dyDescent="0.25">
      <c r="A92" s="30"/>
      <c r="B92" s="25"/>
      <c r="D92" s="25"/>
      <c r="E92" s="25"/>
      <c r="F92" s="25"/>
      <c r="G92" s="25"/>
      <c r="H92" s="25"/>
      <c r="I92" s="25"/>
      <c r="J92" s="25"/>
      <c r="K92" s="118"/>
    </row>
    <row r="93" spans="1:11" ht="17.25" customHeight="1" thickBot="1" x14ac:dyDescent="0.25">
      <c r="A93" s="30"/>
      <c r="B93" s="86" t="s">
        <v>105</v>
      </c>
      <c r="C93" s="108" t="s">
        <v>164</v>
      </c>
      <c r="E93" s="86"/>
      <c r="F93" s="83" t="s">
        <v>121</v>
      </c>
      <c r="G93" s="167">
        <v>10</v>
      </c>
      <c r="H93" s="168"/>
      <c r="I93" s="5" t="s">
        <v>120</v>
      </c>
      <c r="K93" s="118" t="s">
        <v>352</v>
      </c>
    </row>
    <row r="94" spans="1:11" ht="7.5" customHeight="1" thickBot="1" x14ac:dyDescent="0.25">
      <c r="A94" s="30"/>
      <c r="B94" s="25"/>
      <c r="D94" s="25"/>
      <c r="E94" s="25"/>
      <c r="F94" s="25"/>
      <c r="G94" s="25"/>
      <c r="H94" s="25"/>
      <c r="I94" s="25"/>
      <c r="J94" s="25"/>
      <c r="K94" s="118"/>
    </row>
    <row r="95" spans="1:11" ht="17.25" customHeight="1" thickBot="1" x14ac:dyDescent="0.25">
      <c r="A95" s="30"/>
      <c r="B95" s="86" t="s">
        <v>98</v>
      </c>
      <c r="C95" s="108" t="s">
        <v>164</v>
      </c>
      <c r="E95" s="86"/>
      <c r="F95" s="83" t="s">
        <v>121</v>
      </c>
      <c r="G95" s="167">
        <v>20</v>
      </c>
      <c r="H95" s="168"/>
      <c r="I95" s="5" t="s">
        <v>123</v>
      </c>
      <c r="K95" s="118" t="s">
        <v>344</v>
      </c>
    </row>
    <row r="96" spans="1:11" ht="7.5" customHeight="1" thickBot="1" x14ac:dyDescent="0.25">
      <c r="A96" s="30"/>
      <c r="B96" s="25"/>
      <c r="D96" s="25"/>
      <c r="E96" s="25"/>
      <c r="F96" s="25"/>
      <c r="G96" s="25"/>
      <c r="H96" s="25"/>
      <c r="I96" s="25"/>
      <c r="J96" s="25"/>
      <c r="K96" s="118"/>
    </row>
    <row r="97" spans="1:11" ht="17.25" customHeight="1" thickBot="1" x14ac:dyDescent="0.25">
      <c r="A97" s="30"/>
      <c r="B97" s="86" t="s">
        <v>107</v>
      </c>
      <c r="C97" s="108" t="s">
        <v>164</v>
      </c>
      <c r="E97" s="86"/>
      <c r="F97" s="83" t="s">
        <v>121</v>
      </c>
      <c r="G97" s="167">
        <v>2</v>
      </c>
      <c r="H97" s="168"/>
      <c r="I97" s="5" t="s">
        <v>124</v>
      </c>
      <c r="K97" s="118" t="s">
        <v>353</v>
      </c>
    </row>
    <row r="98" spans="1:11" ht="7.5" customHeight="1" thickBot="1" x14ac:dyDescent="0.25">
      <c r="A98" s="30"/>
      <c r="B98" s="25"/>
      <c r="D98" s="25"/>
      <c r="E98" s="25"/>
      <c r="F98" s="25"/>
      <c r="G98" s="25"/>
      <c r="H98" s="25"/>
      <c r="I98" s="25"/>
      <c r="J98" s="25"/>
      <c r="K98" s="118"/>
    </row>
    <row r="99" spans="1:11" ht="17.25" customHeight="1" thickBot="1" x14ac:dyDescent="0.25">
      <c r="A99" s="30"/>
      <c r="B99" s="86" t="s">
        <v>108</v>
      </c>
      <c r="C99" s="108" t="s">
        <v>122</v>
      </c>
      <c r="E99" s="86"/>
      <c r="F99" s="83" t="s">
        <v>121</v>
      </c>
      <c r="G99" s="167"/>
      <c r="H99" s="168"/>
      <c r="I99" s="5" t="s">
        <v>123</v>
      </c>
      <c r="K99" s="118" t="s">
        <v>341</v>
      </c>
    </row>
    <row r="100" spans="1:11" ht="7.5" customHeight="1" thickBot="1" x14ac:dyDescent="0.25">
      <c r="A100" s="30"/>
      <c r="B100" s="25"/>
      <c r="D100" s="25"/>
      <c r="E100" s="25"/>
      <c r="F100" s="25"/>
      <c r="G100" s="25"/>
      <c r="H100" s="25"/>
      <c r="I100" s="25"/>
      <c r="J100" s="25"/>
      <c r="K100" s="99"/>
    </row>
    <row r="101" spans="1:11" ht="17.25" customHeight="1" x14ac:dyDescent="0.2">
      <c r="A101" s="30"/>
      <c r="B101" s="32" t="s">
        <v>100</v>
      </c>
      <c r="C101" s="201"/>
      <c r="D101" s="202"/>
      <c r="E101" s="202"/>
      <c r="F101" s="202"/>
      <c r="G101" s="202"/>
      <c r="H101" s="202"/>
      <c r="I101" s="203"/>
      <c r="J101" s="155"/>
      <c r="K101" s="118" t="s">
        <v>350</v>
      </c>
    </row>
    <row r="102" spans="1:11" ht="17.25" customHeight="1" thickBot="1" x14ac:dyDescent="0.25">
      <c r="A102" s="30"/>
      <c r="B102" s="32"/>
      <c r="C102" s="204"/>
      <c r="D102" s="205"/>
      <c r="E102" s="205"/>
      <c r="F102" s="205"/>
      <c r="G102" s="205"/>
      <c r="H102" s="205"/>
      <c r="I102" s="206"/>
      <c r="J102" s="155"/>
      <c r="K102" s="99"/>
    </row>
    <row r="103" spans="1:11" ht="7.5" customHeight="1" x14ac:dyDescent="0.2">
      <c r="A103" s="30"/>
      <c r="B103" s="38"/>
      <c r="C103" s="32"/>
      <c r="D103" s="32"/>
      <c r="E103" s="25"/>
      <c r="F103" s="25"/>
      <c r="G103" s="25"/>
      <c r="H103" s="25"/>
      <c r="I103" s="25"/>
      <c r="J103" s="25"/>
      <c r="K103" s="99"/>
    </row>
    <row r="104" spans="1:11" ht="17.25" customHeight="1" x14ac:dyDescent="0.2">
      <c r="A104" s="172" t="s">
        <v>134</v>
      </c>
      <c r="B104" s="173"/>
      <c r="C104" s="102"/>
      <c r="D104" s="102"/>
      <c r="E104" s="102"/>
      <c r="F104" s="102"/>
      <c r="G104" s="102"/>
      <c r="H104" s="102"/>
      <c r="I104" s="102"/>
      <c r="J104" s="102"/>
      <c r="K104" s="105"/>
    </row>
    <row r="105" spans="1:11" ht="7.5" customHeight="1" thickBot="1" x14ac:dyDescent="0.25">
      <c r="A105" s="30"/>
      <c r="B105" s="38"/>
      <c r="C105" s="86"/>
      <c r="D105" s="86"/>
      <c r="E105" s="86"/>
      <c r="I105" s="83"/>
      <c r="J105" s="83"/>
      <c r="K105" s="99"/>
    </row>
    <row r="106" spans="1:11" ht="17.25" customHeight="1" thickBot="1" x14ac:dyDescent="0.25">
      <c r="A106" s="30"/>
      <c r="B106" s="86" t="s">
        <v>109</v>
      </c>
      <c r="C106" s="108" t="s">
        <v>164</v>
      </c>
      <c r="E106" s="86"/>
      <c r="F106" s="83" t="s">
        <v>121</v>
      </c>
      <c r="G106" s="167">
        <v>3</v>
      </c>
      <c r="H106" s="168"/>
      <c r="I106" s="5" t="s">
        <v>126</v>
      </c>
      <c r="K106" s="118" t="s">
        <v>337</v>
      </c>
    </row>
    <row r="107" spans="1:11" ht="7.5" customHeight="1" thickBot="1" x14ac:dyDescent="0.25">
      <c r="A107" s="30"/>
      <c r="B107" s="25"/>
      <c r="D107" s="25"/>
      <c r="E107" s="25"/>
      <c r="G107" s="25"/>
      <c r="I107" s="84"/>
      <c r="J107" s="84"/>
      <c r="K107" s="99"/>
    </row>
    <row r="108" spans="1:11" ht="17.25" customHeight="1" thickBot="1" x14ac:dyDescent="0.25">
      <c r="A108" s="30"/>
      <c r="B108" s="86" t="s">
        <v>110</v>
      </c>
      <c r="C108" s="108" t="s">
        <v>164</v>
      </c>
      <c r="E108" s="86"/>
      <c r="F108" s="83" t="s">
        <v>121</v>
      </c>
      <c r="G108" s="167">
        <v>3</v>
      </c>
      <c r="H108" s="168"/>
      <c r="I108" s="5" t="s">
        <v>126</v>
      </c>
      <c r="K108" s="118" t="s">
        <v>337</v>
      </c>
    </row>
    <row r="109" spans="1:11" ht="7.5" customHeight="1" thickBot="1" x14ac:dyDescent="0.25">
      <c r="A109" s="30"/>
      <c r="B109" s="25"/>
      <c r="D109" s="25"/>
      <c r="E109" s="25"/>
      <c r="G109" s="25"/>
      <c r="I109" s="84"/>
      <c r="J109" s="84"/>
      <c r="K109" s="99"/>
    </row>
    <row r="110" spans="1:11" ht="17.25" customHeight="1" thickBot="1" x14ac:dyDescent="0.25">
      <c r="A110" s="30"/>
      <c r="B110" s="86" t="s">
        <v>111</v>
      </c>
      <c r="C110" s="108" t="s">
        <v>164</v>
      </c>
      <c r="E110" s="86"/>
      <c r="F110" s="83" t="s">
        <v>121</v>
      </c>
      <c r="G110" s="167">
        <v>10</v>
      </c>
      <c r="H110" s="168"/>
      <c r="I110" s="5" t="s">
        <v>127</v>
      </c>
      <c r="K110" s="118" t="s">
        <v>345</v>
      </c>
    </row>
    <row r="111" spans="1:11" ht="7.5" customHeight="1" thickBot="1" x14ac:dyDescent="0.25">
      <c r="A111" s="30"/>
      <c r="B111" s="25"/>
      <c r="D111" s="25"/>
      <c r="E111" s="25"/>
      <c r="F111" s="25"/>
      <c r="G111" s="25"/>
      <c r="H111" s="25"/>
      <c r="I111" s="25"/>
      <c r="J111" s="25"/>
      <c r="K111" s="99"/>
    </row>
    <row r="112" spans="1:11" ht="17.25" customHeight="1" thickBot="1" x14ac:dyDescent="0.25">
      <c r="A112" s="30"/>
      <c r="B112" s="86" t="s">
        <v>112</v>
      </c>
      <c r="C112" s="108" t="s">
        <v>164</v>
      </c>
      <c r="E112" s="86"/>
      <c r="F112" s="83" t="s">
        <v>121</v>
      </c>
      <c r="G112" s="167">
        <v>10</v>
      </c>
      <c r="H112" s="168"/>
      <c r="I112" s="5" t="s">
        <v>128</v>
      </c>
      <c r="K112" s="118" t="s">
        <v>345</v>
      </c>
    </row>
    <row r="113" spans="1:11" ht="7.5" customHeight="1" thickBot="1" x14ac:dyDescent="0.25">
      <c r="A113" s="30"/>
      <c r="B113" s="25"/>
      <c r="D113" s="25"/>
      <c r="E113" s="25"/>
      <c r="F113" s="25"/>
      <c r="G113" s="25"/>
      <c r="H113" s="25"/>
      <c r="I113" s="25"/>
      <c r="J113" s="25"/>
      <c r="K113" s="99"/>
    </row>
    <row r="114" spans="1:11" ht="17.25" customHeight="1" x14ac:dyDescent="0.2">
      <c r="A114" s="30"/>
      <c r="B114" s="32" t="s">
        <v>100</v>
      </c>
      <c r="C114" s="201"/>
      <c r="D114" s="202"/>
      <c r="E114" s="202"/>
      <c r="F114" s="202"/>
      <c r="G114" s="202"/>
      <c r="H114" s="202"/>
      <c r="I114" s="203"/>
      <c r="J114" s="155"/>
      <c r="K114" s="99"/>
    </row>
    <row r="115" spans="1:11" ht="17.25" customHeight="1" thickBot="1" x14ac:dyDescent="0.25">
      <c r="A115" s="30"/>
      <c r="B115" s="32"/>
      <c r="C115" s="204"/>
      <c r="D115" s="205"/>
      <c r="E115" s="205"/>
      <c r="F115" s="205"/>
      <c r="G115" s="205"/>
      <c r="H115" s="205"/>
      <c r="I115" s="206"/>
      <c r="J115" s="155"/>
      <c r="K115" s="99"/>
    </row>
    <row r="116" spans="1:11" ht="7.5" customHeight="1" x14ac:dyDescent="0.2">
      <c r="A116" s="30"/>
      <c r="B116" s="38"/>
      <c r="C116" s="32"/>
      <c r="D116" s="32"/>
      <c r="E116" s="25"/>
      <c r="F116" s="25"/>
      <c r="G116" s="25"/>
      <c r="H116" s="25"/>
      <c r="I116" s="25"/>
      <c r="J116" s="25"/>
      <c r="K116" s="99"/>
    </row>
    <row r="117" spans="1:11" ht="17.25" customHeight="1" x14ac:dyDescent="0.2">
      <c r="A117" s="172" t="s">
        <v>135</v>
      </c>
      <c r="B117" s="173"/>
      <c r="C117" s="102"/>
      <c r="D117" s="102"/>
      <c r="E117" s="102"/>
      <c r="F117" s="102"/>
      <c r="G117" s="102"/>
      <c r="H117" s="102"/>
      <c r="I117" s="102"/>
      <c r="J117" s="102"/>
      <c r="K117" s="105"/>
    </row>
    <row r="118" spans="1:11" ht="7.5" customHeight="1" thickBot="1" x14ac:dyDescent="0.25">
      <c r="A118" s="30"/>
      <c r="B118" s="38"/>
      <c r="C118" s="86"/>
      <c r="D118" s="86"/>
      <c r="E118" s="86"/>
      <c r="I118" s="83"/>
      <c r="J118" s="83"/>
      <c r="K118" s="99"/>
    </row>
    <row r="119" spans="1:11" ht="17.25" customHeight="1" thickBot="1" x14ac:dyDescent="0.25">
      <c r="A119" s="30"/>
      <c r="B119" s="86" t="s">
        <v>113</v>
      </c>
      <c r="C119" s="108" t="s">
        <v>164</v>
      </c>
      <c r="E119" s="86"/>
      <c r="F119" s="83" t="s">
        <v>121</v>
      </c>
      <c r="G119" s="167">
        <v>100</v>
      </c>
      <c r="H119" s="168"/>
      <c r="I119" s="5" t="s">
        <v>125</v>
      </c>
      <c r="K119" s="118" t="s">
        <v>346</v>
      </c>
    </row>
    <row r="120" spans="1:11" ht="7.5" customHeight="1" thickBot="1" x14ac:dyDescent="0.25">
      <c r="A120" s="30"/>
      <c r="B120" s="25"/>
      <c r="D120" s="25"/>
      <c r="E120" s="25"/>
      <c r="G120" s="25"/>
      <c r="I120" s="84"/>
      <c r="J120" s="84"/>
      <c r="K120" s="99"/>
    </row>
    <row r="121" spans="1:11" ht="17.25" customHeight="1" thickBot="1" x14ac:dyDescent="0.25">
      <c r="A121" s="30"/>
      <c r="B121" s="86" t="s">
        <v>114</v>
      </c>
      <c r="C121" s="108" t="s">
        <v>164</v>
      </c>
      <c r="E121" s="86"/>
      <c r="F121" s="83" t="s">
        <v>121</v>
      </c>
      <c r="G121" s="167">
        <v>100</v>
      </c>
      <c r="H121" s="168"/>
      <c r="I121" s="5" t="s">
        <v>125</v>
      </c>
      <c r="K121" s="118" t="s">
        <v>346</v>
      </c>
    </row>
    <row r="122" spans="1:11" ht="7.5" customHeight="1" thickBot="1" x14ac:dyDescent="0.25">
      <c r="A122" s="30"/>
      <c r="B122" s="25"/>
      <c r="D122" s="25"/>
      <c r="E122" s="25"/>
      <c r="G122" s="25"/>
      <c r="I122" s="84"/>
      <c r="J122" s="84"/>
      <c r="K122" s="99"/>
    </row>
    <row r="123" spans="1:11" ht="17.25" customHeight="1" thickBot="1" x14ac:dyDescent="0.25">
      <c r="A123" s="30"/>
      <c r="B123" s="86" t="s">
        <v>115</v>
      </c>
      <c r="C123" s="108" t="s">
        <v>122</v>
      </c>
      <c r="E123" s="86"/>
      <c r="F123" s="83" t="s">
        <v>121</v>
      </c>
      <c r="G123" s="167"/>
      <c r="H123" s="168"/>
      <c r="I123" s="5" t="s">
        <v>123</v>
      </c>
      <c r="K123" s="118" t="s">
        <v>341</v>
      </c>
    </row>
    <row r="124" spans="1:11" ht="7.5" customHeight="1" thickBot="1" x14ac:dyDescent="0.25">
      <c r="A124" s="30"/>
      <c r="B124" s="25"/>
      <c r="D124" s="25"/>
      <c r="E124" s="25"/>
      <c r="F124" s="25"/>
      <c r="G124" s="25"/>
      <c r="H124" s="25"/>
      <c r="I124" s="25"/>
      <c r="J124" s="25"/>
      <c r="K124" s="118"/>
    </row>
    <row r="125" spans="1:11" ht="17.25" customHeight="1" thickBot="1" x14ac:dyDescent="0.25">
      <c r="A125" s="30"/>
      <c r="B125" s="86" t="s">
        <v>116</v>
      </c>
      <c r="C125" s="108" t="s">
        <v>122</v>
      </c>
      <c r="E125" s="86"/>
      <c r="F125" s="83" t="s">
        <v>121</v>
      </c>
      <c r="G125" s="167"/>
      <c r="H125" s="168"/>
      <c r="I125" s="5" t="s">
        <v>123</v>
      </c>
      <c r="K125" s="118" t="s">
        <v>341</v>
      </c>
    </row>
    <row r="126" spans="1:11" ht="7.5" customHeight="1" thickBot="1" x14ac:dyDescent="0.25">
      <c r="A126" s="30"/>
      <c r="B126" s="25"/>
      <c r="D126" s="25"/>
      <c r="E126" s="25"/>
      <c r="F126" s="25"/>
      <c r="G126" s="25"/>
      <c r="H126" s="25"/>
      <c r="I126" s="25"/>
      <c r="J126" s="25"/>
      <c r="K126" s="99"/>
    </row>
    <row r="127" spans="1:11" ht="17.25" customHeight="1" thickBot="1" x14ac:dyDescent="0.25">
      <c r="A127" s="30"/>
      <c r="B127" s="32" t="s">
        <v>100</v>
      </c>
      <c r="C127" s="196"/>
      <c r="D127" s="197"/>
      <c r="E127" s="197"/>
      <c r="F127" s="197"/>
      <c r="G127" s="197"/>
      <c r="H127" s="197"/>
      <c r="I127" s="198"/>
      <c r="J127" s="156"/>
      <c r="K127" s="99"/>
    </row>
    <row r="128" spans="1:11" ht="7.5" customHeight="1" x14ac:dyDescent="0.2">
      <c r="A128" s="30"/>
      <c r="B128" s="38"/>
      <c r="C128" s="32"/>
      <c r="D128" s="32"/>
      <c r="E128" s="25"/>
      <c r="F128" s="25"/>
      <c r="G128" s="25"/>
      <c r="H128" s="25"/>
      <c r="I128" s="25"/>
      <c r="J128" s="25"/>
      <c r="K128" s="99"/>
    </row>
    <row r="129" spans="1:17" ht="17.25" customHeight="1" x14ac:dyDescent="0.2">
      <c r="A129" s="172" t="s">
        <v>136</v>
      </c>
      <c r="B129" s="173"/>
      <c r="C129" s="100"/>
      <c r="D129" s="100"/>
      <c r="E129" s="104"/>
      <c r="F129" s="104"/>
      <c r="G129" s="104"/>
      <c r="H129" s="104"/>
      <c r="I129" s="104"/>
      <c r="J129" s="104"/>
      <c r="K129" s="105"/>
    </row>
    <row r="130" spans="1:17" ht="7.5" customHeight="1" thickBot="1" x14ac:dyDescent="0.25">
      <c r="A130" s="30"/>
      <c r="B130" s="38"/>
      <c r="C130" s="32"/>
      <c r="D130" s="32"/>
      <c r="E130" s="25"/>
      <c r="F130" s="25"/>
      <c r="G130" s="25"/>
      <c r="H130" s="25"/>
      <c r="I130" s="25"/>
      <c r="J130" s="25"/>
      <c r="K130" s="99"/>
    </row>
    <row r="131" spans="1:17" ht="17.25" customHeight="1" thickBot="1" x14ac:dyDescent="0.25">
      <c r="A131" s="30"/>
      <c r="B131" s="86" t="s">
        <v>117</v>
      </c>
      <c r="C131" s="108" t="s">
        <v>164</v>
      </c>
      <c r="E131" s="86"/>
      <c r="F131" s="83" t="s">
        <v>121</v>
      </c>
      <c r="G131" s="167">
        <v>100</v>
      </c>
      <c r="H131" s="168"/>
      <c r="I131" s="5" t="s">
        <v>125</v>
      </c>
      <c r="K131" s="118" t="s">
        <v>346</v>
      </c>
    </row>
    <row r="132" spans="1:17" ht="7.5" customHeight="1" thickBot="1" x14ac:dyDescent="0.25">
      <c r="A132" s="30"/>
      <c r="B132" s="25"/>
      <c r="D132" s="25"/>
      <c r="E132" s="25"/>
      <c r="G132" s="25"/>
      <c r="I132" s="84"/>
      <c r="J132" s="84"/>
      <c r="K132" s="99"/>
    </row>
    <row r="133" spans="1:17" ht="17.25" customHeight="1" thickBot="1" x14ac:dyDescent="0.25">
      <c r="A133" s="30"/>
      <c r="B133" s="86" t="s">
        <v>118</v>
      </c>
      <c r="C133" s="108" t="s">
        <v>164</v>
      </c>
      <c r="E133" s="86"/>
      <c r="F133" s="83" t="s">
        <v>121</v>
      </c>
      <c r="G133" s="167">
        <v>10</v>
      </c>
      <c r="H133" s="168"/>
      <c r="I133" s="5" t="s">
        <v>125</v>
      </c>
      <c r="K133" s="118" t="s">
        <v>345</v>
      </c>
    </row>
    <row r="134" spans="1:17" ht="7.5" customHeight="1" thickBot="1" x14ac:dyDescent="0.25">
      <c r="A134" s="30"/>
      <c r="B134" s="25"/>
      <c r="D134" s="25"/>
      <c r="E134" s="25"/>
      <c r="G134" s="25"/>
      <c r="I134" s="84"/>
      <c r="J134" s="84"/>
      <c r="K134" s="99"/>
    </row>
    <row r="135" spans="1:17" ht="17.25" customHeight="1" thickBot="1" x14ac:dyDescent="0.25">
      <c r="A135" s="30"/>
      <c r="B135" s="86" t="s">
        <v>119</v>
      </c>
      <c r="C135" s="108" t="s">
        <v>164</v>
      </c>
      <c r="E135" s="86"/>
      <c r="F135" s="83" t="s">
        <v>121</v>
      </c>
      <c r="G135" s="167">
        <v>100</v>
      </c>
      <c r="H135" s="168"/>
      <c r="I135" s="5" t="s">
        <v>125</v>
      </c>
      <c r="K135" s="118" t="s">
        <v>346</v>
      </c>
    </row>
    <row r="136" spans="1:17" ht="7.5" customHeight="1" thickBot="1" x14ac:dyDescent="0.25">
      <c r="A136" s="30"/>
      <c r="B136" s="25"/>
      <c r="D136" s="25"/>
      <c r="E136" s="25"/>
      <c r="F136" s="25"/>
      <c r="G136" s="25"/>
      <c r="H136" s="25"/>
      <c r="I136" s="25"/>
      <c r="J136" s="25"/>
      <c r="K136" s="99"/>
    </row>
    <row r="137" spans="1:17" ht="17.25" customHeight="1" x14ac:dyDescent="0.2">
      <c r="A137" s="30"/>
      <c r="B137" s="32" t="s">
        <v>100</v>
      </c>
      <c r="C137" s="190"/>
      <c r="D137" s="191"/>
      <c r="E137" s="191"/>
      <c r="F137" s="191"/>
      <c r="G137" s="191"/>
      <c r="H137" s="191"/>
      <c r="I137" s="192"/>
      <c r="J137" s="157"/>
      <c r="K137" s="99"/>
    </row>
    <row r="138" spans="1:17" ht="17.25" customHeight="1" thickBot="1" x14ac:dyDescent="0.25">
      <c r="A138" s="30"/>
      <c r="B138" s="38"/>
      <c r="C138" s="193"/>
      <c r="D138" s="194"/>
      <c r="E138" s="194"/>
      <c r="F138" s="194"/>
      <c r="G138" s="194"/>
      <c r="H138" s="194"/>
      <c r="I138" s="195"/>
      <c r="J138" s="157"/>
      <c r="K138" s="99"/>
    </row>
    <row r="139" spans="1:17" ht="7.5" customHeight="1" x14ac:dyDescent="0.2">
      <c r="A139" s="30"/>
      <c r="B139" s="38"/>
      <c r="C139" s="32"/>
      <c r="D139" s="32"/>
      <c r="E139" s="25"/>
      <c r="F139" s="25"/>
      <c r="G139" s="25"/>
      <c r="H139" s="25"/>
      <c r="I139" s="25"/>
      <c r="J139" s="25"/>
      <c r="K139" s="99"/>
    </row>
    <row r="140" spans="1:17" ht="17.25" customHeight="1" x14ac:dyDescent="0.2">
      <c r="A140" s="186" t="s">
        <v>31</v>
      </c>
      <c r="B140" s="187"/>
      <c r="C140" s="77"/>
      <c r="D140" s="77"/>
      <c r="E140" s="77"/>
      <c r="F140" s="77"/>
      <c r="G140" s="77"/>
      <c r="H140" s="77"/>
      <c r="I140" s="77"/>
      <c r="J140" s="77"/>
      <c r="K140" s="97"/>
    </row>
    <row r="141" spans="1:17" ht="7.5" customHeight="1" x14ac:dyDescent="0.2">
      <c r="A141" s="26"/>
      <c r="B141" s="24"/>
      <c r="C141" s="24"/>
      <c r="D141" s="24"/>
      <c r="E141" s="24"/>
      <c r="F141" s="24"/>
      <c r="G141" s="24"/>
      <c r="H141" s="24"/>
      <c r="I141" s="24"/>
      <c r="J141" s="24"/>
      <c r="K141" s="93"/>
    </row>
    <row r="142" spans="1:17" ht="17.25" customHeight="1" x14ac:dyDescent="0.2">
      <c r="A142" s="172" t="s">
        <v>137</v>
      </c>
      <c r="B142" s="173"/>
      <c r="C142" s="102"/>
      <c r="D142" s="102"/>
      <c r="E142" s="102"/>
      <c r="F142" s="102"/>
      <c r="G142" s="102"/>
      <c r="H142" s="102"/>
      <c r="I142" s="102"/>
      <c r="J142" s="102"/>
      <c r="K142" s="101"/>
      <c r="M142" s="164" t="s">
        <v>144</v>
      </c>
      <c r="N142" s="164"/>
      <c r="O142" s="164"/>
      <c r="P142" s="164"/>
      <c r="Q142" s="164"/>
    </row>
    <row r="143" spans="1:17" ht="7.5" customHeight="1" thickBot="1" x14ac:dyDescent="0.25">
      <c r="A143" s="48"/>
      <c r="B143" s="13"/>
      <c r="K143" s="95"/>
      <c r="M143" s="164"/>
      <c r="N143" s="164"/>
      <c r="O143" s="164"/>
      <c r="P143" s="164"/>
      <c r="Q143" s="164"/>
    </row>
    <row r="144" spans="1:17" ht="17.25" customHeight="1" thickBot="1" x14ac:dyDescent="0.25">
      <c r="A144" s="48"/>
      <c r="B144" s="13" t="s">
        <v>78</v>
      </c>
      <c r="C144" s="160" t="s">
        <v>165</v>
      </c>
      <c r="D144" s="161"/>
      <c r="E144" s="161"/>
      <c r="F144" s="161"/>
      <c r="G144" s="161"/>
      <c r="H144" s="161"/>
      <c r="I144" s="162"/>
      <c r="J144" s="143"/>
      <c r="K144" s="118" t="s">
        <v>330</v>
      </c>
      <c r="M144" s="164"/>
      <c r="N144" s="164"/>
      <c r="O144" s="164"/>
      <c r="P144" s="164"/>
      <c r="Q144" s="164"/>
    </row>
    <row r="145" spans="1:17" ht="7.5" customHeight="1" thickBot="1" x14ac:dyDescent="0.25">
      <c r="A145" s="48"/>
      <c r="B145" s="13"/>
      <c r="C145" s="23"/>
      <c r="D145" s="23"/>
      <c r="E145" s="23"/>
      <c r="F145" s="23"/>
      <c r="G145" s="23"/>
      <c r="H145" s="23"/>
      <c r="I145" s="23"/>
      <c r="J145" s="23"/>
      <c r="K145" s="95"/>
      <c r="M145" s="164"/>
      <c r="N145" s="164"/>
      <c r="O145" s="164"/>
      <c r="P145" s="164"/>
      <c r="Q145" s="164"/>
    </row>
    <row r="146" spans="1:17" ht="17.25" customHeight="1" thickBot="1" x14ac:dyDescent="0.25">
      <c r="A146" s="48"/>
      <c r="B146" s="13" t="s">
        <v>79</v>
      </c>
      <c r="C146" s="165">
        <v>4</v>
      </c>
      <c r="D146" s="166"/>
      <c r="E146" s="32" t="s">
        <v>34</v>
      </c>
      <c r="F146" s="32"/>
      <c r="G146" s="32"/>
      <c r="H146" s="32"/>
      <c r="I146" s="32"/>
      <c r="J146" s="32"/>
      <c r="K146" s="118" t="s">
        <v>330</v>
      </c>
      <c r="M146" s="164"/>
      <c r="N146" s="164"/>
      <c r="O146" s="164"/>
      <c r="P146" s="164"/>
      <c r="Q146" s="164"/>
    </row>
    <row r="147" spans="1:17" ht="7.5" customHeight="1" thickBot="1" x14ac:dyDescent="0.25">
      <c r="A147" s="48"/>
      <c r="B147" s="13"/>
      <c r="C147" s="32"/>
      <c r="D147" s="32"/>
      <c r="E147" s="32"/>
      <c r="F147" s="32"/>
      <c r="G147" s="32"/>
      <c r="H147" s="32"/>
      <c r="I147" s="32"/>
      <c r="J147" s="32"/>
      <c r="K147" s="95"/>
    </row>
    <row r="148" spans="1:17" ht="17.25" customHeight="1" thickBot="1" x14ac:dyDescent="0.25">
      <c r="A148" s="48"/>
      <c r="B148" s="13" t="s">
        <v>82</v>
      </c>
      <c r="C148" s="160" t="s">
        <v>167</v>
      </c>
      <c r="D148" s="161"/>
      <c r="E148" s="161"/>
      <c r="F148" s="161"/>
      <c r="G148" s="161"/>
      <c r="H148" s="161"/>
      <c r="I148" s="162"/>
      <c r="J148" s="143"/>
      <c r="K148" s="118" t="s">
        <v>330</v>
      </c>
    </row>
    <row r="149" spans="1:17" ht="7.5" customHeight="1" thickBot="1" x14ac:dyDescent="0.25">
      <c r="A149" s="30"/>
      <c r="B149" s="13"/>
      <c r="C149" s="23"/>
      <c r="D149" s="23"/>
      <c r="E149" s="23"/>
      <c r="F149" s="23"/>
      <c r="G149" s="23"/>
      <c r="H149" s="23"/>
      <c r="I149" s="23"/>
      <c r="J149" s="23"/>
      <c r="K149" s="95"/>
    </row>
    <row r="150" spans="1:17" ht="17.25" customHeight="1" thickBot="1" x14ac:dyDescent="0.25">
      <c r="A150" s="48"/>
      <c r="B150" s="13" t="s">
        <v>80</v>
      </c>
      <c r="C150" s="160" t="s">
        <v>177</v>
      </c>
      <c r="D150" s="161"/>
      <c r="E150" s="161"/>
      <c r="F150" s="161"/>
      <c r="G150" s="161"/>
      <c r="H150" s="161"/>
      <c r="I150" s="162"/>
      <c r="J150" s="143"/>
      <c r="K150" s="118" t="s">
        <v>330</v>
      </c>
    </row>
    <row r="151" spans="1:17" ht="7.5" customHeight="1" thickBot="1" x14ac:dyDescent="0.25">
      <c r="A151" s="30"/>
      <c r="B151" s="13"/>
      <c r="C151" s="23"/>
      <c r="D151" s="23"/>
      <c r="E151" s="23"/>
      <c r="F151" s="23"/>
      <c r="G151" s="23"/>
      <c r="H151" s="23"/>
      <c r="I151" s="23"/>
      <c r="J151" s="23"/>
      <c r="K151" s="95"/>
    </row>
    <row r="152" spans="1:17" ht="17.25" customHeight="1" thickBot="1" x14ac:dyDescent="0.25">
      <c r="A152" s="48"/>
      <c r="B152" s="13" t="s">
        <v>81</v>
      </c>
      <c r="C152" s="165">
        <v>5</v>
      </c>
      <c r="D152" s="166"/>
      <c r="E152" s="32" t="s">
        <v>34</v>
      </c>
      <c r="F152" s="32"/>
      <c r="G152" s="32"/>
      <c r="H152" s="32"/>
      <c r="I152" s="32"/>
      <c r="J152" s="32"/>
      <c r="K152" s="118" t="s">
        <v>330</v>
      </c>
    </row>
    <row r="153" spans="1:17" ht="7.5" customHeight="1" thickBot="1" x14ac:dyDescent="0.25">
      <c r="A153" s="48"/>
      <c r="B153" s="13"/>
      <c r="C153" s="32"/>
      <c r="D153" s="32"/>
      <c r="E153" s="32"/>
      <c r="F153" s="32"/>
      <c r="G153" s="32"/>
      <c r="H153" s="32"/>
      <c r="I153" s="32"/>
      <c r="J153" s="32"/>
      <c r="K153" s="95"/>
    </row>
    <row r="154" spans="1:17" ht="17.25" customHeight="1" thickBot="1" x14ac:dyDescent="0.25">
      <c r="A154" s="48"/>
      <c r="B154" s="13" t="s">
        <v>83</v>
      </c>
      <c r="C154" s="160" t="s">
        <v>176</v>
      </c>
      <c r="D154" s="161"/>
      <c r="E154" s="161"/>
      <c r="F154" s="161"/>
      <c r="G154" s="161"/>
      <c r="H154" s="161"/>
      <c r="I154" s="162"/>
      <c r="J154" s="143"/>
      <c r="K154" s="118" t="s">
        <v>330</v>
      </c>
    </row>
    <row r="155" spans="1:17" ht="7.5" customHeight="1" x14ac:dyDescent="0.2">
      <c r="A155" s="30"/>
      <c r="B155" s="38"/>
      <c r="C155" s="38"/>
      <c r="D155" s="38"/>
      <c r="E155" s="38"/>
      <c r="F155" s="38"/>
      <c r="G155" s="38"/>
      <c r="H155" s="38"/>
      <c r="I155" s="38"/>
      <c r="J155" s="38"/>
      <c r="K155" s="95"/>
    </row>
    <row r="156" spans="1:17" ht="17.25" customHeight="1" x14ac:dyDescent="0.2">
      <c r="A156" s="172" t="s">
        <v>138</v>
      </c>
      <c r="B156" s="173"/>
      <c r="C156" s="102"/>
      <c r="D156" s="102"/>
      <c r="E156" s="102"/>
      <c r="F156" s="102"/>
      <c r="G156" s="102"/>
      <c r="H156" s="102"/>
      <c r="I156" s="102"/>
      <c r="J156" s="102"/>
      <c r="K156" s="101"/>
    </row>
    <row r="157" spans="1:17" ht="7.5" customHeight="1" thickBot="1" x14ac:dyDescent="0.25">
      <c r="A157" s="48"/>
      <c r="B157" s="13"/>
      <c r="C157" s="23"/>
      <c r="D157" s="23"/>
      <c r="E157" s="23"/>
      <c r="F157" s="23"/>
      <c r="G157" s="23"/>
      <c r="H157" s="23"/>
      <c r="I157" s="23"/>
      <c r="J157" s="23"/>
      <c r="K157" s="95"/>
    </row>
    <row r="158" spans="1:17" ht="17.25" customHeight="1" thickBot="1" x14ac:dyDescent="0.25">
      <c r="A158" s="48"/>
      <c r="B158" s="13" t="s">
        <v>74</v>
      </c>
      <c r="C158" s="160" t="s">
        <v>165</v>
      </c>
      <c r="D158" s="161"/>
      <c r="E158" s="161"/>
      <c r="F158" s="161"/>
      <c r="G158" s="161"/>
      <c r="H158" s="161"/>
      <c r="I158" s="162"/>
      <c r="J158" s="143"/>
      <c r="K158" s="118" t="s">
        <v>330</v>
      </c>
    </row>
    <row r="159" spans="1:17" ht="7.5" customHeight="1" thickBot="1" x14ac:dyDescent="0.25">
      <c r="A159" s="48"/>
      <c r="B159" s="13"/>
      <c r="C159" s="23"/>
      <c r="D159" s="23"/>
      <c r="E159" s="23"/>
      <c r="F159" s="23"/>
      <c r="G159" s="23"/>
      <c r="H159" s="23"/>
      <c r="I159" s="23"/>
      <c r="J159" s="23"/>
      <c r="K159" s="95"/>
    </row>
    <row r="160" spans="1:17" ht="17.25" customHeight="1" thickBot="1" x14ac:dyDescent="0.25">
      <c r="A160" s="48"/>
      <c r="B160" s="13" t="s">
        <v>75</v>
      </c>
      <c r="C160" s="165">
        <v>4</v>
      </c>
      <c r="D160" s="166"/>
      <c r="E160" s="32" t="s">
        <v>34</v>
      </c>
      <c r="F160" s="32"/>
      <c r="G160" s="32"/>
      <c r="H160" s="32"/>
      <c r="I160" s="32"/>
      <c r="J160" s="32"/>
      <c r="K160" s="118" t="s">
        <v>330</v>
      </c>
    </row>
    <row r="161" spans="1:11" ht="7.5" customHeight="1" thickBot="1" x14ac:dyDescent="0.25">
      <c r="A161" s="48"/>
      <c r="B161" s="13"/>
      <c r="C161" s="32"/>
      <c r="D161" s="32"/>
      <c r="E161" s="32"/>
      <c r="F161" s="32"/>
      <c r="G161" s="32"/>
      <c r="H161" s="32"/>
      <c r="I161" s="32"/>
      <c r="J161" s="32"/>
      <c r="K161" s="95"/>
    </row>
    <row r="162" spans="1:11" ht="17.25" customHeight="1" thickBot="1" x14ac:dyDescent="0.25">
      <c r="A162" s="48"/>
      <c r="B162" s="13" t="s">
        <v>84</v>
      </c>
      <c r="C162" s="160" t="s">
        <v>168</v>
      </c>
      <c r="D162" s="161"/>
      <c r="E162" s="161"/>
      <c r="F162" s="161"/>
      <c r="G162" s="161"/>
      <c r="H162" s="161"/>
      <c r="I162" s="162"/>
      <c r="J162" s="143"/>
      <c r="K162" s="118" t="s">
        <v>330</v>
      </c>
    </row>
    <row r="163" spans="1:11" ht="7.5" customHeight="1" x14ac:dyDescent="0.2">
      <c r="A163" s="48"/>
      <c r="B163" s="13"/>
      <c r="C163" s="23"/>
      <c r="D163" s="23"/>
      <c r="E163" s="23"/>
      <c r="F163" s="23"/>
      <c r="G163" s="23"/>
      <c r="H163" s="23"/>
      <c r="I163" s="23"/>
      <c r="J163" s="23"/>
      <c r="K163" s="95"/>
    </row>
    <row r="164" spans="1:11" ht="7.5" customHeight="1" thickBot="1" x14ac:dyDescent="0.25">
      <c r="A164" s="48"/>
      <c r="B164" s="13"/>
      <c r="C164" s="23"/>
      <c r="D164" s="23"/>
      <c r="E164" s="23"/>
      <c r="F164" s="23"/>
      <c r="G164" s="23"/>
      <c r="H164" s="23"/>
      <c r="I164" s="23"/>
      <c r="J164" s="23"/>
      <c r="K164" s="95"/>
    </row>
    <row r="165" spans="1:11" ht="17.25" customHeight="1" thickBot="1" x14ac:dyDescent="0.25">
      <c r="A165" s="48"/>
      <c r="B165" s="13" t="s">
        <v>76</v>
      </c>
      <c r="C165" s="160" t="s">
        <v>166</v>
      </c>
      <c r="D165" s="161"/>
      <c r="E165" s="161"/>
      <c r="F165" s="161"/>
      <c r="G165" s="161"/>
      <c r="H165" s="161"/>
      <c r="I165" s="162"/>
      <c r="J165" s="143"/>
      <c r="K165" s="118" t="s">
        <v>330</v>
      </c>
    </row>
    <row r="166" spans="1:11" ht="7.5" customHeight="1" thickBot="1" x14ac:dyDescent="0.25">
      <c r="A166" s="48"/>
      <c r="B166" s="13"/>
      <c r="C166" s="23"/>
      <c r="D166" s="23"/>
      <c r="E166" s="23"/>
      <c r="F166" s="23"/>
      <c r="G166" s="23"/>
      <c r="H166" s="23"/>
      <c r="I166" s="23"/>
      <c r="J166" s="23"/>
      <c r="K166" s="95"/>
    </row>
    <row r="167" spans="1:11" ht="17.25" customHeight="1" thickBot="1" x14ac:dyDescent="0.25">
      <c r="A167" s="48"/>
      <c r="B167" s="13" t="s">
        <v>77</v>
      </c>
      <c r="C167" s="165">
        <v>5</v>
      </c>
      <c r="D167" s="166"/>
      <c r="E167" s="32" t="s">
        <v>34</v>
      </c>
      <c r="F167" s="32"/>
      <c r="G167" s="32"/>
      <c r="H167" s="32"/>
      <c r="I167" s="32"/>
      <c r="J167" s="32"/>
      <c r="K167" s="118" t="s">
        <v>330</v>
      </c>
    </row>
    <row r="168" spans="1:11" ht="7.5" customHeight="1" thickBot="1" x14ac:dyDescent="0.25">
      <c r="A168" s="48"/>
      <c r="B168" s="13"/>
      <c r="C168" s="32"/>
      <c r="D168" s="32"/>
      <c r="E168" s="32"/>
      <c r="F168" s="32"/>
      <c r="G168" s="32"/>
      <c r="H168" s="32"/>
      <c r="I168" s="32"/>
      <c r="J168" s="32"/>
      <c r="K168" s="95"/>
    </row>
    <row r="169" spans="1:11" ht="17.25" customHeight="1" thickBot="1" x14ac:dyDescent="0.25">
      <c r="A169" s="48"/>
      <c r="B169" s="13" t="s">
        <v>85</v>
      </c>
      <c r="C169" s="160" t="s">
        <v>168</v>
      </c>
      <c r="D169" s="161"/>
      <c r="E169" s="161"/>
      <c r="F169" s="161"/>
      <c r="G169" s="161"/>
      <c r="H169" s="161"/>
      <c r="I169" s="162"/>
      <c r="J169" s="143"/>
      <c r="K169" s="118" t="s">
        <v>330</v>
      </c>
    </row>
    <row r="170" spans="1:11" ht="7.5" customHeight="1" x14ac:dyDescent="0.2">
      <c r="A170" s="87"/>
      <c r="B170" s="88"/>
      <c r="C170" s="89"/>
      <c r="D170" s="89"/>
      <c r="E170" s="89"/>
      <c r="F170" s="89"/>
      <c r="G170" s="89"/>
      <c r="H170" s="89"/>
      <c r="I170" s="89"/>
      <c r="J170" s="89"/>
      <c r="K170" s="96"/>
    </row>
  </sheetData>
  <sheetProtection selectLockedCells="1"/>
  <mergeCells count="91">
    <mergeCell ref="M28:R30"/>
    <mergeCell ref="M24:R26"/>
    <mergeCell ref="C114:I115"/>
    <mergeCell ref="C101:I102"/>
    <mergeCell ref="C76:I77"/>
    <mergeCell ref="M32:Q38"/>
    <mergeCell ref="G36:I36"/>
    <mergeCell ref="G38:H38"/>
    <mergeCell ref="M48:Q52"/>
    <mergeCell ref="M54:Q58"/>
    <mergeCell ref="A58:K58"/>
    <mergeCell ref="M60:Q68"/>
    <mergeCell ref="A54:B54"/>
    <mergeCell ref="C56:I56"/>
    <mergeCell ref="C34:D34"/>
    <mergeCell ref="A40:B40"/>
    <mergeCell ref="G125:H125"/>
    <mergeCell ref="G93:H93"/>
    <mergeCell ref="G95:H95"/>
    <mergeCell ref="G97:H97"/>
    <mergeCell ref="G99:H99"/>
    <mergeCell ref="G106:H106"/>
    <mergeCell ref="G108:H108"/>
    <mergeCell ref="G110:H110"/>
    <mergeCell ref="G112:H112"/>
    <mergeCell ref="G119:H119"/>
    <mergeCell ref="G123:H123"/>
    <mergeCell ref="G66:H66"/>
    <mergeCell ref="A60:B60"/>
    <mergeCell ref="G85:H85"/>
    <mergeCell ref="G87:H87"/>
    <mergeCell ref="A140:B140"/>
    <mergeCell ref="A42:B42"/>
    <mergeCell ref="C44:I44"/>
    <mergeCell ref="C50:D50"/>
    <mergeCell ref="C52:D52"/>
    <mergeCell ref="C48:I48"/>
    <mergeCell ref="A79:B79"/>
    <mergeCell ref="A104:B104"/>
    <mergeCell ref="A117:B117"/>
    <mergeCell ref="A129:B129"/>
    <mergeCell ref="G62:H62"/>
    <mergeCell ref="G64:H64"/>
    <mergeCell ref="C137:I138"/>
    <mergeCell ref="C127:I127"/>
    <mergeCell ref="G121:H121"/>
    <mergeCell ref="A4:K4"/>
    <mergeCell ref="A30:B30"/>
    <mergeCell ref="G32:H32"/>
    <mergeCell ref="C32:D32"/>
    <mergeCell ref="A7:B7"/>
    <mergeCell ref="A8:B8"/>
    <mergeCell ref="C20:I20"/>
    <mergeCell ref="C26:I26"/>
    <mergeCell ref="C28:I28"/>
    <mergeCell ref="G34:H34"/>
    <mergeCell ref="C38:D38"/>
    <mergeCell ref="C7:I7"/>
    <mergeCell ref="C16:I16"/>
    <mergeCell ref="C18:I18"/>
    <mergeCell ref="C14:I14"/>
    <mergeCell ref="C12:I12"/>
    <mergeCell ref="C24:I24"/>
    <mergeCell ref="C22:I22"/>
    <mergeCell ref="A156:B156"/>
    <mergeCell ref="A142:B142"/>
    <mergeCell ref="C154:I154"/>
    <mergeCell ref="C158:I158"/>
    <mergeCell ref="C165:I165"/>
    <mergeCell ref="C160:D160"/>
    <mergeCell ref="C150:I150"/>
    <mergeCell ref="C144:I144"/>
    <mergeCell ref="C146:D146"/>
    <mergeCell ref="C152:D152"/>
    <mergeCell ref="C148:I148"/>
    <mergeCell ref="C46:I46"/>
    <mergeCell ref="M44:R46"/>
    <mergeCell ref="M142:Q146"/>
    <mergeCell ref="C162:I162"/>
    <mergeCell ref="C169:I169"/>
    <mergeCell ref="C167:D167"/>
    <mergeCell ref="G133:H133"/>
    <mergeCell ref="G135:H135"/>
    <mergeCell ref="G131:H131"/>
    <mergeCell ref="G89:H89"/>
    <mergeCell ref="G91:H91"/>
    <mergeCell ref="G72:H72"/>
    <mergeCell ref="G74:H74"/>
    <mergeCell ref="G68:H68"/>
    <mergeCell ref="G70:H70"/>
    <mergeCell ref="E52:H52"/>
  </mergeCells>
  <phoneticPr fontId="9"/>
  <dataValidations count="13">
    <dataValidation type="whole" allowBlank="1" showInputMessage="1" showErrorMessage="1" errorTitle="西暦の入力" error="4桁の西暦で記載下さい" sqref="C10:C11 C13 C17" xr:uid="{00000000-0002-0000-0000-000000000000}">
      <formula1>1900</formula1>
      <formula2>2100</formula2>
    </dataValidation>
    <dataValidation type="list" allowBlank="1" showInputMessage="1" showErrorMessage="1" errorTitle="月の入力" error="月を選択して下さい" sqref="E13 E10:E11 E17" xr:uid="{00000000-0002-0000-0000-000001000000}">
      <formula1>"1,2,3,4,5,6,7,8,9,10,11,12"</formula1>
    </dataValidation>
    <dataValidation type="list" allowBlank="1" showInputMessage="1" showErrorMessage="1" errorTitle="日にちの入力" error="日にちを選択して下さい" sqref="G13 G10:G11 G17" xr:uid="{00000000-0002-0000-0000-000002000000}">
      <formula1>"1,2,3,4,5,6,7,8,9,10,11,12,13,14,15,16,17,18,19,20,21,22,23,24,25,26,27,28,29,30,31"</formula1>
    </dataValidation>
    <dataValidation type="list" allowBlank="1" showInputMessage="1" showErrorMessage="1" sqref="C52:D52" xr:uid="{00000000-0002-0000-0000-000003000000}">
      <formula1>"徒歩,車両"</formula1>
    </dataValidation>
    <dataValidation type="list" allowBlank="1" showInputMessage="1" showErrorMessage="1" sqref="C146:D146 C160:D160 C152:D152 C167:D167" xr:uid="{00000000-0002-0000-0000-000004000000}">
      <formula1>"１,２,３,４,５,６,７,８,９,１０,１１,１２"</formula1>
    </dataValidation>
    <dataValidation type="list" allowBlank="1" showInputMessage="1" sqref="C148:I148 C154:I154" xr:uid="{00000000-0002-0000-0000-000005000000}">
      <formula1>"防災情報及び避難誘導,防災情報,避難誘導"</formula1>
    </dataValidation>
    <dataValidation type="list" allowBlank="1" showInputMessage="1" sqref="C169:I169 C162:I162" xr:uid="{00000000-0002-0000-0000-000006000000}">
      <formula1>"情報伝達訓練,情報伝達訓練・避難経路の確認,ハザードマップ等を活用した図上訓練,総合的な避難訓練"</formula1>
    </dataValidation>
    <dataValidation type="list" allowBlank="1" showInputMessage="1" showErrorMessage="1" sqref="G36:J36" xr:uid="{00000000-0002-0000-0000-000007000000}">
      <formula1>"平日と同じ,平日と異なる"</formula1>
    </dataValidation>
    <dataValidation operator="greaterThanOrEqual" allowBlank="1" showInputMessage="1" showErrorMessage="1" sqref="G62 G64 G66 G68 G70 G72 G74 G97 G99 G85 G87 G89 G91 G93 G95 G106 G108 G110 G112 G119 G121 G123 G125 G131 G133 G135" xr:uid="{00000000-0002-0000-0000-000008000000}"/>
    <dataValidation type="list" allowBlank="1" showInputMessage="1" showErrorMessage="1" sqref="C62 C64 C66 C68 C70 C72 C74 C81 C85 C87 C89 C91 C93 C95 C97 C99 C83 C133 C110 C112 C106 C123 C125 C108 C119 C135 C121 C131" xr:uid="{00000000-0002-0000-0000-000009000000}">
      <formula1>"有,無"</formula1>
    </dataValidation>
    <dataValidation type="list" allowBlank="1" showInputMessage="1" sqref="C158:I158 C144:I144 C150:I150 C165:I165" xr:uid="{00000000-0002-0000-0000-00000A000000}">
      <formula1>"新規採用の従業員,全従業員,全従業員及び利用者"</formula1>
    </dataValidation>
    <dataValidation type="list" allowBlank="1" showInputMessage="1" showErrorMessage="1" sqref="C26:J26" xr:uid="{E0BC6112-32F3-4C0B-98B3-8AEB7F5003EA}">
      <formula1>"通所,入所（短期）,入所（長期）"</formula1>
    </dataValidation>
    <dataValidation type="list" allowBlank="1" showInputMessage="1" showErrorMessage="1" sqref="C46:J46" xr:uid="{6B23572F-50E4-4408-8621-68901C3BB820}">
      <formula1>"風水害緊急避難場所,避難先が避難を了承している"</formula1>
    </dataValidation>
  </dataValidations>
  <pageMargins left="0.7" right="0.7" top="0.75" bottom="0.75" header="0.3" footer="0.3"/>
  <pageSetup paperSize="9" scale="77" orientation="portrait" r:id="rId1"/>
  <rowBreaks count="2" manualBreakCount="2">
    <brk id="39" max="16383" man="1"/>
    <brk id="103"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776C30-E61D-41B2-A68B-BC4DE83F59C1}">
          <x14:formula1>
            <xm:f>Sheet1!$A$4:$A$16</xm:f>
          </x14:formula1>
          <xm:sqref>C24:I24</xm:sqref>
        </x14:dataValidation>
        <x14:dataValidation type="list" allowBlank="1" showInputMessage="1" showErrorMessage="1" xr:uid="{F4D10EB7-810A-44A2-99C0-76725B88F9C8}">
          <x14:formula1>
            <xm:f>Sheet1!$A$21:$A$95</xm:f>
          </x14:formula1>
          <xm:sqref>C28:I28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2"/>
  <sheetViews>
    <sheetView showGridLines="0" view="pageBreakPreview" zoomScale="75" zoomScaleNormal="100" zoomScaleSheetLayoutView="75" workbookViewId="0">
      <selection activeCell="O14" sqref="O14"/>
    </sheetView>
  </sheetViews>
  <sheetFormatPr defaultColWidth="9" defaultRowHeight="13" x14ac:dyDescent="0.2"/>
  <cols>
    <col min="1" max="1" width="9" customWidth="1"/>
    <col min="11" max="11" width="3" customWidth="1"/>
    <col min="12" max="12" width="18.81640625" customWidth="1"/>
    <col min="13" max="13" width="1.90625" customWidth="1"/>
    <col min="14" max="14" width="11.453125" customWidth="1"/>
    <col min="15" max="15" width="9" customWidth="1"/>
  </cols>
  <sheetData>
    <row r="1" spans="1:11" ht="17.25" customHeight="1" x14ac:dyDescent="0.2"/>
    <row r="2" spans="1:11" ht="17.25" customHeight="1" x14ac:dyDescent="0.2"/>
    <row r="3" spans="1:11" ht="17.25" customHeight="1" x14ac:dyDescent="0.2">
      <c r="I3" s="213"/>
    </row>
    <row r="4" spans="1:11" ht="17.25" customHeight="1" x14ac:dyDescent="0.2">
      <c r="I4" s="214"/>
    </row>
    <row r="5" spans="1:11" ht="17.25" customHeight="1" x14ac:dyDescent="0.2"/>
    <row r="6" spans="1:11" ht="17.25" customHeight="1" x14ac:dyDescent="0.2"/>
    <row r="7" spans="1:11" ht="17.25" customHeight="1" x14ac:dyDescent="0.2"/>
    <row r="8" spans="1:11" ht="17.25" customHeight="1" x14ac:dyDescent="0.2"/>
    <row r="9" spans="1:11" ht="17.25" customHeight="1" x14ac:dyDescent="0.2"/>
    <row r="10" spans="1:11" ht="17.25" customHeight="1" x14ac:dyDescent="0.2"/>
    <row r="11" spans="1:11" ht="17.25" customHeight="1" x14ac:dyDescent="0.2"/>
    <row r="12" spans="1:11" ht="17.25" customHeight="1" x14ac:dyDescent="0.2">
      <c r="A12" s="1"/>
    </row>
    <row r="13" spans="1:11" ht="17.25" customHeight="1" x14ac:dyDescent="0.2">
      <c r="A13" s="319" t="s">
        <v>150</v>
      </c>
      <c r="B13" s="319"/>
      <c r="C13" s="319"/>
      <c r="D13" s="319"/>
      <c r="E13" s="319"/>
      <c r="F13" s="319"/>
      <c r="G13" s="319"/>
      <c r="H13" s="319"/>
      <c r="I13" s="319"/>
      <c r="J13" s="319"/>
      <c r="K13" s="7"/>
    </row>
    <row r="14" spans="1:11" ht="17.25" customHeight="1" x14ac:dyDescent="0.2">
      <c r="A14" s="319"/>
      <c r="B14" s="319"/>
      <c r="C14" s="319"/>
      <c r="D14" s="319"/>
      <c r="E14" s="319"/>
      <c r="F14" s="319"/>
      <c r="G14" s="319"/>
      <c r="H14" s="319"/>
      <c r="I14" s="319"/>
      <c r="J14" s="319"/>
      <c r="K14" s="7"/>
    </row>
    <row r="15" spans="1:11" ht="17.25" customHeight="1" x14ac:dyDescent="0.2">
      <c r="A15" s="2"/>
    </row>
    <row r="16" spans="1:11" ht="17.25" customHeight="1" x14ac:dyDescent="0.2">
      <c r="A16" s="2"/>
    </row>
    <row r="17" spans="1:11" ht="17.25" customHeight="1" x14ac:dyDescent="0.2">
      <c r="A17" s="2"/>
    </row>
    <row r="18" spans="1:11" ht="17.25" customHeight="1" x14ac:dyDescent="0.2">
      <c r="A18" s="2"/>
    </row>
    <row r="19" spans="1:11" ht="17.25" customHeight="1" x14ac:dyDescent="0.2">
      <c r="A19" s="2"/>
    </row>
    <row r="20" spans="1:11" ht="17.25" customHeight="1" x14ac:dyDescent="0.2">
      <c r="A20" s="2"/>
    </row>
    <row r="21" spans="1:11" ht="17.25" customHeight="1" x14ac:dyDescent="0.2">
      <c r="A21" s="2"/>
    </row>
    <row r="22" spans="1:11" ht="17.25" customHeight="1" x14ac:dyDescent="0.2">
      <c r="A22" s="3"/>
    </row>
    <row r="23" spans="1:11" ht="17.25" customHeight="1" x14ac:dyDescent="0.2">
      <c r="A23" s="2"/>
    </row>
    <row r="24" spans="1:11" ht="17.25" customHeight="1" x14ac:dyDescent="0.2">
      <c r="B24" s="3"/>
      <c r="C24" s="158" t="str">
        <f>"施 設 名："&amp;入力シート!C12</f>
        <v>施 設 名：特別養護老人ホーム</v>
      </c>
      <c r="D24" s="3"/>
      <c r="E24" s="3"/>
      <c r="F24" s="3"/>
      <c r="G24" s="3"/>
      <c r="H24" s="3"/>
      <c r="I24" s="3"/>
      <c r="J24" s="3"/>
    </row>
    <row r="25" spans="1:11" ht="17.25" customHeight="1" x14ac:dyDescent="0.2">
      <c r="A25" s="3"/>
      <c r="B25" s="3"/>
      <c r="C25" s="3"/>
      <c r="D25" s="3"/>
      <c r="E25" s="3"/>
      <c r="F25" s="3"/>
      <c r="G25" s="3"/>
      <c r="H25" s="3"/>
      <c r="I25" s="3"/>
      <c r="J25" s="3"/>
    </row>
    <row r="26" spans="1:11" ht="17.25" customHeight="1" x14ac:dyDescent="0.2">
      <c r="B26" s="3"/>
      <c r="C26" s="159" t="str">
        <f>"所 在 地　：　"&amp;入力シート!C20</f>
        <v>所 在 地　：　葵区追手町5番1号</v>
      </c>
      <c r="D26" s="3"/>
      <c r="E26" s="3"/>
      <c r="F26" s="3"/>
      <c r="G26" s="3"/>
      <c r="H26" s="3"/>
      <c r="I26" s="3"/>
      <c r="J26" s="3"/>
    </row>
    <row r="27" spans="1:11" ht="17.25" customHeight="1" x14ac:dyDescent="0.2">
      <c r="A27" s="3"/>
      <c r="B27" s="3"/>
      <c r="C27" s="3"/>
      <c r="D27" s="3"/>
      <c r="E27" s="3"/>
      <c r="F27" s="3"/>
      <c r="G27" s="3"/>
      <c r="H27" s="3"/>
      <c r="I27" s="3"/>
      <c r="J27" s="3"/>
    </row>
    <row r="28" spans="1:11" ht="17.25" customHeight="1" x14ac:dyDescent="0.2">
      <c r="B28" s="132"/>
      <c r="C28" s="132" t="str">
        <f>"管 理 者："&amp;入力シート!C14</f>
        <v>管 理 者：〇〇　太郎</v>
      </c>
      <c r="D28" s="132"/>
      <c r="E28" s="132"/>
      <c r="F28" s="132"/>
      <c r="G28" s="132"/>
      <c r="H28" s="132"/>
      <c r="I28" s="132"/>
      <c r="J28" s="132"/>
    </row>
    <row r="29" spans="1:11" ht="17.25" customHeight="1" x14ac:dyDescent="0.2">
      <c r="B29" s="132"/>
      <c r="C29" s="132"/>
      <c r="D29" s="132"/>
      <c r="E29" s="132"/>
      <c r="F29" s="132"/>
      <c r="G29" s="132"/>
      <c r="H29" s="132"/>
      <c r="I29" s="132"/>
      <c r="J29" s="132"/>
    </row>
    <row r="30" spans="1:11" ht="17.25" customHeight="1" x14ac:dyDescent="0.2">
      <c r="B30" s="132"/>
      <c r="C30" s="132" t="str">
        <f>"担 当 者："&amp;入力シート!C16</f>
        <v>担 当 者：◇◇　次郎</v>
      </c>
      <c r="D30" s="132"/>
      <c r="E30" s="132"/>
      <c r="F30" s="132"/>
      <c r="G30" s="132"/>
      <c r="H30" s="132"/>
      <c r="I30" s="132"/>
      <c r="J30" s="132"/>
      <c r="K30" s="8"/>
    </row>
    <row r="31" spans="1:11" ht="17.25" customHeight="1" x14ac:dyDescent="0.2">
      <c r="B31" s="132"/>
      <c r="C31" s="132"/>
      <c r="D31" s="132"/>
      <c r="E31" s="132"/>
      <c r="F31" s="132"/>
      <c r="G31" s="132"/>
      <c r="H31" s="132"/>
      <c r="I31" s="132"/>
      <c r="J31" s="132"/>
      <c r="K31" s="8"/>
    </row>
    <row r="32" spans="1:11" ht="17.25" customHeight="1" x14ac:dyDescent="0.2">
      <c r="B32" s="132"/>
      <c r="C32" s="132" t="str">
        <f>"電話番号："&amp;入力シート!C18</f>
        <v>電話番号：054-221-1012</v>
      </c>
      <c r="D32" s="132"/>
      <c r="E32" s="132"/>
      <c r="F32" s="132"/>
      <c r="G32" s="132"/>
      <c r="H32" s="132"/>
      <c r="I32" s="132"/>
      <c r="J32" s="132"/>
      <c r="K32" s="6"/>
    </row>
    <row r="33" spans="1:11" ht="17.25" customHeight="1" x14ac:dyDescent="0.2">
      <c r="A33" s="132"/>
      <c r="B33" s="132"/>
      <c r="C33" s="132"/>
      <c r="D33" s="132"/>
      <c r="E33" s="132"/>
      <c r="F33" s="132"/>
      <c r="G33" s="132"/>
      <c r="H33" s="132"/>
      <c r="I33" s="132"/>
      <c r="J33" s="132"/>
      <c r="K33" s="6"/>
    </row>
    <row r="34" spans="1:11" ht="17.25" customHeight="1" x14ac:dyDescent="0.2"/>
    <row r="35" spans="1:11" ht="17.25" customHeight="1" x14ac:dyDescent="0.2"/>
    <row r="36" spans="1:11" ht="17.25" customHeight="1" x14ac:dyDescent="0.2"/>
    <row r="37" spans="1:11" ht="17.25" customHeight="1" x14ac:dyDescent="0.2"/>
    <row r="38" spans="1:11" ht="17.25" customHeight="1" x14ac:dyDescent="0.2">
      <c r="A38" s="320" t="str">
        <f ca="1">入力シート!C10&amp;"年 "&amp;入力シート!E10&amp;"月　作成"</f>
        <v>2025年 1月　作成</v>
      </c>
      <c r="B38" s="320"/>
      <c r="C38" s="320"/>
      <c r="D38" s="320"/>
      <c r="E38" s="320"/>
      <c r="F38" s="320"/>
      <c r="G38" s="320"/>
      <c r="H38" s="320"/>
      <c r="I38" s="320"/>
      <c r="J38" s="320"/>
    </row>
    <row r="39" spans="1:11" ht="17.25" customHeight="1" x14ac:dyDescent="0.2">
      <c r="A39" s="320"/>
      <c r="B39" s="320"/>
      <c r="C39" s="320"/>
      <c r="D39" s="320"/>
      <c r="E39" s="320"/>
      <c r="F39" s="320"/>
      <c r="G39" s="320"/>
      <c r="H39" s="320"/>
      <c r="I39" s="320"/>
      <c r="J39" s="320"/>
    </row>
    <row r="40" spans="1:11" ht="17.25" customHeight="1" x14ac:dyDescent="0.2"/>
    <row r="41" spans="1:11" ht="17.25" customHeight="1" x14ac:dyDescent="0.2">
      <c r="A41" s="1"/>
    </row>
    <row r="42" spans="1:11" ht="17.25" customHeight="1" x14ac:dyDescent="0.2">
      <c r="E42" s="387"/>
      <c r="F42" s="387"/>
      <c r="G42" s="387"/>
    </row>
    <row r="43" spans="1:11" ht="17.25" customHeight="1" x14ac:dyDescent="0.2">
      <c r="E43" s="387"/>
      <c r="F43" s="387"/>
      <c r="G43" s="387"/>
    </row>
    <row r="44" spans="1:11" ht="17.25" customHeight="1" x14ac:dyDescent="0.2">
      <c r="A44" s="2"/>
      <c r="E44" s="387"/>
      <c r="F44" s="387"/>
      <c r="G44" s="387"/>
    </row>
    <row r="45" spans="1:11" ht="17.25" customHeight="1" x14ac:dyDescent="0.2">
      <c r="A45" s="2"/>
    </row>
    <row r="46" spans="1:11" ht="17.25" customHeight="1" x14ac:dyDescent="0.2">
      <c r="A46" s="2"/>
    </row>
    <row r="47" spans="1:11" ht="17.25" customHeight="1" x14ac:dyDescent="0.2">
      <c r="A47" s="2"/>
    </row>
    <row r="48" spans="1:11" ht="17.25" customHeight="1" x14ac:dyDescent="0.2">
      <c r="A48" s="2"/>
    </row>
    <row r="49" spans="1:25" ht="17.25" customHeight="1" x14ac:dyDescent="0.2">
      <c r="A49" s="2"/>
    </row>
    <row r="50" spans="1:25" ht="16.5" x14ac:dyDescent="0.2">
      <c r="A50" s="261" t="s">
        <v>3</v>
      </c>
      <c r="B50" s="261"/>
      <c r="C50" s="261"/>
      <c r="D50" s="261"/>
      <c r="E50" s="261"/>
      <c r="F50" s="261"/>
      <c r="G50" s="261"/>
      <c r="H50" s="261"/>
      <c r="I50" s="261"/>
      <c r="J50" s="261"/>
      <c r="K50" s="9"/>
    </row>
    <row r="51" spans="1:25" ht="17.25" customHeight="1" x14ac:dyDescent="0.2">
      <c r="A51" s="212" t="s">
        <v>169</v>
      </c>
      <c r="B51" s="212"/>
      <c r="C51" s="212"/>
      <c r="D51" s="212"/>
      <c r="E51" s="212"/>
      <c r="F51" s="212"/>
      <c r="G51" s="212"/>
      <c r="H51" s="212"/>
      <c r="I51" s="212"/>
      <c r="J51" s="212"/>
      <c r="K51" s="11"/>
      <c r="Y51" t="s">
        <v>23</v>
      </c>
    </row>
    <row r="52" spans="1:25" ht="17.25" customHeight="1" x14ac:dyDescent="0.2">
      <c r="A52" s="212"/>
      <c r="B52" s="212"/>
      <c r="C52" s="212"/>
      <c r="D52" s="212"/>
      <c r="E52" s="212"/>
      <c r="F52" s="212"/>
      <c r="G52" s="212"/>
      <c r="H52" s="212"/>
      <c r="I52" s="212"/>
      <c r="J52" s="212"/>
      <c r="K52" s="11"/>
    </row>
    <row r="53" spans="1:25" ht="17.25" customHeight="1" x14ac:dyDescent="0.2">
      <c r="A53" s="11"/>
      <c r="B53" s="11"/>
      <c r="C53" s="11"/>
      <c r="D53" s="11"/>
      <c r="E53" s="11"/>
      <c r="F53" s="11"/>
      <c r="G53" s="11"/>
      <c r="H53" s="11"/>
      <c r="I53" s="11"/>
      <c r="J53" s="11"/>
      <c r="K53" s="11"/>
    </row>
    <row r="54" spans="1:25" ht="17.25" customHeight="1" x14ac:dyDescent="0.2">
      <c r="A54" s="251" t="s">
        <v>41</v>
      </c>
      <c r="B54" s="251"/>
      <c r="C54" s="251"/>
      <c r="D54" s="251"/>
      <c r="E54" s="251"/>
      <c r="F54" s="251"/>
      <c r="G54" s="251"/>
      <c r="H54" s="251"/>
      <c r="I54" s="251"/>
      <c r="J54" s="251"/>
      <c r="K54" s="11"/>
    </row>
    <row r="55" spans="1:25" ht="17.25" customHeight="1" x14ac:dyDescent="0.2">
      <c r="A55" s="251" t="s">
        <v>195</v>
      </c>
      <c r="B55" s="251"/>
      <c r="C55" s="251"/>
      <c r="D55" s="251"/>
      <c r="E55" s="251"/>
      <c r="F55" s="251"/>
      <c r="G55" s="251"/>
      <c r="H55" s="251"/>
      <c r="I55" s="251"/>
      <c r="J55" s="251"/>
      <c r="K55" s="11"/>
    </row>
    <row r="56" spans="1:25" ht="17.25" customHeight="1" x14ac:dyDescent="0.2">
      <c r="A56" s="251"/>
      <c r="B56" s="251"/>
      <c r="C56" s="251"/>
      <c r="D56" s="251"/>
      <c r="E56" s="251"/>
      <c r="F56" s="251"/>
      <c r="G56" s="251"/>
      <c r="H56" s="251"/>
      <c r="I56" s="251"/>
      <c r="J56" s="251"/>
      <c r="K56" s="11"/>
    </row>
    <row r="57" spans="1:25" ht="17.25" customHeight="1" x14ac:dyDescent="0.2">
      <c r="A57" s="11"/>
      <c r="B57" s="11"/>
      <c r="C57" s="11"/>
      <c r="D57" s="11"/>
      <c r="E57" s="11"/>
      <c r="F57" s="11"/>
      <c r="G57" s="11"/>
      <c r="H57" s="11"/>
      <c r="I57" s="11"/>
      <c r="J57" s="11"/>
      <c r="K57" s="11"/>
    </row>
    <row r="58" spans="1:25" ht="16.5" x14ac:dyDescent="0.2">
      <c r="A58" s="261" t="s">
        <v>42</v>
      </c>
      <c r="B58" s="261"/>
      <c r="C58" s="261"/>
      <c r="D58" s="261"/>
      <c r="E58" s="261"/>
      <c r="F58" s="261"/>
      <c r="G58" s="261"/>
      <c r="H58" s="261"/>
      <c r="I58" s="261"/>
      <c r="J58" s="261"/>
      <c r="K58" s="9"/>
    </row>
    <row r="59" spans="1:25" ht="18" customHeight="1" x14ac:dyDescent="0.2">
      <c r="A59" s="251" t="s">
        <v>43</v>
      </c>
      <c r="B59" s="251"/>
      <c r="C59" s="251"/>
      <c r="D59" s="251"/>
      <c r="E59" s="251"/>
      <c r="F59" s="251"/>
      <c r="G59" s="251"/>
      <c r="H59" s="251"/>
      <c r="I59" s="251"/>
      <c r="J59" s="251"/>
      <c r="K59" s="11"/>
    </row>
    <row r="60" spans="1:25" ht="18" customHeight="1" x14ac:dyDescent="0.2">
      <c r="A60" s="262"/>
      <c r="B60" s="262"/>
      <c r="C60" s="262"/>
      <c r="D60" s="262"/>
      <c r="E60" s="262"/>
      <c r="F60" s="262"/>
      <c r="G60" s="262"/>
      <c r="H60" s="262"/>
      <c r="I60" s="262"/>
      <c r="J60" s="262"/>
      <c r="K60" s="11"/>
    </row>
    <row r="61" spans="1:25" ht="17.5" x14ac:dyDescent="0.2">
      <c r="A61" s="10"/>
      <c r="B61" s="10"/>
      <c r="C61" s="10"/>
      <c r="D61" s="10"/>
      <c r="E61" s="10"/>
      <c r="F61" s="10"/>
      <c r="G61" s="10"/>
      <c r="H61" s="10"/>
      <c r="I61" s="10"/>
      <c r="J61" s="10"/>
      <c r="K61" s="10"/>
    </row>
    <row r="62" spans="1:25" ht="17.5" x14ac:dyDescent="0.2">
      <c r="A62" s="335" t="s">
        <v>53</v>
      </c>
      <c r="B62" s="335"/>
      <c r="C62" s="335"/>
      <c r="D62" s="335"/>
      <c r="E62" s="335"/>
      <c r="F62" s="335"/>
      <c r="G62" s="335"/>
      <c r="H62" s="335"/>
      <c r="I62" s="335"/>
      <c r="J62" s="335"/>
      <c r="K62" s="10"/>
    </row>
    <row r="63" spans="1:25" ht="18" thickBot="1" x14ac:dyDescent="0.25">
      <c r="A63" s="10"/>
      <c r="B63" s="10"/>
      <c r="C63" s="10"/>
      <c r="D63" s="10"/>
      <c r="E63" s="10"/>
      <c r="F63" s="10"/>
      <c r="G63" s="10"/>
      <c r="H63" s="10"/>
      <c r="I63" s="10"/>
      <c r="J63" s="10"/>
      <c r="K63" s="10"/>
    </row>
    <row r="64" spans="1:25" ht="17.5" x14ac:dyDescent="0.2">
      <c r="A64" s="10"/>
      <c r="B64" s="331" t="s">
        <v>48</v>
      </c>
      <c r="C64" s="332"/>
      <c r="D64" s="332"/>
      <c r="E64" s="332"/>
      <c r="F64" s="332"/>
      <c r="G64" s="332"/>
      <c r="H64" s="332"/>
      <c r="I64" s="333"/>
      <c r="J64" s="10"/>
      <c r="K64" s="10"/>
    </row>
    <row r="65" spans="1:11" ht="17.5" x14ac:dyDescent="0.2">
      <c r="A65" s="10"/>
      <c r="B65" s="341" t="s">
        <v>44</v>
      </c>
      <c r="C65" s="339"/>
      <c r="D65" s="339"/>
      <c r="E65" s="389"/>
      <c r="F65" s="338" t="s">
        <v>45</v>
      </c>
      <c r="G65" s="339"/>
      <c r="H65" s="339"/>
      <c r="I65" s="340"/>
      <c r="J65" s="10"/>
      <c r="K65" s="10"/>
    </row>
    <row r="66" spans="1:11" ht="17.5" x14ac:dyDescent="0.2">
      <c r="A66" s="10"/>
      <c r="B66" s="341" t="s">
        <v>46</v>
      </c>
      <c r="C66" s="342"/>
      <c r="D66" s="338" t="s">
        <v>47</v>
      </c>
      <c r="E66" s="342"/>
      <c r="F66" s="338" t="s">
        <v>46</v>
      </c>
      <c r="G66" s="342"/>
      <c r="H66" s="338" t="s">
        <v>47</v>
      </c>
      <c r="I66" s="390"/>
      <c r="J66" s="10"/>
      <c r="K66" s="10"/>
    </row>
    <row r="67" spans="1:11" ht="17.5" x14ac:dyDescent="0.2">
      <c r="A67" s="10"/>
      <c r="B67" s="280" t="s">
        <v>49</v>
      </c>
      <c r="C67" s="281"/>
      <c r="D67" s="334" t="s">
        <v>49</v>
      </c>
      <c r="E67" s="281"/>
      <c r="F67" s="60"/>
      <c r="G67" s="61"/>
      <c r="H67" s="60"/>
      <c r="I67" s="62"/>
      <c r="J67" s="10"/>
      <c r="K67" s="10"/>
    </row>
    <row r="68" spans="1:11" ht="17.5" x14ac:dyDescent="0.2">
      <c r="A68" s="10"/>
      <c r="B68" s="292" t="str">
        <f>入力シート!I32&amp;"名"</f>
        <v>10名</v>
      </c>
      <c r="C68" s="293"/>
      <c r="D68" s="388" t="str">
        <f>入力シート!E32&amp;"名"</f>
        <v>5名</v>
      </c>
      <c r="E68" s="293"/>
      <c r="F68" s="313" t="s">
        <v>45</v>
      </c>
      <c r="G68" s="343"/>
      <c r="H68" s="313" t="s">
        <v>45</v>
      </c>
      <c r="I68" s="314"/>
      <c r="J68" s="10"/>
      <c r="K68" s="10"/>
    </row>
    <row r="69" spans="1:11" ht="17.5" x14ac:dyDescent="0.2">
      <c r="A69" s="10"/>
      <c r="B69" s="280" t="s">
        <v>50</v>
      </c>
      <c r="C69" s="281"/>
      <c r="D69" s="334" t="s">
        <v>50</v>
      </c>
      <c r="E69" s="281"/>
      <c r="F69" s="313" t="str">
        <f>IF(入力シート!G36="平日と異なる",入力シート!I38&amp;"名","（平日と同じ）")</f>
        <v>10名</v>
      </c>
      <c r="G69" s="343"/>
      <c r="H69" s="313" t="str">
        <f>IF(入力シート!G36="平日と異なる",入力シート!E38&amp;"名","（平日と同じ）")</f>
        <v>5名</v>
      </c>
      <c r="I69" s="314"/>
      <c r="J69" s="10"/>
      <c r="K69" s="10"/>
    </row>
    <row r="70" spans="1:11" ht="18" thickBot="1" x14ac:dyDescent="0.25">
      <c r="A70" s="10"/>
      <c r="B70" s="282" t="str">
        <f>入力シート!I34&amp;"名"</f>
        <v>10名</v>
      </c>
      <c r="C70" s="283"/>
      <c r="D70" s="299" t="str">
        <f>入力シート!E34&amp;"名"</f>
        <v>5名</v>
      </c>
      <c r="E70" s="283"/>
      <c r="F70" s="63"/>
      <c r="G70" s="64"/>
      <c r="H70" s="63"/>
      <c r="I70" s="65"/>
      <c r="J70" s="10"/>
      <c r="K70" s="10"/>
    </row>
    <row r="71" spans="1:11" ht="18" thickBot="1" x14ac:dyDescent="0.25">
      <c r="A71" s="10"/>
      <c r="B71" s="10"/>
      <c r="C71" s="10"/>
      <c r="D71" s="10"/>
      <c r="E71" s="10"/>
      <c r="F71" s="10"/>
      <c r="G71" s="10"/>
      <c r="H71" s="10"/>
      <c r="I71" s="10"/>
      <c r="J71" s="10"/>
      <c r="K71" s="10"/>
    </row>
    <row r="72" spans="1:11" ht="17.5" x14ac:dyDescent="0.2">
      <c r="A72" s="10"/>
      <c r="B72" s="372" t="s">
        <v>213</v>
      </c>
      <c r="C72" s="373"/>
      <c r="D72" s="376" t="str">
        <f>入力シート!C26</f>
        <v>通所</v>
      </c>
      <c r="E72" s="284"/>
      <c r="F72" s="383" t="str">
        <f>入力シート!B24</f>
        <v>施設の種類</v>
      </c>
      <c r="G72" s="384"/>
      <c r="H72" s="379" t="str">
        <f>入力シート!C24</f>
        <v>老人福祉施設</v>
      </c>
      <c r="I72" s="380"/>
      <c r="J72" s="10"/>
      <c r="K72" s="10"/>
    </row>
    <row r="73" spans="1:11" ht="18" thickBot="1" x14ac:dyDescent="0.25">
      <c r="A73" s="10"/>
      <c r="B73" s="374"/>
      <c r="C73" s="375"/>
      <c r="D73" s="377"/>
      <c r="E73" s="378"/>
      <c r="F73" s="385"/>
      <c r="G73" s="386"/>
      <c r="H73" s="381"/>
      <c r="I73" s="382"/>
      <c r="J73" s="10"/>
      <c r="K73" s="10"/>
    </row>
    <row r="74" spans="1:11" ht="17.5" x14ac:dyDescent="0.2">
      <c r="A74" s="10"/>
      <c r="B74" s="128"/>
      <c r="C74" s="128"/>
      <c r="D74" s="128"/>
      <c r="E74" s="128"/>
      <c r="F74" s="128"/>
      <c r="G74" s="128"/>
      <c r="H74" s="128"/>
      <c r="I74" s="128"/>
      <c r="J74" s="10"/>
      <c r="K74" s="10"/>
    </row>
    <row r="75" spans="1:11" ht="17.5" x14ac:dyDescent="0.2">
      <c r="A75" s="10"/>
      <c r="B75" s="128"/>
      <c r="C75" s="128"/>
      <c r="D75" s="128"/>
      <c r="E75" s="128"/>
      <c r="F75" s="128"/>
      <c r="G75" s="128"/>
      <c r="H75" s="128"/>
      <c r="I75" s="128"/>
      <c r="J75" s="10"/>
      <c r="K75" s="10"/>
    </row>
    <row r="76" spans="1:11" ht="17.5" x14ac:dyDescent="0.2">
      <c r="A76" s="10"/>
      <c r="B76" s="128"/>
      <c r="C76" s="128"/>
      <c r="D76" s="128"/>
      <c r="E76" s="128"/>
      <c r="F76" s="128"/>
      <c r="G76" s="128"/>
      <c r="H76" s="128"/>
      <c r="I76" s="128"/>
      <c r="J76" s="10"/>
      <c r="K76" s="10"/>
    </row>
    <row r="77" spans="1:11" ht="17.5" x14ac:dyDescent="0.2">
      <c r="A77" s="10"/>
      <c r="B77" s="128"/>
      <c r="C77" s="128"/>
      <c r="D77" s="128"/>
      <c r="E77" s="128"/>
      <c r="F77" s="128"/>
      <c r="G77" s="128"/>
      <c r="H77" s="128"/>
      <c r="I77" s="128"/>
      <c r="J77" s="10"/>
      <c r="K77" s="10"/>
    </row>
    <row r="78" spans="1:11" ht="17.5" x14ac:dyDescent="0.2">
      <c r="A78" s="10"/>
      <c r="B78" s="128"/>
      <c r="C78" s="128"/>
      <c r="D78" s="128"/>
      <c r="E78" s="128"/>
      <c r="F78" s="128"/>
      <c r="G78" s="128"/>
      <c r="H78" s="128"/>
      <c r="I78" s="128"/>
      <c r="J78" s="10"/>
      <c r="K78" s="10"/>
    </row>
    <row r="79" spans="1:11" ht="17.5" x14ac:dyDescent="0.2">
      <c r="A79" s="10"/>
      <c r="B79" s="128"/>
      <c r="C79" s="128"/>
      <c r="D79" s="128"/>
      <c r="E79" s="128"/>
      <c r="F79" s="128"/>
      <c r="G79" s="128"/>
      <c r="H79" s="128"/>
      <c r="I79" s="128"/>
      <c r="J79" s="10"/>
      <c r="K79" s="10"/>
    </row>
    <row r="80" spans="1:11" ht="17.5" x14ac:dyDescent="0.2">
      <c r="A80" s="10"/>
      <c r="B80" s="128"/>
      <c r="C80" s="128"/>
      <c r="D80" s="128"/>
      <c r="E80" s="128"/>
      <c r="F80" s="128"/>
      <c r="G80" s="128"/>
      <c r="H80" s="128"/>
      <c r="I80" s="128"/>
      <c r="J80" s="10"/>
      <c r="K80" s="10"/>
    </row>
    <row r="81" spans="1:11" ht="17.5" x14ac:dyDescent="0.2">
      <c r="A81" s="10"/>
      <c r="B81" s="128"/>
      <c r="C81" s="128"/>
      <c r="D81" s="128"/>
      <c r="E81" s="128"/>
      <c r="F81" s="128"/>
      <c r="G81" s="128"/>
      <c r="H81" s="128"/>
      <c r="I81" s="128"/>
      <c r="J81" s="10"/>
      <c r="K81" s="10"/>
    </row>
    <row r="82" spans="1:11" ht="17.5" x14ac:dyDescent="0.2">
      <c r="A82" s="10"/>
      <c r="B82" s="128"/>
      <c r="C82" s="128"/>
      <c r="D82" s="128"/>
      <c r="E82" s="128"/>
      <c r="F82" s="128"/>
      <c r="G82" s="128"/>
      <c r="H82" s="128"/>
      <c r="I82" s="128"/>
      <c r="J82" s="10"/>
      <c r="K82" s="10"/>
    </row>
    <row r="83" spans="1:11" ht="17.5" x14ac:dyDescent="0.2">
      <c r="A83" s="10"/>
      <c r="B83" s="10"/>
      <c r="C83" s="10"/>
      <c r="D83" s="10"/>
      <c r="E83" s="10"/>
      <c r="F83" s="10"/>
      <c r="G83" s="10"/>
      <c r="H83" s="10"/>
      <c r="I83" s="10"/>
      <c r="J83" s="10"/>
      <c r="K83" s="10"/>
    </row>
    <row r="84" spans="1:11" ht="17.5" x14ac:dyDescent="0.2">
      <c r="A84" s="10"/>
      <c r="B84" s="10"/>
      <c r="C84" s="10"/>
      <c r="D84" s="10"/>
      <c r="E84" s="10"/>
      <c r="F84" s="10"/>
      <c r="G84" s="10"/>
      <c r="H84" s="10"/>
      <c r="I84" s="10"/>
      <c r="J84" s="10"/>
      <c r="K84" s="10"/>
    </row>
    <row r="85" spans="1:11" ht="17.5" x14ac:dyDescent="0.2">
      <c r="A85" s="10"/>
      <c r="B85" s="10"/>
      <c r="C85" s="10"/>
      <c r="D85" s="10"/>
      <c r="E85" s="10"/>
      <c r="F85" s="10"/>
      <c r="G85" s="10"/>
      <c r="H85" s="10"/>
      <c r="I85" s="10"/>
      <c r="J85" s="10"/>
      <c r="K85" s="10"/>
    </row>
    <row r="86" spans="1:11" ht="17.5" x14ac:dyDescent="0.2">
      <c r="A86" s="10"/>
      <c r="B86" s="10"/>
      <c r="C86" s="10"/>
      <c r="D86" s="10"/>
      <c r="E86" s="10"/>
      <c r="F86" s="10"/>
      <c r="G86" s="10"/>
      <c r="H86" s="10"/>
      <c r="I86" s="10"/>
      <c r="J86" s="10"/>
      <c r="K86" s="10"/>
    </row>
    <row r="87" spans="1:11" ht="17.5" x14ac:dyDescent="0.2">
      <c r="A87" s="10"/>
      <c r="B87" s="10"/>
      <c r="C87" s="10"/>
      <c r="D87" s="10"/>
      <c r="E87" s="10"/>
      <c r="F87" s="10"/>
      <c r="G87" s="10"/>
      <c r="H87" s="10"/>
      <c r="I87" s="10"/>
      <c r="J87" s="10"/>
      <c r="K87" s="10"/>
    </row>
    <row r="88" spans="1:11" ht="17.5" x14ac:dyDescent="0.2">
      <c r="A88" s="10"/>
      <c r="B88" s="10"/>
      <c r="C88" s="10"/>
      <c r="D88" s="10"/>
      <c r="E88" s="10"/>
      <c r="F88" s="10"/>
      <c r="G88" s="10"/>
      <c r="H88" s="10"/>
      <c r="I88" s="10"/>
      <c r="J88" s="10"/>
      <c r="K88" s="10"/>
    </row>
    <row r="89" spans="1:11" ht="17.5" x14ac:dyDescent="0.2">
      <c r="A89" s="10"/>
      <c r="B89" s="10"/>
      <c r="C89" s="10"/>
      <c r="D89" s="10"/>
      <c r="E89" s="10"/>
      <c r="F89" s="10"/>
      <c r="G89" s="10"/>
      <c r="H89" s="10"/>
      <c r="I89" s="10"/>
      <c r="J89" s="10"/>
      <c r="K89" s="10"/>
    </row>
    <row r="90" spans="1:11" ht="17.5" x14ac:dyDescent="0.2">
      <c r="A90" s="10"/>
      <c r="B90" s="10"/>
      <c r="C90" s="10"/>
      <c r="D90" s="10"/>
      <c r="E90" s="10"/>
      <c r="F90" s="10"/>
      <c r="G90" s="10"/>
      <c r="H90" s="10"/>
      <c r="I90" s="10"/>
      <c r="J90" s="10"/>
      <c r="K90" s="10"/>
    </row>
    <row r="91" spans="1:11" ht="17.5" x14ac:dyDescent="0.2">
      <c r="A91" s="10"/>
      <c r="B91" s="10"/>
      <c r="C91" s="10"/>
      <c r="D91" s="10"/>
      <c r="E91" s="10"/>
      <c r="F91" s="10"/>
      <c r="G91" s="10"/>
      <c r="H91" s="10"/>
      <c r="I91" s="10"/>
      <c r="J91" s="10"/>
      <c r="K91" s="10"/>
    </row>
    <row r="92" spans="1:11" ht="17.5" x14ac:dyDescent="0.2">
      <c r="A92" s="10"/>
      <c r="B92" s="10"/>
      <c r="C92" s="10"/>
      <c r="D92" s="10"/>
      <c r="E92" s="10"/>
      <c r="F92" s="10"/>
      <c r="G92" s="10"/>
      <c r="H92" s="10"/>
      <c r="I92" s="10"/>
      <c r="J92" s="10"/>
      <c r="K92" s="10"/>
    </row>
    <row r="93" spans="1:11" ht="17.5" x14ac:dyDescent="0.2">
      <c r="A93" s="10"/>
      <c r="B93" s="10"/>
      <c r="C93" s="10"/>
      <c r="D93" s="10"/>
      <c r="E93" s="10"/>
      <c r="F93" s="10"/>
      <c r="G93" s="10"/>
      <c r="H93" s="10"/>
      <c r="I93" s="10"/>
      <c r="J93" s="10"/>
      <c r="K93" s="10"/>
    </row>
    <row r="94" spans="1:11" ht="17.5" x14ac:dyDescent="0.2">
      <c r="A94" s="10"/>
      <c r="B94" s="10"/>
      <c r="C94" s="10"/>
      <c r="D94" s="10"/>
      <c r="E94" s="10"/>
      <c r="F94" s="10"/>
      <c r="G94" s="10"/>
      <c r="H94" s="10"/>
      <c r="I94" s="10"/>
      <c r="J94" s="10"/>
      <c r="K94" s="10"/>
    </row>
    <row r="95" spans="1:11" ht="17.5" x14ac:dyDescent="0.2">
      <c r="A95" s="10"/>
      <c r="B95" s="10"/>
      <c r="C95" s="10"/>
      <c r="D95" s="10"/>
      <c r="E95" s="10"/>
      <c r="F95" s="10"/>
      <c r="G95" s="10"/>
      <c r="H95" s="10"/>
      <c r="I95" s="10"/>
      <c r="J95" s="10"/>
      <c r="K95" s="10"/>
    </row>
    <row r="96" spans="1:11" ht="18" customHeight="1" x14ac:dyDescent="0.2">
      <c r="A96" s="3"/>
      <c r="B96" s="14"/>
      <c r="C96" s="14"/>
      <c r="D96" s="14"/>
      <c r="E96" s="14"/>
      <c r="F96" s="14"/>
      <c r="G96" s="14"/>
      <c r="H96" s="14"/>
      <c r="I96" s="14"/>
      <c r="J96" s="66" t="s">
        <v>51</v>
      </c>
      <c r="K96" s="14"/>
    </row>
    <row r="97" spans="1:12" ht="18" customHeight="1" x14ac:dyDescent="0.2">
      <c r="A97" s="335" t="s">
        <v>52</v>
      </c>
      <c r="B97" s="335"/>
      <c r="C97" s="335"/>
      <c r="D97" s="335"/>
      <c r="E97" s="335"/>
      <c r="F97" s="335"/>
      <c r="G97" s="335"/>
      <c r="H97" s="335"/>
      <c r="I97" s="335"/>
      <c r="J97" s="335"/>
      <c r="K97" s="14"/>
    </row>
    <row r="98" spans="1:12" ht="18" customHeight="1" x14ac:dyDescent="0.2">
      <c r="A98" s="212" t="s">
        <v>217</v>
      </c>
      <c r="B98" s="279"/>
      <c r="C98" s="279"/>
      <c r="D98" s="279"/>
      <c r="E98" s="279"/>
      <c r="F98" s="279"/>
      <c r="G98" s="279"/>
      <c r="H98" s="279"/>
      <c r="I98" s="279"/>
      <c r="J98" s="279"/>
      <c r="K98" s="14"/>
    </row>
    <row r="99" spans="1:12" ht="18" customHeight="1" x14ac:dyDescent="0.2">
      <c r="A99" s="279"/>
      <c r="B99" s="279"/>
      <c r="C99" s="279"/>
      <c r="D99" s="279"/>
      <c r="E99" s="279"/>
      <c r="F99" s="279"/>
      <c r="G99" s="279"/>
      <c r="H99" s="279"/>
      <c r="I99" s="279"/>
      <c r="J99" s="279"/>
      <c r="K99" s="14"/>
    </row>
    <row r="100" spans="1:12" ht="18" customHeight="1" x14ac:dyDescent="0.2">
      <c r="A100" s="279"/>
      <c r="B100" s="279"/>
      <c r="C100" s="279"/>
      <c r="D100" s="279"/>
      <c r="E100" s="279"/>
      <c r="F100" s="279"/>
      <c r="G100" s="279"/>
      <c r="H100" s="279"/>
      <c r="I100" s="279"/>
      <c r="J100" s="279"/>
      <c r="K100" s="14"/>
    </row>
    <row r="101" spans="1:12" ht="18" customHeight="1" x14ac:dyDescent="0.2">
      <c r="A101" s="279"/>
      <c r="B101" s="279"/>
      <c r="C101" s="279"/>
      <c r="D101" s="279"/>
      <c r="E101" s="279"/>
      <c r="F101" s="279"/>
      <c r="G101" s="279"/>
      <c r="H101" s="279"/>
      <c r="I101" s="279"/>
      <c r="J101" s="279"/>
      <c r="K101" s="14"/>
      <c r="L101" t="s">
        <v>229</v>
      </c>
    </row>
    <row r="102" spans="1:12" ht="18" customHeight="1" x14ac:dyDescent="0.2">
      <c r="A102" s="279"/>
      <c r="B102" s="279"/>
      <c r="C102" s="279"/>
      <c r="D102" s="279"/>
      <c r="E102" s="279"/>
      <c r="F102" s="279"/>
      <c r="G102" s="279"/>
      <c r="H102" s="279"/>
      <c r="I102" s="279"/>
      <c r="J102" s="279"/>
      <c r="K102" s="14"/>
      <c r="L102" t="s">
        <v>181</v>
      </c>
    </row>
    <row r="103" spans="1:12" ht="18" customHeight="1" x14ac:dyDescent="0.2">
      <c r="A103" s="279"/>
      <c r="B103" s="279"/>
      <c r="C103" s="279"/>
      <c r="D103" s="279"/>
      <c r="E103" s="279"/>
      <c r="F103" s="279"/>
      <c r="G103" s="279"/>
      <c r="H103" s="279"/>
      <c r="I103" s="279"/>
      <c r="J103" s="279"/>
      <c r="K103" s="14"/>
    </row>
    <row r="104" spans="1:12" ht="18" customHeight="1" thickBot="1" x14ac:dyDescent="0.25">
      <c r="A104" s="279"/>
      <c r="B104" s="279"/>
      <c r="C104" s="279"/>
      <c r="D104" s="279"/>
      <c r="E104" s="279"/>
      <c r="F104" s="279"/>
      <c r="G104" s="279"/>
      <c r="H104" s="279"/>
      <c r="I104" s="279"/>
      <c r="J104" s="279"/>
      <c r="K104" s="14"/>
    </row>
    <row r="105" spans="1:12" ht="18" customHeight="1" x14ac:dyDescent="0.2">
      <c r="A105" s="346" t="s">
        <v>54</v>
      </c>
      <c r="B105" s="347"/>
      <c r="C105" s="115"/>
      <c r="D105" s="115"/>
      <c r="E105" s="115"/>
      <c r="F105" s="115"/>
      <c r="G105" s="115"/>
      <c r="H105" s="115"/>
      <c r="I105" s="115"/>
      <c r="J105" s="127"/>
      <c r="K105" s="14"/>
    </row>
    <row r="106" spans="1:12" ht="18" customHeight="1" x14ac:dyDescent="0.2">
      <c r="A106" s="344"/>
      <c r="B106" s="345"/>
      <c r="C106" s="14"/>
      <c r="D106" s="14"/>
      <c r="E106" s="14"/>
      <c r="F106" s="14"/>
      <c r="G106" s="14"/>
      <c r="H106" s="14"/>
      <c r="I106" s="14"/>
      <c r="J106" s="50"/>
      <c r="K106" s="14"/>
    </row>
    <row r="107" spans="1:12" ht="18" customHeight="1" x14ac:dyDescent="0.2">
      <c r="A107" s="49"/>
      <c r="B107" s="14"/>
      <c r="C107" s="14"/>
      <c r="D107" s="14"/>
      <c r="E107" s="14"/>
      <c r="F107" s="14"/>
      <c r="G107" s="14"/>
      <c r="H107" s="14"/>
      <c r="I107" s="14"/>
      <c r="J107" s="50"/>
      <c r="K107" s="14"/>
    </row>
    <row r="108" spans="1:12" ht="18" customHeight="1" x14ac:dyDescent="0.2">
      <c r="A108" s="49"/>
      <c r="B108" s="300" t="s">
        <v>179</v>
      </c>
      <c r="C108" s="300"/>
      <c r="D108" s="300"/>
      <c r="E108" s="300"/>
      <c r="F108" s="300"/>
      <c r="G108" s="300"/>
      <c r="H108" s="300"/>
      <c r="I108" s="300"/>
      <c r="J108" s="50"/>
      <c r="K108" s="14"/>
    </row>
    <row r="109" spans="1:12" ht="18" customHeight="1" x14ac:dyDescent="0.2">
      <c r="A109" s="49"/>
      <c r="B109" s="300"/>
      <c r="C109" s="300"/>
      <c r="D109" s="300"/>
      <c r="E109" s="300"/>
      <c r="F109" s="300"/>
      <c r="G109" s="300"/>
      <c r="H109" s="300"/>
      <c r="I109" s="300"/>
      <c r="J109" s="50"/>
      <c r="K109" s="14"/>
    </row>
    <row r="110" spans="1:12" ht="18" customHeight="1" x14ac:dyDescent="0.2">
      <c r="A110" s="55"/>
      <c r="B110" s="300"/>
      <c r="C110" s="300"/>
      <c r="D110" s="300"/>
      <c r="E110" s="300"/>
      <c r="F110" s="300"/>
      <c r="G110" s="300"/>
      <c r="H110" s="300"/>
      <c r="I110" s="300"/>
      <c r="J110" s="50"/>
      <c r="K110" s="14"/>
    </row>
    <row r="111" spans="1:12" ht="18" customHeight="1" x14ac:dyDescent="0.2">
      <c r="A111" s="49"/>
      <c r="B111" s="14"/>
      <c r="C111" s="14"/>
      <c r="D111" s="14"/>
      <c r="E111" s="14"/>
      <c r="F111" s="14"/>
      <c r="G111" s="14"/>
      <c r="H111" s="14"/>
      <c r="I111" s="14"/>
      <c r="J111" s="50"/>
      <c r="K111" s="14"/>
    </row>
    <row r="112" spans="1:12" ht="18" customHeight="1" x14ac:dyDescent="0.2">
      <c r="A112" s="49"/>
      <c r="B112" s="300" t="s">
        <v>180</v>
      </c>
      <c r="C112" s="300"/>
      <c r="D112" s="300"/>
      <c r="E112" s="300"/>
      <c r="F112" s="300"/>
      <c r="G112" s="300"/>
      <c r="H112" s="300"/>
      <c r="I112" s="300"/>
      <c r="J112" s="50"/>
      <c r="K112" s="14"/>
    </row>
    <row r="113" spans="1:11" ht="18" customHeight="1" x14ac:dyDescent="0.2">
      <c r="A113" s="49"/>
      <c r="B113" s="300"/>
      <c r="C113" s="300"/>
      <c r="D113" s="300"/>
      <c r="E113" s="300"/>
      <c r="F113" s="300"/>
      <c r="G113" s="300"/>
      <c r="H113" s="300"/>
      <c r="I113" s="300"/>
      <c r="J113" s="50"/>
      <c r="K113" s="14"/>
    </row>
    <row r="114" spans="1:11" ht="18" customHeight="1" x14ac:dyDescent="0.2">
      <c r="A114" s="49"/>
      <c r="B114" s="300"/>
      <c r="C114" s="300"/>
      <c r="D114" s="300"/>
      <c r="E114" s="300"/>
      <c r="F114" s="300"/>
      <c r="G114" s="300"/>
      <c r="H114" s="300"/>
      <c r="I114" s="300"/>
      <c r="J114" s="50"/>
      <c r="K114" s="14"/>
    </row>
    <row r="115" spans="1:11" ht="18" customHeight="1" x14ac:dyDescent="0.2">
      <c r="A115" s="49"/>
      <c r="B115" s="14"/>
      <c r="C115" s="14"/>
      <c r="D115" s="14"/>
      <c r="E115" s="14"/>
      <c r="F115" s="14"/>
      <c r="G115" s="14"/>
      <c r="H115" s="14"/>
      <c r="I115" s="14"/>
      <c r="J115" s="50"/>
      <c r="K115" s="14"/>
    </row>
    <row r="116" spans="1:11" ht="18" customHeight="1" x14ac:dyDescent="0.2">
      <c r="A116" s="49"/>
      <c r="B116" s="14"/>
      <c r="C116" s="14"/>
      <c r="D116" s="14"/>
      <c r="E116" s="14"/>
      <c r="F116" s="14"/>
      <c r="G116" s="14"/>
      <c r="H116" s="14"/>
      <c r="I116" s="14"/>
      <c r="J116" s="50"/>
      <c r="K116" s="14"/>
    </row>
    <row r="117" spans="1:11" ht="18" customHeight="1" x14ac:dyDescent="0.2">
      <c r="A117" s="49"/>
      <c r="B117" s="14"/>
      <c r="C117" s="14"/>
      <c r="D117" s="14"/>
      <c r="E117" s="14"/>
      <c r="F117" s="14"/>
      <c r="G117" s="14"/>
      <c r="H117" s="14"/>
      <c r="I117" s="14"/>
      <c r="J117" s="50"/>
      <c r="K117" s="14"/>
    </row>
    <row r="118" spans="1:11" ht="18" customHeight="1" x14ac:dyDescent="0.2">
      <c r="A118" s="49"/>
      <c r="B118" s="14"/>
      <c r="C118" s="14"/>
      <c r="D118" s="14"/>
      <c r="E118" s="14"/>
      <c r="F118" s="14"/>
      <c r="G118" s="14"/>
      <c r="H118" s="14"/>
      <c r="I118" s="14"/>
      <c r="J118" s="50"/>
      <c r="K118" s="14"/>
    </row>
    <row r="119" spans="1:11" ht="18" customHeight="1" x14ac:dyDescent="0.2">
      <c r="A119" s="49"/>
      <c r="B119" s="14"/>
      <c r="C119" s="14"/>
      <c r="D119" s="14"/>
      <c r="E119" s="14"/>
      <c r="F119" s="14"/>
      <c r="G119" s="14"/>
      <c r="H119" s="14"/>
      <c r="I119" s="14"/>
      <c r="J119" s="50"/>
      <c r="K119" s="14"/>
    </row>
    <row r="120" spans="1:11" ht="18" customHeight="1" x14ac:dyDescent="0.2">
      <c r="A120" s="49"/>
      <c r="B120" s="14"/>
      <c r="C120" s="14"/>
      <c r="D120" s="14"/>
      <c r="E120" s="14"/>
      <c r="F120" s="14"/>
      <c r="G120" s="14"/>
      <c r="H120" s="14"/>
      <c r="I120" s="14"/>
      <c r="J120" s="50"/>
      <c r="K120" s="14"/>
    </row>
    <row r="121" spans="1:11" ht="18" customHeight="1" x14ac:dyDescent="0.2">
      <c r="A121" s="49"/>
      <c r="B121" s="14"/>
      <c r="C121" s="14"/>
      <c r="D121" s="14"/>
      <c r="E121" s="14"/>
      <c r="F121" s="14"/>
      <c r="G121" s="14"/>
      <c r="H121" s="14"/>
      <c r="I121" s="14"/>
      <c r="J121" s="50"/>
      <c r="K121" s="14"/>
    </row>
    <row r="122" spans="1:11" ht="18" customHeight="1" x14ac:dyDescent="0.2">
      <c r="A122" s="49"/>
      <c r="B122" s="14"/>
      <c r="C122" s="14"/>
      <c r="D122" s="14"/>
      <c r="E122" s="14"/>
      <c r="F122" s="14"/>
      <c r="G122" s="14"/>
      <c r="H122" s="14"/>
      <c r="I122" s="14"/>
      <c r="J122" s="50"/>
      <c r="K122" s="14"/>
    </row>
    <row r="123" spans="1:11" ht="18" customHeight="1" x14ac:dyDescent="0.2">
      <c r="A123" s="49"/>
      <c r="B123" s="14"/>
      <c r="C123" s="14"/>
      <c r="D123" s="14"/>
      <c r="E123" s="14"/>
      <c r="F123" s="14"/>
      <c r="G123" s="14"/>
      <c r="H123" s="14"/>
      <c r="I123" s="14"/>
      <c r="J123" s="50"/>
      <c r="K123" s="14"/>
    </row>
    <row r="124" spans="1:11" ht="18" customHeight="1" x14ac:dyDescent="0.2">
      <c r="A124" s="49"/>
      <c r="B124" s="14"/>
      <c r="C124" s="14"/>
      <c r="D124" s="14"/>
      <c r="E124" s="14"/>
      <c r="F124" s="14"/>
      <c r="G124" s="14"/>
      <c r="H124" s="14"/>
      <c r="I124" s="14"/>
      <c r="J124" s="50"/>
      <c r="K124" s="14"/>
    </row>
    <row r="125" spans="1:11" ht="18" customHeight="1" x14ac:dyDescent="0.2">
      <c r="A125" s="49"/>
      <c r="B125" s="14"/>
      <c r="C125" s="14"/>
      <c r="D125" s="14"/>
      <c r="E125" s="14"/>
      <c r="F125" s="14"/>
      <c r="G125" s="14"/>
      <c r="H125" s="14"/>
      <c r="I125" s="14"/>
      <c r="J125" s="50"/>
      <c r="K125" s="14"/>
    </row>
    <row r="126" spans="1:11" ht="18" customHeight="1" x14ac:dyDescent="0.2">
      <c r="A126" s="49"/>
      <c r="B126" s="14"/>
      <c r="C126" s="14"/>
      <c r="D126" s="14"/>
      <c r="E126" s="14"/>
      <c r="F126" s="14"/>
      <c r="G126" s="14"/>
      <c r="H126" s="14"/>
      <c r="I126" s="14"/>
      <c r="J126" s="50"/>
      <c r="K126" s="14"/>
    </row>
    <row r="127" spans="1:11" ht="18" customHeight="1" x14ac:dyDescent="0.2">
      <c r="A127" s="49"/>
      <c r="B127" s="14"/>
      <c r="C127" s="14"/>
      <c r="D127" s="14"/>
      <c r="E127" s="14"/>
      <c r="F127" s="14"/>
      <c r="G127" s="14"/>
      <c r="H127" s="14"/>
      <c r="I127" s="14"/>
      <c r="J127" s="50"/>
      <c r="K127" s="14"/>
    </row>
    <row r="128" spans="1:11" ht="18" customHeight="1" x14ac:dyDescent="0.2">
      <c r="A128" s="49"/>
      <c r="B128" s="14"/>
      <c r="C128" s="14"/>
      <c r="D128" s="14"/>
      <c r="E128" s="14"/>
      <c r="F128" s="14"/>
      <c r="G128" s="14"/>
      <c r="H128" s="14"/>
      <c r="I128" s="14"/>
      <c r="J128" s="50"/>
      <c r="K128" s="14"/>
    </row>
    <row r="129" spans="1:11" ht="18" customHeight="1" x14ac:dyDescent="0.2">
      <c r="A129" s="49"/>
      <c r="B129" s="14"/>
      <c r="C129" s="14"/>
      <c r="D129" s="14"/>
      <c r="E129" s="14"/>
      <c r="F129" s="14"/>
      <c r="G129" s="14"/>
      <c r="H129" s="14"/>
      <c r="I129" s="14"/>
      <c r="J129" s="50"/>
      <c r="K129" s="14"/>
    </row>
    <row r="130" spans="1:11" ht="18" customHeight="1" x14ac:dyDescent="0.2">
      <c r="A130" s="49"/>
      <c r="B130" s="14"/>
      <c r="C130" s="14"/>
      <c r="D130" s="14"/>
      <c r="E130" s="14"/>
      <c r="F130" s="14"/>
      <c r="G130" s="14"/>
      <c r="H130" s="14"/>
      <c r="I130" s="14"/>
      <c r="J130" s="50"/>
      <c r="K130" s="14"/>
    </row>
    <row r="131" spans="1:11" ht="18" customHeight="1" x14ac:dyDescent="0.2">
      <c r="A131" s="49"/>
      <c r="B131" s="14"/>
      <c r="C131" s="14"/>
      <c r="D131" s="14"/>
      <c r="E131" s="14"/>
      <c r="F131" s="14"/>
      <c r="G131" s="14"/>
      <c r="H131" s="14"/>
      <c r="I131" s="14"/>
      <c r="J131" s="50"/>
      <c r="K131" s="14"/>
    </row>
    <row r="132" spans="1:11" ht="18" customHeight="1" x14ac:dyDescent="0.2">
      <c r="A132" s="49"/>
      <c r="B132" s="14"/>
      <c r="C132" s="14"/>
      <c r="D132" s="14"/>
      <c r="E132" s="14"/>
      <c r="F132" s="14"/>
      <c r="G132" s="14"/>
      <c r="H132" s="14"/>
      <c r="I132" s="14"/>
      <c r="J132" s="50"/>
      <c r="K132" s="14"/>
    </row>
    <row r="133" spans="1:11" ht="18" customHeight="1" x14ac:dyDescent="0.2">
      <c r="A133" s="49"/>
      <c r="B133" s="14"/>
      <c r="C133" s="14"/>
      <c r="D133" s="14"/>
      <c r="E133" s="14"/>
      <c r="F133" s="14"/>
      <c r="G133" s="14"/>
      <c r="H133" s="14"/>
      <c r="I133" s="14"/>
      <c r="J133" s="50"/>
      <c r="K133" s="14"/>
    </row>
    <row r="134" spans="1:11" ht="18" customHeight="1" x14ac:dyDescent="0.2">
      <c r="A134" s="49"/>
      <c r="B134" s="14"/>
      <c r="C134" s="14"/>
      <c r="D134" s="14"/>
      <c r="E134" s="14"/>
      <c r="F134" s="14"/>
      <c r="G134" s="14"/>
      <c r="H134" s="14"/>
      <c r="I134" s="14"/>
      <c r="J134" s="50"/>
      <c r="K134" s="14"/>
    </row>
    <row r="135" spans="1:11" ht="18" customHeight="1" x14ac:dyDescent="0.2">
      <c r="A135" s="49"/>
      <c r="B135" s="14"/>
      <c r="C135" s="14"/>
      <c r="D135" s="14"/>
      <c r="E135" s="14"/>
      <c r="F135" s="14"/>
      <c r="G135" s="14"/>
      <c r="H135" s="14"/>
      <c r="I135" s="14"/>
      <c r="J135" s="50"/>
      <c r="K135" s="14"/>
    </row>
    <row r="136" spans="1:11" ht="18" customHeight="1" x14ac:dyDescent="0.2">
      <c r="A136" s="49"/>
      <c r="B136" s="14"/>
      <c r="C136" s="14"/>
      <c r="D136" s="14"/>
      <c r="E136" s="14"/>
      <c r="F136" s="14"/>
      <c r="G136" s="14"/>
      <c r="H136" s="14"/>
      <c r="I136" s="14"/>
      <c r="J136" s="50"/>
      <c r="K136" s="14"/>
    </row>
    <row r="137" spans="1:11" ht="18" customHeight="1" x14ac:dyDescent="0.2">
      <c r="A137" s="49"/>
      <c r="B137" s="109" t="s">
        <v>142</v>
      </c>
      <c r="C137" s="110"/>
      <c r="D137" s="109" t="str">
        <f>入力シート!C20</f>
        <v>葵区追手町5番1号</v>
      </c>
      <c r="E137" s="113"/>
      <c r="F137" s="113"/>
      <c r="G137" s="113"/>
      <c r="H137" s="113"/>
      <c r="I137" s="110"/>
      <c r="J137" s="50"/>
      <c r="K137" s="14"/>
    </row>
    <row r="138" spans="1:11" ht="18" customHeight="1" x14ac:dyDescent="0.2">
      <c r="A138" s="49"/>
      <c r="B138" s="111" t="s">
        <v>143</v>
      </c>
      <c r="C138" s="112"/>
      <c r="D138" s="111" t="str">
        <f>入力シート!C48&amp;" ("&amp;入力シート!C44&amp;")"</f>
        <v>○○区○○町△番 (○○小学校)</v>
      </c>
      <c r="E138" s="113"/>
      <c r="F138" s="113"/>
      <c r="G138" s="113"/>
      <c r="H138" s="113"/>
      <c r="I138" s="110"/>
      <c r="J138" s="50"/>
      <c r="K138" s="14"/>
    </row>
    <row r="139" spans="1:11" ht="18" customHeight="1" thickBot="1" x14ac:dyDescent="0.25">
      <c r="A139" s="17"/>
      <c r="B139" s="18"/>
      <c r="C139" s="18"/>
      <c r="D139" s="18"/>
      <c r="E139" s="18"/>
      <c r="F139" s="18"/>
      <c r="G139" s="18"/>
      <c r="H139" s="18"/>
      <c r="I139" s="18"/>
      <c r="J139" s="51"/>
      <c r="K139" s="14"/>
    </row>
    <row r="140" spans="1:11" ht="18" customHeight="1" x14ac:dyDescent="0.2">
      <c r="A140" s="14"/>
      <c r="B140" s="14"/>
      <c r="C140" s="14"/>
      <c r="D140" s="14"/>
      <c r="E140" s="14"/>
      <c r="F140" s="14"/>
      <c r="G140" s="14"/>
      <c r="H140" s="14"/>
      <c r="I140" s="14"/>
      <c r="J140" s="14"/>
      <c r="K140" s="14"/>
    </row>
    <row r="141" spans="1:11" ht="16.5" x14ac:dyDescent="0.2">
      <c r="A141" s="261" t="s">
        <v>55</v>
      </c>
      <c r="B141" s="261"/>
      <c r="C141" s="261"/>
      <c r="D141" s="261"/>
      <c r="E141" s="261"/>
      <c r="F141" s="261"/>
      <c r="G141" s="261"/>
      <c r="H141" s="261"/>
      <c r="I141" s="261"/>
      <c r="J141" s="261"/>
      <c r="K141" s="9"/>
    </row>
    <row r="142" spans="1:11" ht="18" customHeight="1" x14ac:dyDescent="0.2">
      <c r="A142" s="212" t="s">
        <v>90</v>
      </c>
      <c r="B142" s="212"/>
      <c r="C142" s="212"/>
      <c r="D142" s="212"/>
      <c r="E142" s="212"/>
      <c r="F142" s="212"/>
      <c r="G142" s="212"/>
      <c r="H142" s="212"/>
      <c r="I142" s="212"/>
      <c r="J142" s="212"/>
      <c r="K142" s="11"/>
    </row>
    <row r="143" spans="1:11" ht="18" customHeight="1" x14ac:dyDescent="0.2">
      <c r="A143" s="52"/>
      <c r="B143" s="52"/>
      <c r="C143" s="52"/>
      <c r="D143" s="52"/>
      <c r="E143" s="52"/>
      <c r="F143" s="52"/>
      <c r="G143" s="52"/>
      <c r="H143" s="52"/>
      <c r="I143" s="52"/>
      <c r="J143" s="52"/>
      <c r="K143" s="11"/>
    </row>
    <row r="144" spans="1:11" ht="18" customHeight="1" thickBot="1" x14ac:dyDescent="0.25">
      <c r="A144" s="391" t="s">
        <v>56</v>
      </c>
      <c r="B144" s="391"/>
      <c r="C144" s="391"/>
      <c r="D144" s="391"/>
      <c r="E144" s="391"/>
      <c r="F144" s="391"/>
      <c r="G144" s="391"/>
      <c r="H144" s="391"/>
      <c r="I144" s="391"/>
      <c r="J144" s="391"/>
      <c r="K144" s="11"/>
    </row>
    <row r="145" spans="1:11" ht="17.25" customHeight="1" thickBot="1" x14ac:dyDescent="0.25">
      <c r="A145" s="327" t="s">
        <v>4</v>
      </c>
      <c r="B145" s="328"/>
      <c r="C145" s="328"/>
      <c r="D145" s="328"/>
      <c r="E145" s="329"/>
      <c r="F145" s="4"/>
      <c r="G145" s="325" t="s">
        <v>5</v>
      </c>
      <c r="H145" s="325"/>
      <c r="I145" s="325" t="s">
        <v>6</v>
      </c>
      <c r="J145" s="325"/>
      <c r="K145" s="33"/>
    </row>
    <row r="146" spans="1:11" ht="17.25" customHeight="1" thickBot="1" x14ac:dyDescent="0.25">
      <c r="A146" s="322" t="s">
        <v>24</v>
      </c>
      <c r="B146" s="323"/>
      <c r="C146" s="323"/>
      <c r="D146" s="323"/>
      <c r="E146" s="324"/>
      <c r="F146" s="326"/>
      <c r="G146" s="321" t="s">
        <v>152</v>
      </c>
      <c r="H146" s="321"/>
      <c r="I146" s="321" t="s">
        <v>8</v>
      </c>
      <c r="J146" s="321"/>
      <c r="K146" s="34"/>
    </row>
    <row r="147" spans="1:11" ht="17.25" customHeight="1" thickBot="1" x14ac:dyDescent="0.25">
      <c r="A147" s="68"/>
      <c r="B147" s="9"/>
      <c r="C147" s="9"/>
      <c r="D147" s="9"/>
      <c r="E147" s="53"/>
      <c r="F147" s="326"/>
      <c r="G147" s="321"/>
      <c r="H147" s="321"/>
      <c r="I147" s="321"/>
      <c r="J147" s="321"/>
      <c r="K147" s="34"/>
    </row>
    <row r="148" spans="1:11" ht="17.25" customHeight="1" thickBot="1" x14ac:dyDescent="0.25">
      <c r="A148" s="68" t="s">
        <v>37</v>
      </c>
      <c r="B148" s="278" t="str">
        <f>入力シート!C26&amp;"に大雨(土砂災害)警報発表"</f>
        <v>通所に大雨(土砂災害)警報発表</v>
      </c>
      <c r="C148" s="278" t="str">
        <f>入力シート!D27&amp;"に大雨注意報発表"</f>
        <v>に大雨注意報発表</v>
      </c>
      <c r="D148" s="278" t="str">
        <f>入力シート!E27&amp;"に大雨注意報発表"</f>
        <v>に大雨注意報発表</v>
      </c>
      <c r="E148" s="330" t="str">
        <f>入力シート!F27&amp;"に大雨注意報発表"</f>
        <v>に大雨注意報発表</v>
      </c>
      <c r="F148" s="326"/>
      <c r="G148" s="321"/>
      <c r="H148" s="321"/>
      <c r="I148" s="321"/>
      <c r="J148" s="321"/>
      <c r="K148" s="34"/>
    </row>
    <row r="149" spans="1:11" ht="17.25" customHeight="1" thickBot="1" x14ac:dyDescent="0.25">
      <c r="A149" s="68"/>
      <c r="B149" s="278" t="str">
        <f>入力シート!C28&amp;"に大雨注意報発表"</f>
        <v>葵に大雨注意報発表</v>
      </c>
      <c r="C149" s="278" t="str">
        <f>入力シート!D28&amp;"に大雨注意報発表"</f>
        <v>に大雨注意報発表</v>
      </c>
      <c r="D149" s="278" t="str">
        <f>入力シート!E28&amp;"に大雨注意報発表"</f>
        <v>に大雨注意報発表</v>
      </c>
      <c r="E149" s="330" t="str">
        <f>入力シート!F28&amp;"に大雨注意報発表"</f>
        <v>に大雨注意報発表</v>
      </c>
      <c r="F149" s="326"/>
      <c r="G149" s="321"/>
      <c r="H149" s="321"/>
      <c r="I149" s="321"/>
      <c r="J149" s="321"/>
      <c r="K149" s="34"/>
    </row>
    <row r="150" spans="1:11" ht="17.25" customHeight="1" thickBot="1" x14ac:dyDescent="0.25">
      <c r="A150" s="68" t="str">
        <f>IF(B150&lt;&gt;"","Ø","")</f>
        <v/>
      </c>
      <c r="B150" s="278"/>
      <c r="C150" s="278"/>
      <c r="D150" s="278"/>
      <c r="E150" s="330"/>
      <c r="F150" s="326"/>
      <c r="G150" s="321"/>
      <c r="H150" s="321"/>
      <c r="I150" s="321"/>
      <c r="J150" s="321"/>
      <c r="K150" s="34"/>
    </row>
    <row r="151" spans="1:11" ht="17.25" customHeight="1" thickBot="1" x14ac:dyDescent="0.25">
      <c r="A151" s="68"/>
      <c r="B151" s="278"/>
      <c r="C151" s="278"/>
      <c r="D151" s="278"/>
      <c r="E151" s="330"/>
      <c r="F151" s="326"/>
      <c r="G151" s="321"/>
      <c r="H151" s="321"/>
      <c r="I151" s="321"/>
      <c r="J151" s="321"/>
      <c r="K151" s="34"/>
    </row>
    <row r="152" spans="1:11" ht="17.25" customHeight="1" thickBot="1" x14ac:dyDescent="0.25">
      <c r="A152" s="68" t="str">
        <f>IF(B152&lt;&gt;"","Ø","")</f>
        <v/>
      </c>
      <c r="B152" s="278"/>
      <c r="C152" s="278"/>
      <c r="D152" s="278"/>
      <c r="E152" s="330"/>
      <c r="F152" s="326"/>
      <c r="G152" s="321"/>
      <c r="H152" s="321"/>
      <c r="I152" s="321"/>
      <c r="J152" s="321"/>
      <c r="K152" s="34"/>
    </row>
    <row r="153" spans="1:11" ht="17.25" customHeight="1" thickBot="1" x14ac:dyDescent="0.25">
      <c r="A153" s="69"/>
      <c r="B153" s="336"/>
      <c r="C153" s="336"/>
      <c r="D153" s="336"/>
      <c r="E153" s="337"/>
      <c r="F153" s="326"/>
      <c r="G153" s="321"/>
      <c r="H153" s="321"/>
      <c r="I153" s="321"/>
      <c r="J153" s="321"/>
      <c r="K153" s="34"/>
    </row>
    <row r="154" spans="1:11" ht="17.25" customHeight="1" thickBot="1" x14ac:dyDescent="0.25">
      <c r="A154" s="56"/>
      <c r="B154" s="57"/>
      <c r="C154" s="57"/>
      <c r="D154" s="57"/>
      <c r="E154" s="57"/>
      <c r="F154" s="54"/>
      <c r="G154" s="52"/>
      <c r="H154" s="52"/>
      <c r="I154" s="52"/>
      <c r="J154" s="52"/>
      <c r="K154" s="34"/>
    </row>
    <row r="155" spans="1:11" ht="17.25" customHeight="1" x14ac:dyDescent="0.2">
      <c r="A155" s="322" t="s">
        <v>7</v>
      </c>
      <c r="B155" s="323"/>
      <c r="C155" s="323"/>
      <c r="D155" s="323"/>
      <c r="E155" s="324"/>
      <c r="F155" s="326"/>
      <c r="G155" s="354" t="s">
        <v>151</v>
      </c>
      <c r="H155" s="355"/>
      <c r="I155" s="354" t="s">
        <v>8</v>
      </c>
      <c r="J155" s="356"/>
      <c r="K155" s="35"/>
    </row>
    <row r="156" spans="1:11" ht="17.25" customHeight="1" x14ac:dyDescent="0.2">
      <c r="A156" s="68" t="s">
        <v>37</v>
      </c>
      <c r="B156" s="251" t="str">
        <f>入力シート!C26&amp;"に土砂災害警戒情報の発表"</f>
        <v>通所に土砂災害警戒情報の発表</v>
      </c>
      <c r="C156" s="251"/>
      <c r="D156" s="251"/>
      <c r="E156" s="357"/>
      <c r="F156" s="326"/>
      <c r="G156" s="297"/>
      <c r="H156" s="312"/>
      <c r="I156" s="297"/>
      <c r="J156" s="298"/>
      <c r="K156" s="35"/>
    </row>
    <row r="157" spans="1:11" ht="17.25" customHeight="1" x14ac:dyDescent="0.2">
      <c r="A157" s="68"/>
      <c r="B157" s="251" t="str">
        <f>入力シート!C21&amp;"に土砂災害警戒情報の発表"</f>
        <v>に土砂災害警戒情報の発表</v>
      </c>
      <c r="C157" s="251"/>
      <c r="D157" s="251"/>
      <c r="E157" s="357"/>
      <c r="F157" s="326"/>
      <c r="G157" s="297" t="s">
        <v>9</v>
      </c>
      <c r="H157" s="312"/>
      <c r="I157" s="297" t="s">
        <v>10</v>
      </c>
      <c r="J157" s="298"/>
      <c r="K157" s="35"/>
    </row>
    <row r="158" spans="1:11" ht="17.25" customHeight="1" x14ac:dyDescent="0.2">
      <c r="A158" s="68"/>
      <c r="B158" s="358"/>
      <c r="C158" s="358"/>
      <c r="D158" s="358"/>
      <c r="E158" s="359"/>
      <c r="F158" s="326"/>
      <c r="G158" s="297"/>
      <c r="H158" s="312"/>
      <c r="I158" s="297"/>
      <c r="J158" s="298"/>
      <c r="K158" s="35"/>
    </row>
    <row r="159" spans="1:11" ht="17.25" customHeight="1" x14ac:dyDescent="0.2">
      <c r="A159" s="68" t="s">
        <v>37</v>
      </c>
      <c r="B159" s="352" t="str">
        <f>入力シート!C28&amp;"学区（地区）に土砂災害に関する高齢者等避難開始の発表"</f>
        <v>葵学区（地区）に土砂災害に関する高齢者等避難開始の発表</v>
      </c>
      <c r="C159" s="352"/>
      <c r="D159" s="352"/>
      <c r="E159" s="353"/>
      <c r="F159" s="326"/>
      <c r="G159" s="297" t="s">
        <v>11</v>
      </c>
      <c r="H159" s="312"/>
      <c r="I159" s="297" t="s">
        <v>8</v>
      </c>
      <c r="J159" s="298"/>
      <c r="K159" s="35"/>
    </row>
    <row r="160" spans="1:11" ht="17.25" customHeight="1" x14ac:dyDescent="0.2">
      <c r="A160" s="68"/>
      <c r="B160" s="352"/>
      <c r="C160" s="352"/>
      <c r="D160" s="352"/>
      <c r="E160" s="353"/>
      <c r="F160" s="326"/>
      <c r="G160" s="297"/>
      <c r="H160" s="312"/>
      <c r="I160" s="297"/>
      <c r="J160" s="298"/>
      <c r="K160" s="35"/>
    </row>
    <row r="161" spans="1:11" ht="17.25" customHeight="1" x14ac:dyDescent="0.2">
      <c r="A161" s="68" t="str">
        <f>IF(B161&lt;&gt;"","Ø","")</f>
        <v/>
      </c>
      <c r="B161" s="212"/>
      <c r="C161" s="212"/>
      <c r="D161" s="212"/>
      <c r="E161" s="247"/>
      <c r="F161" s="326"/>
      <c r="G161" s="297" t="s">
        <v>12</v>
      </c>
      <c r="H161" s="312"/>
      <c r="I161" s="297" t="s">
        <v>8</v>
      </c>
      <c r="J161" s="298"/>
      <c r="K161" s="35"/>
    </row>
    <row r="162" spans="1:11" ht="17.25" customHeight="1" x14ac:dyDescent="0.2">
      <c r="A162" s="68"/>
      <c r="B162" s="212"/>
      <c r="C162" s="212"/>
      <c r="D162" s="212"/>
      <c r="E162" s="247"/>
      <c r="F162" s="326"/>
      <c r="G162" s="297"/>
      <c r="H162" s="312"/>
      <c r="I162" s="297"/>
      <c r="J162" s="298"/>
      <c r="K162" s="35"/>
    </row>
    <row r="163" spans="1:11" ht="17.25" customHeight="1" x14ac:dyDescent="0.2">
      <c r="A163" s="68" t="str">
        <f>IF(B163&lt;&gt;"","Ø","")</f>
        <v/>
      </c>
      <c r="B163" s="212"/>
      <c r="C163" s="212"/>
      <c r="D163" s="212"/>
      <c r="E163" s="247"/>
      <c r="F163" s="326"/>
      <c r="G163" s="297" t="s">
        <v>13</v>
      </c>
      <c r="H163" s="312"/>
      <c r="I163" s="297" t="s">
        <v>10</v>
      </c>
      <c r="J163" s="298"/>
      <c r="K163" s="35"/>
    </row>
    <row r="164" spans="1:11" ht="17.25" customHeight="1" thickBot="1" x14ac:dyDescent="0.25">
      <c r="A164" s="69"/>
      <c r="B164" s="255"/>
      <c r="C164" s="255"/>
      <c r="D164" s="255"/>
      <c r="E164" s="256"/>
      <c r="F164" s="326"/>
      <c r="G164" s="349"/>
      <c r="H164" s="350"/>
      <c r="I164" s="349"/>
      <c r="J164" s="351"/>
      <c r="K164" s="35"/>
    </row>
    <row r="165" spans="1:11" ht="17.25" customHeight="1" thickBot="1" x14ac:dyDescent="0.25">
      <c r="A165" s="56"/>
      <c r="B165" s="52"/>
      <c r="C165" s="52"/>
      <c r="D165" s="52"/>
      <c r="E165" s="52"/>
      <c r="F165" s="54"/>
      <c r="G165" s="67"/>
      <c r="H165" s="67"/>
      <c r="I165" s="67"/>
      <c r="J165" s="67"/>
      <c r="K165" s="35"/>
    </row>
    <row r="166" spans="1:11" ht="17.25" customHeight="1" x14ac:dyDescent="0.2">
      <c r="A166" s="270" t="s">
        <v>24</v>
      </c>
      <c r="B166" s="271"/>
      <c r="C166" s="271"/>
      <c r="D166" s="271"/>
      <c r="E166" s="272"/>
      <c r="F166" s="326"/>
      <c r="G166" s="264" t="s">
        <v>14</v>
      </c>
      <c r="H166" s="309"/>
      <c r="I166" s="264" t="s">
        <v>10</v>
      </c>
      <c r="J166" s="265"/>
      <c r="K166" s="34"/>
    </row>
    <row r="167" spans="1:11" ht="17.25" customHeight="1" x14ac:dyDescent="0.2">
      <c r="A167" s="68" t="s">
        <v>37</v>
      </c>
      <c r="B167" s="273" t="str">
        <f>入力シート!C28&amp;"学区（地区）に避難指示の発令"</f>
        <v>葵学区（地区）に避難指示の発令</v>
      </c>
      <c r="C167" s="274"/>
      <c r="D167" s="274"/>
      <c r="E167" s="275"/>
      <c r="F167" s="326"/>
      <c r="G167" s="266"/>
      <c r="H167" s="310"/>
      <c r="I167" s="266"/>
      <c r="J167" s="267"/>
      <c r="K167" s="34"/>
    </row>
    <row r="168" spans="1:11" ht="17.25" customHeight="1" x14ac:dyDescent="0.2">
      <c r="A168" s="68"/>
      <c r="B168" s="273"/>
      <c r="C168" s="274"/>
      <c r="D168" s="274"/>
      <c r="E168" s="275"/>
      <c r="F168" s="326"/>
      <c r="G168" s="266"/>
      <c r="H168" s="310"/>
      <c r="I168" s="266"/>
      <c r="J168" s="267"/>
      <c r="K168" s="34"/>
    </row>
    <row r="169" spans="1:11" ht="17.25" customHeight="1" x14ac:dyDescent="0.2">
      <c r="A169" s="68"/>
      <c r="B169" s="212"/>
      <c r="C169" s="212"/>
      <c r="D169" s="212"/>
      <c r="E169" s="247"/>
      <c r="F169" s="326"/>
      <c r="G169" s="266"/>
      <c r="H169" s="310"/>
      <c r="I169" s="266"/>
      <c r="J169" s="267"/>
      <c r="K169" s="34"/>
    </row>
    <row r="170" spans="1:11" ht="17.25" customHeight="1" x14ac:dyDescent="0.2">
      <c r="A170" s="68"/>
      <c r="B170" s="212"/>
      <c r="C170" s="212"/>
      <c r="D170" s="212"/>
      <c r="E170" s="247"/>
      <c r="F170" s="326"/>
      <c r="G170" s="266"/>
      <c r="H170" s="310"/>
      <c r="I170" s="266"/>
      <c r="J170" s="267"/>
      <c r="K170" s="34"/>
    </row>
    <row r="171" spans="1:11" ht="17.25" customHeight="1" x14ac:dyDescent="0.2">
      <c r="A171" s="68" t="str">
        <f>IF(B171&lt;&gt;"","Ø","")</f>
        <v/>
      </c>
      <c r="B171" s="212"/>
      <c r="C171" s="212"/>
      <c r="D171" s="212"/>
      <c r="E171" s="247"/>
      <c r="F171" s="326"/>
      <c r="G171" s="266"/>
      <c r="H171" s="310"/>
      <c r="I171" s="266"/>
      <c r="J171" s="267"/>
      <c r="K171" s="34"/>
    </row>
    <row r="172" spans="1:11" ht="17.25" customHeight="1" x14ac:dyDescent="0.2">
      <c r="A172" s="68"/>
      <c r="B172" s="212"/>
      <c r="C172" s="212"/>
      <c r="D172" s="212"/>
      <c r="E172" s="247"/>
      <c r="F172" s="326"/>
      <c r="G172" s="266"/>
      <c r="H172" s="310"/>
      <c r="I172" s="266"/>
      <c r="J172" s="267"/>
      <c r="K172" s="34"/>
    </row>
    <row r="173" spans="1:11" ht="17.25" customHeight="1" x14ac:dyDescent="0.2">
      <c r="A173" s="68" t="str">
        <f>IF(B173&lt;&gt;"","Ø","")</f>
        <v/>
      </c>
      <c r="B173" s="212"/>
      <c r="C173" s="212"/>
      <c r="D173" s="212"/>
      <c r="E173" s="247"/>
      <c r="F173" s="326"/>
      <c r="G173" s="266"/>
      <c r="H173" s="310"/>
      <c r="I173" s="266"/>
      <c r="J173" s="267"/>
      <c r="K173" s="34"/>
    </row>
    <row r="174" spans="1:11" ht="17.25" customHeight="1" thickBot="1" x14ac:dyDescent="0.25">
      <c r="A174" s="69"/>
      <c r="B174" s="255"/>
      <c r="C174" s="255"/>
      <c r="D174" s="255"/>
      <c r="E174" s="256"/>
      <c r="F174" s="326"/>
      <c r="G174" s="268"/>
      <c r="H174" s="311"/>
      <c r="I174" s="268"/>
      <c r="J174" s="269"/>
      <c r="K174" s="34"/>
    </row>
    <row r="175" spans="1:11" ht="20" x14ac:dyDescent="0.2">
      <c r="A175" s="261" t="s">
        <v>149</v>
      </c>
      <c r="B175" s="276"/>
      <c r="C175" s="276"/>
      <c r="D175" s="276"/>
      <c r="E175" s="276"/>
      <c r="F175" s="276"/>
      <c r="G175" s="276"/>
      <c r="H175" s="276"/>
      <c r="I175" s="276"/>
      <c r="J175" s="276"/>
      <c r="K175" s="34"/>
    </row>
    <row r="176" spans="1:11" ht="17.25" customHeight="1" x14ac:dyDescent="0.2">
      <c r="A176" s="251" t="s">
        <v>154</v>
      </c>
      <c r="B176" s="277"/>
      <c r="C176" s="277"/>
      <c r="D176" s="277"/>
      <c r="E176" s="277"/>
      <c r="F176" s="277"/>
      <c r="G176" s="277"/>
      <c r="H176" s="277"/>
      <c r="I176" s="277"/>
      <c r="J176" s="277"/>
    </row>
    <row r="177" spans="1:11" ht="17.25" customHeight="1" x14ac:dyDescent="0.2">
      <c r="A177" s="262"/>
      <c r="B177" s="262"/>
      <c r="C177" s="262"/>
      <c r="D177" s="262"/>
      <c r="E177" s="262"/>
      <c r="F177" s="262"/>
      <c r="G177" s="262"/>
      <c r="H177" s="262"/>
      <c r="I177" s="262"/>
      <c r="J177" s="262"/>
    </row>
    <row r="178" spans="1:11" ht="17.25" customHeight="1" x14ac:dyDescent="0.2">
      <c r="A178" s="262"/>
      <c r="B178" s="262"/>
      <c r="C178" s="262"/>
      <c r="D178" s="262"/>
      <c r="E178" s="262"/>
      <c r="F178" s="262"/>
      <c r="G178" s="262"/>
      <c r="H178" s="262"/>
      <c r="I178" s="262"/>
      <c r="J178" s="262"/>
    </row>
    <row r="179" spans="1:11" ht="17.25" customHeight="1" x14ac:dyDescent="0.2">
      <c r="A179" s="261" t="s">
        <v>155</v>
      </c>
      <c r="B179" s="276"/>
      <c r="C179" s="276"/>
      <c r="D179" s="276"/>
      <c r="E179" s="276"/>
      <c r="F179" s="276"/>
      <c r="G179" s="276"/>
      <c r="H179" s="276"/>
      <c r="I179" s="276"/>
      <c r="J179" s="276"/>
    </row>
    <row r="180" spans="1:11" ht="17.25" customHeight="1" x14ac:dyDescent="0.2">
      <c r="A180" s="278" t="s">
        <v>170</v>
      </c>
      <c r="B180" s="279"/>
      <c r="C180" s="279"/>
      <c r="D180" s="279"/>
      <c r="E180" s="279"/>
      <c r="F180" s="278" t="s">
        <v>171</v>
      </c>
      <c r="G180" s="279"/>
      <c r="H180" s="279"/>
      <c r="I180" s="279"/>
      <c r="J180" s="279"/>
    </row>
    <row r="181" spans="1:11" ht="17.25" customHeight="1" x14ac:dyDescent="0.2">
      <c r="A181" s="279"/>
      <c r="B181" s="279"/>
      <c r="C181" s="279"/>
      <c r="D181" s="279"/>
      <c r="E181" s="279"/>
      <c r="F181" s="279"/>
      <c r="G181" s="279"/>
      <c r="H181" s="279"/>
      <c r="I181" s="279"/>
      <c r="J181" s="279"/>
    </row>
    <row r="182" spans="1:11" ht="17.25" customHeight="1" x14ac:dyDescent="0.2">
      <c r="A182" s="279"/>
      <c r="B182" s="279"/>
      <c r="C182" s="279"/>
      <c r="D182" s="279"/>
      <c r="E182" s="279"/>
      <c r="F182" s="279"/>
      <c r="G182" s="279"/>
      <c r="H182" s="279"/>
      <c r="I182" s="279"/>
      <c r="J182" s="279"/>
    </row>
    <row r="183" spans="1:11" ht="17.25" customHeight="1" x14ac:dyDescent="0.2">
      <c r="A183" s="279"/>
      <c r="B183" s="279"/>
      <c r="C183" s="279"/>
      <c r="D183" s="279"/>
      <c r="E183" s="279"/>
      <c r="F183" s="279"/>
      <c r="G183" s="279"/>
      <c r="H183" s="279"/>
      <c r="I183" s="279"/>
      <c r="J183" s="279"/>
    </row>
    <row r="184" spans="1:11" ht="17.25" customHeight="1" x14ac:dyDescent="0.2">
      <c r="A184" s="279"/>
      <c r="B184" s="279"/>
      <c r="C184" s="279"/>
      <c r="D184" s="279"/>
      <c r="E184" s="279"/>
      <c r="F184" s="279"/>
      <c r="G184" s="279"/>
      <c r="H184" s="279"/>
      <c r="I184" s="279"/>
      <c r="J184" s="279"/>
    </row>
    <row r="185" spans="1:11" ht="17.25" customHeight="1" x14ac:dyDescent="0.2">
      <c r="A185" s="279"/>
      <c r="B185" s="279"/>
      <c r="C185" s="279"/>
      <c r="D185" s="279"/>
      <c r="E185" s="279"/>
      <c r="F185" s="279"/>
      <c r="G185" s="279"/>
      <c r="H185" s="279"/>
      <c r="I185" s="279"/>
      <c r="J185" s="279"/>
    </row>
    <row r="186" spans="1:11" ht="17.25" customHeight="1" x14ac:dyDescent="0.2"/>
    <row r="187" spans="1:11" ht="17.25" customHeight="1" x14ac:dyDescent="0.2"/>
    <row r="188" spans="1:11" ht="16.5" x14ac:dyDescent="0.2">
      <c r="A188" s="261" t="s">
        <v>156</v>
      </c>
      <c r="B188" s="261"/>
      <c r="C188" s="261"/>
      <c r="D188" s="261"/>
      <c r="E188" s="261"/>
      <c r="F188" s="261"/>
      <c r="G188" s="261"/>
      <c r="H188" s="261"/>
      <c r="I188" s="261"/>
      <c r="J188" s="261"/>
      <c r="K188" s="9"/>
    </row>
    <row r="189" spans="1:11" ht="16.5" x14ac:dyDescent="0.2">
      <c r="A189" s="261" t="s">
        <v>191</v>
      </c>
      <c r="B189" s="261"/>
      <c r="C189" s="261"/>
      <c r="D189" s="261"/>
      <c r="E189" s="261"/>
      <c r="F189" s="261"/>
      <c r="G189" s="261"/>
      <c r="H189" s="261"/>
      <c r="I189" s="261"/>
      <c r="J189" s="261"/>
      <c r="K189" s="9"/>
    </row>
    <row r="190" spans="1:11" ht="17.5" x14ac:dyDescent="0.2">
      <c r="A190" s="263" t="s">
        <v>15</v>
      </c>
      <c r="B190" s="263"/>
      <c r="C190" s="263"/>
      <c r="D190" s="263"/>
      <c r="E190" s="263"/>
      <c r="F190" s="263"/>
      <c r="G190" s="263"/>
      <c r="H190" s="263"/>
      <c r="I190" s="263"/>
      <c r="J190" s="263"/>
      <c r="K190" s="12"/>
    </row>
    <row r="191" spans="1:11" ht="17" thickBot="1" x14ac:dyDescent="0.25">
      <c r="A191" s="2"/>
    </row>
    <row r="192" spans="1:11" ht="16.5" x14ac:dyDescent="0.2">
      <c r="A192" s="39" t="s">
        <v>16</v>
      </c>
      <c r="B192" s="40"/>
      <c r="C192" s="41"/>
      <c r="D192" s="365" t="s">
        <v>17</v>
      </c>
      <c r="E192" s="365"/>
      <c r="F192" s="365"/>
      <c r="G192" s="365"/>
      <c r="H192" s="365"/>
      <c r="I192" s="365"/>
      <c r="J192" s="366"/>
      <c r="K192" s="36"/>
    </row>
    <row r="193" spans="1:18" ht="17.5" x14ac:dyDescent="0.2">
      <c r="A193" s="43" t="s">
        <v>36</v>
      </c>
      <c r="B193" s="15"/>
      <c r="C193" s="315" t="s">
        <v>196</v>
      </c>
      <c r="D193" s="316"/>
      <c r="E193" s="316"/>
      <c r="F193" s="316"/>
      <c r="G193" s="316"/>
      <c r="H193" s="316"/>
      <c r="I193" s="316"/>
      <c r="J193" s="317"/>
      <c r="K193" s="12"/>
    </row>
    <row r="194" spans="1:18" ht="17.5" x14ac:dyDescent="0.2">
      <c r="A194" s="73"/>
      <c r="B194" s="45"/>
      <c r="C194" s="116" t="s">
        <v>182</v>
      </c>
      <c r="D194" s="12"/>
      <c r="E194" s="12"/>
      <c r="F194" s="12"/>
      <c r="G194" s="12"/>
      <c r="H194" s="12"/>
      <c r="I194" s="12"/>
      <c r="J194" s="120"/>
      <c r="K194" s="12"/>
    </row>
    <row r="195" spans="1:18" ht="17.5" x14ac:dyDescent="0.2">
      <c r="A195" s="44"/>
      <c r="B195" s="45"/>
      <c r="C195" s="301" t="s">
        <v>220</v>
      </c>
      <c r="D195" s="261"/>
      <c r="E195" s="261"/>
      <c r="F195" s="261"/>
      <c r="G195" s="261"/>
      <c r="H195" s="261"/>
      <c r="I195" s="261"/>
      <c r="J195" s="296"/>
      <c r="K195" s="12"/>
    </row>
    <row r="196" spans="1:18" ht="17.5" x14ac:dyDescent="0.2">
      <c r="A196" s="44"/>
      <c r="B196" s="45"/>
      <c r="C196" s="301" t="s">
        <v>26</v>
      </c>
      <c r="D196" s="261"/>
      <c r="E196" s="261"/>
      <c r="F196" s="261"/>
      <c r="G196" s="261"/>
      <c r="H196" s="261"/>
      <c r="I196" s="261"/>
      <c r="J196" s="296"/>
      <c r="K196" s="12"/>
    </row>
    <row r="197" spans="1:18" ht="18" customHeight="1" x14ac:dyDescent="0.2">
      <c r="A197" s="44"/>
      <c r="B197" s="121"/>
      <c r="C197" s="122" t="s">
        <v>25</v>
      </c>
      <c r="D197" s="247" t="s">
        <v>153</v>
      </c>
      <c r="E197" s="247"/>
      <c r="F197" s="318"/>
      <c r="G197" s="318"/>
      <c r="H197" s="318"/>
      <c r="I197" s="318"/>
      <c r="J197" s="318"/>
      <c r="K197" s="52"/>
    </row>
    <row r="198" spans="1:18" ht="18" customHeight="1" x14ac:dyDescent="0.2">
      <c r="A198" s="44"/>
      <c r="B198" s="121"/>
      <c r="C198" s="122" t="s">
        <v>25</v>
      </c>
      <c r="D198" s="250" t="s">
        <v>219</v>
      </c>
      <c r="E198" s="250"/>
      <c r="F198" s="250"/>
      <c r="G198" s="250"/>
      <c r="H198" s="250"/>
      <c r="I198" s="250"/>
      <c r="J198" s="360"/>
      <c r="K198" s="52"/>
    </row>
    <row r="199" spans="1:18" ht="18" customHeight="1" x14ac:dyDescent="0.2">
      <c r="A199" s="44"/>
      <c r="B199" s="121"/>
      <c r="C199" s="122"/>
      <c r="D199" s="250"/>
      <c r="E199" s="250"/>
      <c r="F199" s="250"/>
      <c r="G199" s="250"/>
      <c r="H199" s="250"/>
      <c r="I199" s="250"/>
      <c r="J199" s="360"/>
      <c r="K199" s="52"/>
    </row>
    <row r="200" spans="1:18" ht="18" customHeight="1" x14ac:dyDescent="0.2">
      <c r="A200" s="44"/>
      <c r="B200" s="121"/>
      <c r="C200" s="122" t="s">
        <v>183</v>
      </c>
      <c r="D200" s="250" t="s">
        <v>192</v>
      </c>
      <c r="E200" s="250"/>
      <c r="F200" s="250"/>
      <c r="G200" s="250"/>
      <c r="H200" s="250"/>
      <c r="I200" s="250"/>
      <c r="J200" s="360"/>
      <c r="K200" s="52"/>
    </row>
    <row r="201" spans="1:18" ht="18" customHeight="1" x14ac:dyDescent="0.2">
      <c r="A201" s="46"/>
      <c r="B201" s="47"/>
      <c r="C201" s="123"/>
      <c r="D201" s="392"/>
      <c r="E201" s="392"/>
      <c r="F201" s="392"/>
      <c r="G201" s="392"/>
      <c r="H201" s="392"/>
      <c r="I201" s="392"/>
      <c r="J201" s="393"/>
      <c r="K201" s="52"/>
    </row>
    <row r="202" spans="1:18" ht="16.5" x14ac:dyDescent="0.2">
      <c r="A202" s="231" t="s">
        <v>157</v>
      </c>
      <c r="B202" s="367"/>
      <c r="C202" s="315" t="s">
        <v>26</v>
      </c>
      <c r="D202" s="361"/>
      <c r="E202" s="361"/>
      <c r="F202" s="361"/>
      <c r="G202" s="361"/>
      <c r="H202" s="361"/>
      <c r="I202" s="361"/>
      <c r="J202" s="362"/>
      <c r="K202" s="37"/>
    </row>
    <row r="203" spans="1:18" ht="16.5" x14ac:dyDescent="0.2">
      <c r="A203" s="368"/>
      <c r="B203" s="369"/>
      <c r="C203" s="122" t="s">
        <v>25</v>
      </c>
      <c r="D203" s="300" t="s">
        <v>188</v>
      </c>
      <c r="E203" s="300"/>
      <c r="F203" s="300"/>
      <c r="G203" s="300"/>
      <c r="H203" s="300"/>
      <c r="I203" s="300"/>
      <c r="J203" s="348"/>
      <c r="K203" s="37"/>
    </row>
    <row r="204" spans="1:18" ht="17.25" customHeight="1" x14ac:dyDescent="0.2">
      <c r="A204" s="368"/>
      <c r="B204" s="369"/>
      <c r="C204" s="122"/>
      <c r="D204" s="300"/>
      <c r="E204" s="300"/>
      <c r="F204" s="300"/>
      <c r="G204" s="300"/>
      <c r="H204" s="300"/>
      <c r="I204" s="300"/>
      <c r="J204" s="348"/>
      <c r="K204" s="11"/>
      <c r="L204" s="212"/>
      <c r="M204" s="212"/>
      <c r="N204" s="212"/>
      <c r="O204" s="212"/>
      <c r="P204" s="212"/>
      <c r="Q204" s="212"/>
      <c r="R204" s="212"/>
    </row>
    <row r="205" spans="1:18" ht="16.5" x14ac:dyDescent="0.2">
      <c r="A205" s="368"/>
      <c r="B205" s="369"/>
      <c r="C205" s="122" t="s">
        <v>25</v>
      </c>
      <c r="D205" s="300" t="s">
        <v>189</v>
      </c>
      <c r="E205" s="300"/>
      <c r="F205" s="300"/>
      <c r="G205" s="300"/>
      <c r="H205" s="300"/>
      <c r="I205" s="300"/>
      <c r="J205" s="348"/>
      <c r="K205" s="11"/>
      <c r="L205" s="212"/>
      <c r="M205" s="212"/>
      <c r="N205" s="212"/>
      <c r="O205" s="212"/>
      <c r="P205" s="212"/>
      <c r="Q205" s="212"/>
      <c r="R205" s="212"/>
    </row>
    <row r="206" spans="1:18" ht="16.5" x14ac:dyDescent="0.2">
      <c r="A206" s="368"/>
      <c r="B206" s="369"/>
      <c r="C206" s="125"/>
      <c r="D206" s="300"/>
      <c r="E206" s="300"/>
      <c r="F206" s="300"/>
      <c r="G206" s="300"/>
      <c r="H206" s="300"/>
      <c r="I206" s="300"/>
      <c r="J206" s="348"/>
      <c r="K206" s="11"/>
      <c r="L206" s="212"/>
      <c r="M206" s="212"/>
      <c r="N206" s="212"/>
      <c r="O206" s="212"/>
      <c r="P206" s="212"/>
      <c r="Q206" s="212"/>
      <c r="R206" s="212"/>
    </row>
    <row r="207" spans="1:18" ht="17.25" customHeight="1" x14ac:dyDescent="0.2">
      <c r="A207" s="368"/>
      <c r="B207" s="369"/>
      <c r="C207" s="122" t="s">
        <v>25</v>
      </c>
      <c r="D207" s="300" t="s">
        <v>193</v>
      </c>
      <c r="E207" s="300"/>
      <c r="F207" s="300"/>
      <c r="G207" s="300"/>
      <c r="H207" s="300"/>
      <c r="I207" s="300"/>
      <c r="J207" s="348"/>
      <c r="K207" s="11"/>
      <c r="L207" s="212"/>
      <c r="M207" s="212"/>
      <c r="N207" s="212"/>
      <c r="O207" s="212"/>
      <c r="P207" s="212"/>
      <c r="Q207" s="212"/>
      <c r="R207" s="212"/>
    </row>
    <row r="208" spans="1:18" ht="17.25" customHeight="1" x14ac:dyDescent="0.2">
      <c r="A208" s="368"/>
      <c r="B208" s="369"/>
      <c r="C208" s="125"/>
      <c r="D208" s="300"/>
      <c r="E208" s="300"/>
      <c r="F208" s="300"/>
      <c r="G208" s="300"/>
      <c r="H208" s="300"/>
      <c r="I208" s="300"/>
      <c r="J208" s="348"/>
      <c r="K208" s="11"/>
      <c r="L208" s="212"/>
      <c r="M208" s="212"/>
      <c r="N208" s="212"/>
      <c r="O208" s="212"/>
      <c r="P208" s="212"/>
      <c r="Q208" s="212"/>
      <c r="R208" s="212"/>
    </row>
    <row r="209" spans="1:18" ht="17.25" customHeight="1" x14ac:dyDescent="0.2">
      <c r="A209" s="368"/>
      <c r="B209" s="369"/>
      <c r="C209" s="122" t="s">
        <v>25</v>
      </c>
      <c r="D209" s="363" t="s">
        <v>190</v>
      </c>
      <c r="E209" s="363"/>
      <c r="F209" s="363"/>
      <c r="G209" s="363"/>
      <c r="H209" s="363"/>
      <c r="I209" s="363"/>
      <c r="J209" s="364"/>
      <c r="K209" s="11"/>
      <c r="L209" s="212"/>
      <c r="M209" s="212"/>
      <c r="N209" s="212"/>
      <c r="O209" s="212"/>
      <c r="P209" s="212"/>
      <c r="Q209" s="212"/>
      <c r="R209" s="212"/>
    </row>
    <row r="210" spans="1:18" ht="17.25" customHeight="1" x14ac:dyDescent="0.2">
      <c r="A210" s="368"/>
      <c r="B210" s="369"/>
      <c r="C210" s="122"/>
      <c r="D210" s="363"/>
      <c r="E210" s="363"/>
      <c r="F210" s="363"/>
      <c r="G210" s="363"/>
      <c r="H210" s="363"/>
      <c r="I210" s="363"/>
      <c r="J210" s="364"/>
      <c r="K210" s="11"/>
      <c r="L210" s="250"/>
      <c r="M210" s="250"/>
      <c r="N210" s="250"/>
      <c r="O210" s="250"/>
      <c r="P210" s="250"/>
      <c r="Q210" s="250"/>
      <c r="R210" s="250"/>
    </row>
    <row r="211" spans="1:18" ht="17.25" customHeight="1" x14ac:dyDescent="0.2">
      <c r="A211" s="370"/>
      <c r="B211" s="371"/>
      <c r="C211" s="42"/>
      <c r="J211" s="126"/>
      <c r="K211" s="11"/>
      <c r="L211" s="250"/>
      <c r="M211" s="250"/>
      <c r="N211" s="250"/>
      <c r="O211" s="250"/>
      <c r="P211" s="250"/>
      <c r="Q211" s="250"/>
      <c r="R211" s="250"/>
    </row>
    <row r="212" spans="1:18" ht="17.25" customHeight="1" x14ac:dyDescent="0.2">
      <c r="A212" s="231" t="s">
        <v>212</v>
      </c>
      <c r="B212" s="232"/>
      <c r="C212" s="315" t="s">
        <v>197</v>
      </c>
      <c r="D212" s="361"/>
      <c r="E212" s="361"/>
      <c r="F212" s="361"/>
      <c r="G212" s="361"/>
      <c r="H212" s="361"/>
      <c r="I212" s="361"/>
      <c r="J212" s="362"/>
      <c r="K212" s="9"/>
    </row>
    <row r="213" spans="1:18" ht="17.25" customHeight="1" x14ac:dyDescent="0.2">
      <c r="A213" s="233"/>
      <c r="B213" s="234"/>
      <c r="C213" s="301" t="s">
        <v>184</v>
      </c>
      <c r="D213" s="261"/>
      <c r="E213" s="261"/>
      <c r="F213" s="261"/>
      <c r="G213" s="261"/>
      <c r="H213" s="261"/>
      <c r="I213" s="261"/>
      <c r="J213" s="296"/>
      <c r="K213" s="9"/>
    </row>
    <row r="214" spans="1:18" ht="17.25" customHeight="1" x14ac:dyDescent="0.2">
      <c r="A214" s="233"/>
      <c r="B214" s="234"/>
      <c r="C214" s="301" t="s">
        <v>220</v>
      </c>
      <c r="D214" s="261"/>
      <c r="E214" s="261"/>
      <c r="F214" s="261"/>
      <c r="G214" s="261"/>
      <c r="H214" s="261"/>
      <c r="I214" s="261"/>
      <c r="J214" s="296"/>
      <c r="K214" s="9"/>
    </row>
    <row r="215" spans="1:18" ht="17.25" customHeight="1" x14ac:dyDescent="0.2">
      <c r="A215" s="233"/>
      <c r="B215" s="234"/>
      <c r="C215" s="261" t="s">
        <v>185</v>
      </c>
      <c r="D215" s="261"/>
      <c r="E215" s="261"/>
      <c r="F215" s="261"/>
      <c r="G215" s="261"/>
      <c r="H215" s="261"/>
      <c r="I215" s="261"/>
      <c r="J215" s="296"/>
      <c r="K215" s="9"/>
    </row>
    <row r="216" spans="1:18" ht="17.25" customHeight="1" x14ac:dyDescent="0.2">
      <c r="A216" s="233"/>
      <c r="B216" s="234"/>
      <c r="C216" s="261" t="s">
        <v>26</v>
      </c>
      <c r="D216" s="261"/>
      <c r="E216" s="261"/>
      <c r="F216" s="261"/>
      <c r="G216" s="261"/>
      <c r="H216" s="261"/>
      <c r="I216" s="261"/>
      <c r="J216" s="296"/>
      <c r="K216" s="11"/>
    </row>
    <row r="217" spans="1:18" ht="17.25" customHeight="1" x14ac:dyDescent="0.2">
      <c r="A217" s="233"/>
      <c r="B217" s="234"/>
      <c r="C217" s="302" t="s">
        <v>218</v>
      </c>
      <c r="D217" s="303"/>
      <c r="E217" s="303"/>
      <c r="F217" s="303"/>
      <c r="G217" s="303"/>
      <c r="H217" s="303"/>
      <c r="I217" s="303"/>
      <c r="J217" s="304"/>
      <c r="K217" s="11"/>
    </row>
    <row r="218" spans="1:18" ht="17.25" customHeight="1" thickBot="1" x14ac:dyDescent="0.25">
      <c r="A218" s="252"/>
      <c r="B218" s="253"/>
      <c r="C218" s="305"/>
      <c r="D218" s="306"/>
      <c r="E218" s="306"/>
      <c r="F218" s="306"/>
      <c r="G218" s="306"/>
      <c r="H218" s="306"/>
      <c r="I218" s="306"/>
      <c r="J218" s="307"/>
      <c r="K218" s="9"/>
    </row>
    <row r="219" spans="1:18" ht="17.25" customHeight="1" x14ac:dyDescent="0.2">
      <c r="A219" s="58" t="s">
        <v>38</v>
      </c>
      <c r="B219" s="308" t="s">
        <v>39</v>
      </c>
      <c r="C219" s="308"/>
      <c r="D219" s="308"/>
      <c r="E219" s="308"/>
      <c r="F219" s="308"/>
      <c r="G219" s="308"/>
      <c r="H219" s="308"/>
      <c r="I219" s="308"/>
      <c r="J219" s="308"/>
      <c r="K219" s="11"/>
    </row>
    <row r="220" spans="1:18" ht="17.25" customHeight="1" x14ac:dyDescent="0.2">
      <c r="A220" s="59"/>
      <c r="B220" s="251"/>
      <c r="C220" s="251"/>
      <c r="D220" s="251"/>
      <c r="E220" s="251"/>
      <c r="F220" s="251"/>
      <c r="G220" s="251"/>
      <c r="H220" s="251"/>
      <c r="I220" s="251"/>
      <c r="J220" s="251"/>
      <c r="K220" s="11"/>
    </row>
    <row r="221" spans="1:18" ht="17.25" customHeight="1" x14ac:dyDescent="0.2">
      <c r="A221" s="59" t="s">
        <v>38</v>
      </c>
      <c r="B221" s="251" t="s">
        <v>40</v>
      </c>
      <c r="C221" s="251"/>
      <c r="D221" s="251"/>
      <c r="E221" s="251"/>
      <c r="F221" s="251"/>
      <c r="G221" s="251"/>
      <c r="H221" s="251"/>
      <c r="I221" s="251"/>
      <c r="J221" s="251"/>
      <c r="K221" s="11"/>
    </row>
    <row r="222" spans="1:18" ht="17.25" customHeight="1" x14ac:dyDescent="0.2">
      <c r="A222" s="59"/>
      <c r="B222" s="251"/>
      <c r="C222" s="251"/>
      <c r="D222" s="251"/>
      <c r="E222" s="251"/>
      <c r="F222" s="251"/>
      <c r="G222" s="251"/>
      <c r="H222" s="251"/>
      <c r="I222" s="251"/>
      <c r="J222" s="251"/>
      <c r="K222" s="11"/>
    </row>
    <row r="223" spans="1:18" ht="17.25" customHeight="1" x14ac:dyDescent="0.2">
      <c r="A223" s="11"/>
      <c r="B223" s="11"/>
      <c r="C223" s="11"/>
      <c r="D223" s="11"/>
      <c r="E223" s="11"/>
      <c r="F223" s="11"/>
      <c r="G223" s="11"/>
      <c r="H223" s="11"/>
      <c r="I223" s="11"/>
      <c r="J223" s="11"/>
      <c r="K223" s="11"/>
    </row>
    <row r="224" spans="1:18" ht="16.5" x14ac:dyDescent="0.2">
      <c r="A224" s="261" t="s">
        <v>194</v>
      </c>
      <c r="B224" s="261"/>
      <c r="C224" s="261"/>
      <c r="D224" s="261"/>
      <c r="E224" s="261"/>
      <c r="F224" s="261"/>
      <c r="G224" s="261"/>
      <c r="H224" s="261"/>
      <c r="I224" s="261"/>
      <c r="J224" s="261"/>
      <c r="K224" s="9"/>
    </row>
    <row r="225" spans="1:12" ht="17.25" customHeight="1" x14ac:dyDescent="0.2">
      <c r="A225" s="251" t="s">
        <v>158</v>
      </c>
      <c r="B225" s="251"/>
      <c r="C225" s="251"/>
      <c r="D225" s="251"/>
      <c r="E225" s="251"/>
      <c r="F225" s="251"/>
      <c r="G225" s="251"/>
      <c r="H225" s="251"/>
      <c r="I225" s="251"/>
      <c r="J225" s="251"/>
      <c r="K225" s="11"/>
    </row>
    <row r="226" spans="1:12" ht="17.25" customHeight="1" x14ac:dyDescent="0.2">
      <c r="A226" s="251"/>
      <c r="B226" s="251"/>
      <c r="C226" s="251"/>
      <c r="D226" s="251"/>
      <c r="E226" s="251"/>
      <c r="F226" s="251"/>
      <c r="G226" s="251"/>
      <c r="H226" s="251"/>
      <c r="I226" s="251"/>
      <c r="J226" s="251"/>
      <c r="K226" s="11"/>
    </row>
    <row r="227" spans="1:12" ht="18" customHeight="1" x14ac:dyDescent="0.2">
      <c r="A227" s="212" t="s">
        <v>187</v>
      </c>
      <c r="B227" s="212"/>
      <c r="C227" s="212"/>
      <c r="D227" s="212"/>
      <c r="E227" s="212"/>
      <c r="F227" s="212"/>
      <c r="G227" s="212"/>
      <c r="H227" s="212"/>
      <c r="I227" s="212"/>
      <c r="J227" s="212"/>
      <c r="K227" s="11"/>
    </row>
    <row r="228" spans="1:12" ht="18" customHeight="1" x14ac:dyDescent="0.2">
      <c r="A228" s="212"/>
      <c r="B228" s="212"/>
      <c r="C228" s="212"/>
      <c r="D228" s="212"/>
      <c r="E228" s="212"/>
      <c r="F228" s="212"/>
      <c r="G228" s="212"/>
      <c r="H228" s="212"/>
      <c r="I228" s="212"/>
      <c r="J228" s="212"/>
      <c r="K228" s="11"/>
    </row>
    <row r="229" spans="1:12" ht="18" customHeight="1" x14ac:dyDescent="0.2">
      <c r="A229" s="212"/>
      <c r="B229" s="212"/>
      <c r="C229" s="212"/>
      <c r="D229" s="212"/>
      <c r="E229" s="212"/>
      <c r="F229" s="212"/>
      <c r="G229" s="212"/>
      <c r="H229" s="212"/>
      <c r="I229" s="212"/>
      <c r="J229" s="212"/>
      <c r="K229" s="11"/>
    </row>
    <row r="230" spans="1:12" ht="17.25" customHeight="1" x14ac:dyDescent="0.2">
      <c r="A230" s="52"/>
      <c r="B230" s="52"/>
      <c r="C230" s="52"/>
      <c r="D230" s="52"/>
      <c r="E230" s="52"/>
      <c r="F230" s="52"/>
      <c r="G230" s="52"/>
      <c r="H230" s="52"/>
      <c r="I230" s="52"/>
      <c r="J230" s="52"/>
      <c r="K230" s="11"/>
      <c r="L230" t="s">
        <v>186</v>
      </c>
    </row>
    <row r="231" spans="1:12" ht="17.25" customHeight="1" x14ac:dyDescent="0.2">
      <c r="A231" s="52"/>
      <c r="B231" s="52"/>
      <c r="C231" s="52"/>
      <c r="D231" s="52"/>
      <c r="E231" s="52"/>
      <c r="F231" s="52"/>
      <c r="G231" s="52"/>
      <c r="H231" s="52"/>
      <c r="I231" s="52"/>
      <c r="J231" s="52"/>
      <c r="K231" s="11"/>
    </row>
    <row r="232" spans="1:12" ht="17.25" customHeight="1" x14ac:dyDescent="0.2">
      <c r="A232" s="52"/>
      <c r="B232" s="52"/>
      <c r="C232" s="52"/>
      <c r="D232" s="52"/>
      <c r="E232" s="52"/>
      <c r="F232" s="52"/>
      <c r="G232" s="52"/>
      <c r="H232" s="52"/>
      <c r="I232" s="52"/>
      <c r="J232" s="52"/>
      <c r="K232" s="11"/>
    </row>
    <row r="233" spans="1:12" ht="17.25" customHeight="1" x14ac:dyDescent="0.2">
      <c r="A233" s="52"/>
      <c r="B233" s="52"/>
      <c r="C233" s="52"/>
      <c r="D233" s="52"/>
      <c r="E233" s="52"/>
      <c r="F233" s="52"/>
      <c r="G233" s="52"/>
      <c r="H233" s="52"/>
      <c r="I233" s="52"/>
      <c r="J233" s="52"/>
      <c r="K233" s="11"/>
    </row>
    <row r="234" spans="1:12" ht="17.25" customHeight="1" x14ac:dyDescent="0.2">
      <c r="A234" s="52"/>
      <c r="B234" s="52"/>
      <c r="C234" s="52"/>
      <c r="D234" s="52"/>
      <c r="E234" s="52"/>
      <c r="F234" s="52"/>
      <c r="G234" s="52"/>
      <c r="H234" s="52"/>
      <c r="I234" s="52"/>
      <c r="J234" s="52"/>
      <c r="K234" s="11"/>
    </row>
    <row r="235" spans="1:12" ht="17.25" customHeight="1" x14ac:dyDescent="0.2">
      <c r="A235" s="52"/>
      <c r="B235" s="52"/>
      <c r="C235" s="52"/>
      <c r="D235" s="52"/>
      <c r="E235" s="52"/>
      <c r="F235" s="52"/>
      <c r="G235" s="52"/>
      <c r="H235" s="52"/>
      <c r="I235" s="52"/>
      <c r="J235" s="52"/>
      <c r="K235" s="11"/>
    </row>
    <row r="236" spans="1:12" ht="16.5" x14ac:dyDescent="0.2">
      <c r="A236" s="261" t="s">
        <v>159</v>
      </c>
      <c r="B236" s="261"/>
      <c r="C236" s="261"/>
      <c r="D236" s="261"/>
      <c r="E236" s="261"/>
      <c r="F236" s="261"/>
      <c r="G236" s="261"/>
      <c r="H236" s="261"/>
      <c r="I236" s="261"/>
      <c r="J236" s="261"/>
      <c r="K236" s="9"/>
    </row>
    <row r="237" spans="1:12" ht="16.5" x14ac:dyDescent="0.2">
      <c r="A237" s="261" t="s">
        <v>147</v>
      </c>
      <c r="B237" s="261"/>
      <c r="C237" s="261"/>
      <c r="D237" s="261"/>
      <c r="E237" s="261"/>
      <c r="F237" s="261"/>
      <c r="G237" s="261"/>
      <c r="H237" s="261"/>
      <c r="I237" s="261"/>
      <c r="J237" s="261"/>
      <c r="K237" s="9"/>
    </row>
    <row r="238" spans="1:12" ht="17.25" customHeight="1" x14ac:dyDescent="0.2">
      <c r="A238" s="212" t="s">
        <v>172</v>
      </c>
      <c r="B238" s="212"/>
      <c r="C238" s="212"/>
      <c r="D238" s="212"/>
      <c r="E238" s="212"/>
      <c r="F238" s="212"/>
      <c r="G238" s="212"/>
      <c r="H238" s="212"/>
      <c r="I238" s="212"/>
      <c r="J238" s="212"/>
      <c r="K238" s="11"/>
    </row>
    <row r="239" spans="1:12" ht="17.25" customHeight="1" x14ac:dyDescent="0.2">
      <c r="A239" s="212"/>
      <c r="B239" s="212"/>
      <c r="C239" s="212"/>
      <c r="D239" s="212"/>
      <c r="E239" s="212"/>
      <c r="F239" s="212"/>
      <c r="G239" s="212"/>
      <c r="H239" s="212"/>
      <c r="I239" s="212"/>
      <c r="J239" s="212"/>
      <c r="K239" s="11"/>
    </row>
    <row r="240" spans="1:12" ht="17.25" customHeight="1" x14ac:dyDescent="0.2">
      <c r="A240" s="212"/>
      <c r="B240" s="212"/>
      <c r="C240" s="212"/>
      <c r="D240" s="212"/>
      <c r="E240" s="212"/>
      <c r="F240" s="212"/>
      <c r="G240" s="212"/>
      <c r="H240" s="212"/>
      <c r="I240" s="212"/>
      <c r="J240" s="212"/>
      <c r="K240" s="11"/>
    </row>
    <row r="241" spans="1:11" ht="17.25" customHeight="1" x14ac:dyDescent="0.2">
      <c r="A241" s="212"/>
      <c r="B241" s="212"/>
      <c r="C241" s="212"/>
      <c r="D241" s="212"/>
      <c r="E241" s="212"/>
      <c r="F241" s="212"/>
      <c r="G241" s="212"/>
      <c r="H241" s="212"/>
      <c r="I241" s="212"/>
      <c r="J241" s="212"/>
      <c r="K241" s="11"/>
    </row>
    <row r="242" spans="1:11" ht="16.5" x14ac:dyDescent="0.2">
      <c r="A242" s="2"/>
      <c r="B242" s="14"/>
      <c r="C242" s="14"/>
      <c r="D242" s="14"/>
      <c r="E242" s="14"/>
      <c r="F242" s="14"/>
      <c r="G242" s="14"/>
      <c r="H242" s="14"/>
      <c r="I242" s="14"/>
      <c r="J242" s="14"/>
      <c r="K242" s="14"/>
    </row>
    <row r="243" spans="1:11" ht="16.5" x14ac:dyDescent="0.2">
      <c r="A243" s="261" t="s">
        <v>18</v>
      </c>
      <c r="B243" s="261"/>
      <c r="C243" s="261"/>
      <c r="D243" s="261"/>
      <c r="E243" s="261"/>
      <c r="F243" s="261"/>
      <c r="G243" s="261"/>
      <c r="H243" s="261"/>
      <c r="I243" s="261"/>
      <c r="J243" s="261"/>
      <c r="K243" s="9"/>
    </row>
    <row r="244" spans="1:11" ht="17.25" customHeight="1" x14ac:dyDescent="0.2">
      <c r="A244" s="212" t="s">
        <v>146</v>
      </c>
      <c r="B244" s="212"/>
      <c r="C244" s="212"/>
      <c r="D244" s="212"/>
      <c r="E244" s="212"/>
      <c r="F244" s="212"/>
      <c r="G244" s="212"/>
      <c r="H244" s="212"/>
      <c r="I244" s="212"/>
      <c r="J244" s="212"/>
      <c r="K244" s="11"/>
    </row>
    <row r="245" spans="1:11" ht="17.25" customHeight="1" x14ac:dyDescent="0.2">
      <c r="A245" s="212"/>
      <c r="B245" s="212"/>
      <c r="C245" s="212"/>
      <c r="D245" s="212"/>
      <c r="E245" s="212"/>
      <c r="F245" s="212"/>
      <c r="G245" s="212"/>
      <c r="H245" s="212"/>
      <c r="I245" s="212"/>
      <c r="J245" s="212"/>
      <c r="K245" s="11"/>
    </row>
    <row r="246" spans="1:11" ht="16.5" x14ac:dyDescent="0.2">
      <c r="A246" s="2"/>
      <c r="B246" s="14"/>
      <c r="C246" s="14"/>
      <c r="D246" s="14"/>
      <c r="E246" s="14"/>
      <c r="F246" s="14"/>
      <c r="G246" s="14"/>
      <c r="H246" s="14"/>
      <c r="I246" s="14"/>
      <c r="J246" s="14"/>
      <c r="K246" s="14"/>
    </row>
    <row r="247" spans="1:11" ht="16.5" x14ac:dyDescent="0.2">
      <c r="A247" s="261" t="s">
        <v>57</v>
      </c>
      <c r="B247" s="261"/>
      <c r="C247" s="261"/>
      <c r="D247" s="261"/>
      <c r="E247" s="261"/>
      <c r="F247" s="261"/>
      <c r="G247" s="261"/>
      <c r="H247" s="261"/>
      <c r="I247" s="261"/>
      <c r="J247" s="261"/>
      <c r="K247" s="9"/>
    </row>
    <row r="248" spans="1:11" ht="17.25" customHeight="1" x14ac:dyDescent="0.2">
      <c r="A248" s="212" t="s">
        <v>145</v>
      </c>
      <c r="B248" s="212"/>
      <c r="C248" s="212"/>
      <c r="D248" s="212"/>
      <c r="E248" s="212"/>
      <c r="F248" s="212"/>
      <c r="G248" s="212"/>
      <c r="H248" s="212"/>
      <c r="I248" s="212"/>
      <c r="J248" s="212"/>
      <c r="K248" s="11"/>
    </row>
    <row r="249" spans="1:11" ht="17" thickBot="1" x14ac:dyDescent="0.25">
      <c r="A249" s="2"/>
      <c r="B249" s="14"/>
      <c r="C249" s="14"/>
      <c r="D249" s="14"/>
      <c r="E249" s="14"/>
      <c r="F249" s="14"/>
      <c r="G249" s="14"/>
      <c r="H249" s="14"/>
      <c r="I249" s="14"/>
      <c r="J249" s="14"/>
      <c r="K249" s="14"/>
    </row>
    <row r="250" spans="1:11" ht="17.5" x14ac:dyDescent="0.2">
      <c r="A250" s="2"/>
      <c r="B250" s="70"/>
      <c r="C250" s="71"/>
      <c r="D250" s="284" t="s">
        <v>60</v>
      </c>
      <c r="E250" s="285"/>
      <c r="F250" s="284" t="s">
        <v>58</v>
      </c>
      <c r="G250" s="285"/>
      <c r="H250" s="284" t="s">
        <v>59</v>
      </c>
      <c r="I250" s="286"/>
      <c r="J250" s="14"/>
      <c r="K250" s="14"/>
    </row>
    <row r="251" spans="1:11" ht="16.5" x14ac:dyDescent="0.2">
      <c r="A251" s="2"/>
      <c r="B251" s="280" t="s">
        <v>148</v>
      </c>
      <c r="C251" s="281"/>
      <c r="D251" s="225" t="str">
        <f>入力シート!C44</f>
        <v>○○小学校</v>
      </c>
      <c r="E251" s="287"/>
      <c r="F251" s="225" t="str">
        <f>入力シート!C50&amp;"m"</f>
        <v>○m</v>
      </c>
      <c r="G251" s="287"/>
      <c r="H251" s="225" t="str">
        <f>入力シート!C52&amp;IF(入力シート!C52="車両"," "&amp;入力シート!I52&amp;"台","")</f>
        <v>徒歩</v>
      </c>
      <c r="I251" s="226"/>
      <c r="J251" s="14"/>
      <c r="K251" s="14"/>
    </row>
    <row r="252" spans="1:11" ht="16.5" x14ac:dyDescent="0.2">
      <c r="A252" s="2"/>
      <c r="B252" s="294"/>
      <c r="C252" s="295"/>
      <c r="D252" s="227"/>
      <c r="E252" s="290"/>
      <c r="F252" s="227"/>
      <c r="G252" s="290"/>
      <c r="H252" s="227"/>
      <c r="I252" s="228"/>
      <c r="J252" s="14"/>
      <c r="K252" s="14"/>
    </row>
    <row r="253" spans="1:11" ht="16.5" x14ac:dyDescent="0.2">
      <c r="A253" s="2"/>
      <c r="B253" s="292"/>
      <c r="C253" s="293"/>
      <c r="D253" s="229" t="str">
        <f>入力シート!C46</f>
        <v>風水害緊急避難場所</v>
      </c>
      <c r="E253" s="291"/>
      <c r="F253" s="229"/>
      <c r="G253" s="291"/>
      <c r="H253" s="229"/>
      <c r="I253" s="230"/>
      <c r="J253" s="14"/>
      <c r="K253" s="14"/>
    </row>
    <row r="254" spans="1:11" ht="16.5" x14ac:dyDescent="0.2">
      <c r="A254" s="2"/>
      <c r="B254" s="280" t="s">
        <v>61</v>
      </c>
      <c r="C254" s="281"/>
      <c r="D254" s="225" t="str">
        <f>IF(入力シート!C56="","-",入力シート!C56)</f>
        <v>施設の３階</v>
      </c>
      <c r="E254" s="287"/>
      <c r="F254" s="221"/>
      <c r="G254" s="222"/>
      <c r="H254" s="221"/>
      <c r="I254" s="248"/>
      <c r="J254" s="14"/>
      <c r="K254" s="14"/>
    </row>
    <row r="255" spans="1:11" ht="17" thickBot="1" x14ac:dyDescent="0.25">
      <c r="A255" s="2"/>
      <c r="B255" s="282"/>
      <c r="C255" s="283"/>
      <c r="D255" s="288"/>
      <c r="E255" s="289"/>
      <c r="F255" s="223"/>
      <c r="G255" s="224"/>
      <c r="H255" s="223"/>
      <c r="I255" s="249"/>
      <c r="J255" s="14"/>
      <c r="K255" s="14"/>
    </row>
    <row r="256" spans="1:11" ht="16.5" x14ac:dyDescent="0.2">
      <c r="A256" s="2"/>
      <c r="B256" s="14"/>
      <c r="C256" s="14"/>
      <c r="D256" s="14"/>
      <c r="E256" s="14"/>
      <c r="F256" s="14"/>
      <c r="G256" s="14"/>
      <c r="H256" s="14"/>
      <c r="I256" s="14"/>
      <c r="J256" s="14"/>
      <c r="K256" s="14"/>
    </row>
    <row r="257" spans="1:11" ht="16.5" x14ac:dyDescent="0.2">
      <c r="A257" s="2"/>
      <c r="B257" s="14"/>
      <c r="C257" s="14"/>
      <c r="D257" s="14"/>
      <c r="E257" s="14"/>
      <c r="F257" s="14"/>
      <c r="G257" s="14"/>
      <c r="H257" s="14"/>
      <c r="I257" s="14"/>
      <c r="J257" s="14"/>
      <c r="K257" s="14"/>
    </row>
    <row r="258" spans="1:11" ht="16.5" x14ac:dyDescent="0.2">
      <c r="A258" s="2"/>
      <c r="B258" s="14" t="s">
        <v>224</v>
      </c>
      <c r="C258" s="14"/>
      <c r="D258" s="14"/>
      <c r="E258" s="14"/>
      <c r="F258" s="14"/>
      <c r="G258" s="14"/>
      <c r="H258" s="14"/>
      <c r="I258" s="14"/>
      <c r="J258" s="14"/>
      <c r="K258" s="14"/>
    </row>
    <row r="259" spans="1:11" ht="16.5" x14ac:dyDescent="0.2">
      <c r="A259" s="2"/>
      <c r="B259" s="14" t="s">
        <v>225</v>
      </c>
      <c r="C259" s="14"/>
      <c r="D259" s="14"/>
      <c r="E259" s="14"/>
      <c r="F259" s="14"/>
      <c r="G259" s="14"/>
      <c r="H259" s="14"/>
      <c r="I259" s="14"/>
      <c r="J259" s="14"/>
      <c r="K259" s="14"/>
    </row>
    <row r="260" spans="1:11" ht="16.5" x14ac:dyDescent="0.2">
      <c r="A260" s="2"/>
      <c r="B260" s="133" t="s">
        <v>226</v>
      </c>
      <c r="C260" s="14"/>
      <c r="D260" s="14"/>
      <c r="E260" s="14"/>
      <c r="F260" s="14"/>
      <c r="G260" s="14"/>
      <c r="H260" s="14"/>
      <c r="I260" s="14"/>
      <c r="J260" s="14"/>
      <c r="K260" s="14"/>
    </row>
    <row r="261" spans="1:11" ht="16.5" x14ac:dyDescent="0.2">
      <c r="A261" s="2"/>
      <c r="B261" s="14" t="s">
        <v>227</v>
      </c>
      <c r="C261" s="14"/>
      <c r="D261" s="14"/>
      <c r="E261" s="14"/>
      <c r="F261" s="14"/>
      <c r="G261" s="14"/>
      <c r="H261" s="14"/>
      <c r="I261" s="14"/>
      <c r="J261" s="14"/>
      <c r="K261" s="14"/>
    </row>
    <row r="262" spans="1:11" ht="16.5" x14ac:dyDescent="0.2">
      <c r="A262" s="2"/>
      <c r="B262" s="133" t="s">
        <v>228</v>
      </c>
      <c r="C262" s="14"/>
      <c r="D262" s="14"/>
      <c r="E262" s="14"/>
      <c r="F262" s="14"/>
      <c r="G262" s="14"/>
      <c r="H262" s="14"/>
      <c r="I262" s="14"/>
      <c r="J262" s="14"/>
      <c r="K262" s="14"/>
    </row>
    <row r="263" spans="1:11" ht="16.5" x14ac:dyDescent="0.2">
      <c r="A263" s="2"/>
      <c r="B263" s="14"/>
      <c r="C263" s="14"/>
      <c r="D263" s="14"/>
      <c r="E263" s="14"/>
      <c r="F263" s="14"/>
      <c r="G263" s="14"/>
      <c r="H263" s="14"/>
      <c r="I263" s="14"/>
      <c r="J263" s="14"/>
      <c r="K263" s="14"/>
    </row>
    <row r="264" spans="1:11" ht="16.5" x14ac:dyDescent="0.2">
      <c r="A264" s="2"/>
      <c r="B264" s="14"/>
      <c r="C264" s="14"/>
      <c r="D264" s="14"/>
      <c r="E264" s="14"/>
      <c r="F264" s="14"/>
      <c r="G264" s="14"/>
      <c r="H264" s="14"/>
      <c r="I264" s="14"/>
      <c r="J264" s="14"/>
      <c r="K264" s="14"/>
    </row>
    <row r="265" spans="1:11" ht="16.5" x14ac:dyDescent="0.2">
      <c r="A265" s="2"/>
      <c r="B265" s="14"/>
      <c r="C265" s="14"/>
      <c r="D265" s="14"/>
      <c r="E265" s="14"/>
      <c r="F265" s="14"/>
      <c r="G265" s="14"/>
      <c r="H265" s="14"/>
      <c r="I265" s="14"/>
      <c r="J265" s="14"/>
      <c r="K265" s="14"/>
    </row>
    <row r="266" spans="1:11" ht="16.5" x14ac:dyDescent="0.2">
      <c r="A266" s="2"/>
      <c r="B266" s="14"/>
      <c r="C266" s="14"/>
      <c r="D266" s="14"/>
      <c r="E266" s="14"/>
      <c r="F266" s="14"/>
      <c r="G266" s="14"/>
      <c r="H266" s="14"/>
      <c r="I266" s="14"/>
      <c r="J266" s="14"/>
      <c r="K266" s="14"/>
    </row>
    <row r="267" spans="1:11" ht="16.5" x14ac:dyDescent="0.2">
      <c r="A267" s="2"/>
      <c r="B267" s="14"/>
      <c r="C267" s="14"/>
      <c r="D267" s="14"/>
      <c r="E267" s="14"/>
      <c r="F267" s="14"/>
      <c r="G267" s="14"/>
      <c r="H267" s="14"/>
      <c r="I267" s="14"/>
      <c r="J267" s="14"/>
      <c r="K267" s="14"/>
    </row>
    <row r="268" spans="1:11" ht="16.5" x14ac:dyDescent="0.2">
      <c r="A268" s="2"/>
      <c r="B268" s="14"/>
      <c r="C268" s="14"/>
      <c r="D268" s="14"/>
      <c r="E268" s="14"/>
      <c r="F268" s="14"/>
      <c r="G268" s="14"/>
      <c r="H268" s="14"/>
      <c r="I268" s="14"/>
      <c r="J268" s="14"/>
      <c r="K268" s="14"/>
    </row>
    <row r="269" spans="1:11" ht="16.5" x14ac:dyDescent="0.2">
      <c r="A269" s="2"/>
      <c r="B269" s="14"/>
      <c r="C269" s="14"/>
      <c r="D269" s="14"/>
      <c r="E269" s="14"/>
      <c r="F269" s="14"/>
      <c r="G269" s="14"/>
      <c r="H269" s="14"/>
      <c r="I269" s="14"/>
      <c r="J269" s="14"/>
      <c r="K269" s="14"/>
    </row>
    <row r="270" spans="1:11" ht="16.5" x14ac:dyDescent="0.2">
      <c r="A270" s="2"/>
      <c r="B270" s="14"/>
      <c r="C270" s="14"/>
      <c r="D270" s="14"/>
      <c r="E270" s="14"/>
      <c r="F270" s="14"/>
      <c r="G270" s="14"/>
      <c r="H270" s="14"/>
      <c r="I270" s="14"/>
      <c r="J270" s="14"/>
      <c r="K270" s="14"/>
    </row>
    <row r="271" spans="1:11" ht="16.5" x14ac:dyDescent="0.2">
      <c r="A271" s="2"/>
      <c r="B271" s="14"/>
      <c r="C271" s="14"/>
      <c r="D271" s="14"/>
      <c r="E271" s="14"/>
      <c r="F271" s="14"/>
      <c r="G271" s="14"/>
      <c r="H271" s="14"/>
      <c r="I271" s="14"/>
      <c r="J271" s="14"/>
      <c r="K271" s="14"/>
    </row>
    <row r="272" spans="1:11" ht="16.5" x14ac:dyDescent="0.2">
      <c r="A272" s="2"/>
      <c r="B272" s="14"/>
      <c r="C272" s="14"/>
      <c r="D272" s="14"/>
      <c r="E272" s="14"/>
      <c r="F272" s="14"/>
      <c r="G272" s="14"/>
      <c r="H272" s="14"/>
      <c r="I272" s="14"/>
      <c r="J272" s="14"/>
      <c r="K272" s="14"/>
    </row>
    <row r="273" spans="1:11" ht="16.5" x14ac:dyDescent="0.2">
      <c r="A273" s="2"/>
      <c r="B273" s="14"/>
      <c r="C273" s="14"/>
      <c r="D273" s="14"/>
      <c r="E273" s="14"/>
      <c r="F273" s="14"/>
      <c r="G273" s="14"/>
      <c r="H273" s="14"/>
      <c r="I273" s="14"/>
      <c r="J273" s="14"/>
      <c r="K273" s="14"/>
    </row>
    <row r="274" spans="1:11" ht="16.5" x14ac:dyDescent="0.2">
      <c r="A274" s="2"/>
      <c r="B274" s="14"/>
      <c r="C274" s="14"/>
      <c r="D274" s="14"/>
      <c r="E274" s="14"/>
      <c r="F274" s="14"/>
      <c r="G274" s="14"/>
      <c r="H274" s="14"/>
      <c r="I274" s="14"/>
      <c r="J274" s="14"/>
      <c r="K274" s="14"/>
    </row>
    <row r="275" spans="1:11" ht="16.5" x14ac:dyDescent="0.2">
      <c r="A275" s="2"/>
      <c r="B275" s="14"/>
      <c r="C275" s="14"/>
      <c r="D275" s="14"/>
      <c r="E275" s="14"/>
      <c r="F275" s="14"/>
      <c r="G275" s="14"/>
      <c r="H275" s="14"/>
      <c r="I275" s="14"/>
      <c r="J275" s="14"/>
      <c r="K275" s="14"/>
    </row>
    <row r="276" spans="1:11" ht="16.5" x14ac:dyDescent="0.2">
      <c r="A276" s="2"/>
      <c r="B276" s="14"/>
      <c r="C276" s="14"/>
      <c r="D276" s="14"/>
      <c r="E276" s="14"/>
      <c r="F276" s="14"/>
      <c r="G276" s="14"/>
      <c r="H276" s="14"/>
      <c r="I276" s="14"/>
      <c r="J276" s="14"/>
      <c r="K276" s="14"/>
    </row>
    <row r="277" spans="1:11" ht="16.5" x14ac:dyDescent="0.2">
      <c r="A277" s="2"/>
      <c r="B277" s="14"/>
      <c r="C277" s="14"/>
      <c r="D277" s="14"/>
      <c r="E277" s="14"/>
      <c r="F277" s="14"/>
      <c r="G277" s="14"/>
      <c r="H277" s="14"/>
      <c r="I277" s="14"/>
      <c r="J277" s="14"/>
      <c r="K277" s="14"/>
    </row>
    <row r="278" spans="1:11" ht="16.5" x14ac:dyDescent="0.2">
      <c r="A278" s="2"/>
      <c r="B278" s="14"/>
      <c r="C278" s="14"/>
      <c r="D278" s="14"/>
      <c r="E278" s="14"/>
      <c r="F278" s="14"/>
      <c r="G278" s="14"/>
      <c r="H278" s="14"/>
      <c r="I278" s="14"/>
      <c r="J278" s="14"/>
      <c r="K278" s="14"/>
    </row>
    <row r="279" spans="1:11" ht="16.5" x14ac:dyDescent="0.2">
      <c r="A279" s="2"/>
      <c r="B279" s="14"/>
      <c r="C279" s="14"/>
      <c r="D279" s="14"/>
      <c r="E279" s="14"/>
      <c r="F279" s="14"/>
      <c r="G279" s="14"/>
      <c r="H279" s="14"/>
      <c r="I279" s="14"/>
      <c r="J279" s="14"/>
      <c r="K279" s="14"/>
    </row>
    <row r="280" spans="1:11" ht="16.5" x14ac:dyDescent="0.2">
      <c r="A280" s="2"/>
      <c r="B280" s="14"/>
      <c r="C280" s="14"/>
      <c r="D280" s="14"/>
      <c r="E280" s="14"/>
      <c r="F280" s="14"/>
      <c r="G280" s="14"/>
      <c r="H280" s="14"/>
      <c r="I280" s="14"/>
      <c r="J280" s="14"/>
      <c r="K280" s="14"/>
    </row>
    <row r="281" spans="1:11" ht="16.5" x14ac:dyDescent="0.2">
      <c r="A281" s="2"/>
      <c r="B281" s="14"/>
      <c r="C281" s="14"/>
      <c r="D281" s="14"/>
      <c r="E281" s="14"/>
      <c r="F281" s="14"/>
      <c r="G281" s="14"/>
      <c r="H281" s="14"/>
      <c r="I281" s="14"/>
      <c r="J281" s="14"/>
      <c r="K281" s="14"/>
    </row>
    <row r="282" spans="1:11" ht="16.5" x14ac:dyDescent="0.2">
      <c r="A282" s="2"/>
      <c r="B282" s="14"/>
      <c r="C282" s="14"/>
      <c r="D282" s="14"/>
      <c r="E282" s="14"/>
      <c r="F282" s="14"/>
      <c r="G282" s="14"/>
      <c r="H282" s="14"/>
      <c r="I282" s="14"/>
      <c r="J282" s="14"/>
      <c r="K282" s="14"/>
    </row>
    <row r="283" spans="1:11" ht="16.5" x14ac:dyDescent="0.2">
      <c r="A283" s="2"/>
      <c r="B283" s="14"/>
      <c r="C283" s="14"/>
      <c r="D283" s="14"/>
      <c r="E283" s="14"/>
      <c r="F283" s="14"/>
      <c r="G283" s="14"/>
      <c r="H283" s="14"/>
      <c r="I283" s="14"/>
      <c r="J283" s="14"/>
      <c r="K283" s="14"/>
    </row>
    <row r="284" spans="1:11" ht="16.5" x14ac:dyDescent="0.2">
      <c r="A284" s="261" t="s">
        <v>62</v>
      </c>
      <c r="B284" s="261"/>
      <c r="C284" s="261"/>
      <c r="D284" s="261"/>
      <c r="E284" s="261"/>
      <c r="F284" s="261"/>
      <c r="G284" s="261"/>
      <c r="H284" s="261"/>
      <c r="I284" s="261"/>
      <c r="J284" s="261"/>
      <c r="K284" s="9"/>
    </row>
    <row r="285" spans="1:11" ht="17.25" customHeight="1" x14ac:dyDescent="0.2">
      <c r="A285" s="251" t="s">
        <v>29</v>
      </c>
      <c r="B285" s="251"/>
      <c r="C285" s="251"/>
      <c r="D285" s="251"/>
      <c r="E285" s="251"/>
      <c r="F285" s="251"/>
      <c r="G285" s="251"/>
      <c r="H285" s="251"/>
      <c r="I285" s="251"/>
      <c r="J285" s="251"/>
      <c r="K285" s="11"/>
    </row>
    <row r="286" spans="1:11" ht="17.25" customHeight="1" x14ac:dyDescent="0.2">
      <c r="A286" s="251"/>
      <c r="B286" s="251"/>
      <c r="C286" s="251"/>
      <c r="D286" s="251"/>
      <c r="E286" s="251"/>
      <c r="F286" s="251"/>
      <c r="G286" s="251"/>
      <c r="H286" s="251"/>
      <c r="I286" s="251"/>
      <c r="J286" s="251"/>
      <c r="K286" s="11"/>
    </row>
    <row r="287" spans="1:11" ht="17.25" customHeight="1" x14ac:dyDescent="0.2">
      <c r="A287" s="251" t="s">
        <v>30</v>
      </c>
      <c r="B287" s="251"/>
      <c r="C287" s="251"/>
      <c r="D287" s="251"/>
      <c r="E287" s="251"/>
      <c r="F287" s="251"/>
      <c r="G287" s="251"/>
      <c r="H287" s="251"/>
      <c r="I287" s="251"/>
      <c r="J287" s="251"/>
      <c r="K287" s="11"/>
    </row>
    <row r="288" spans="1:11" ht="17.25" customHeight="1" x14ac:dyDescent="0.2">
      <c r="A288" s="251"/>
      <c r="B288" s="251"/>
      <c r="C288" s="251"/>
      <c r="D288" s="251"/>
      <c r="E288" s="251"/>
      <c r="F288" s="251"/>
      <c r="G288" s="251"/>
      <c r="H288" s="251"/>
      <c r="I288" s="251"/>
      <c r="J288" s="251"/>
      <c r="K288" s="11"/>
    </row>
    <row r="289" spans="1:12" ht="16.5" x14ac:dyDescent="0.2">
      <c r="A289" s="2"/>
      <c r="B289" s="14"/>
      <c r="C289" s="14"/>
      <c r="D289" s="14"/>
      <c r="E289" s="14"/>
      <c r="F289" s="14"/>
      <c r="G289" s="14"/>
      <c r="H289" s="14"/>
      <c r="I289" s="14"/>
      <c r="J289" s="14"/>
      <c r="K289" s="14"/>
    </row>
    <row r="290" spans="1:12" ht="17" thickBot="1" x14ac:dyDescent="0.25">
      <c r="A290" s="260" t="s">
        <v>19</v>
      </c>
      <c r="B290" s="260"/>
      <c r="C290" s="260"/>
      <c r="D290" s="260"/>
      <c r="E290" s="260"/>
      <c r="F290" s="260"/>
      <c r="G290" s="260"/>
      <c r="H290" s="260"/>
      <c r="I290" s="260"/>
      <c r="J290" s="260"/>
      <c r="K290" s="9"/>
    </row>
    <row r="291" spans="1:12" ht="17.25" customHeight="1" x14ac:dyDescent="0.2">
      <c r="B291" s="257" t="s">
        <v>64</v>
      </c>
      <c r="C291" s="258"/>
      <c r="D291" s="258"/>
      <c r="E291" s="258"/>
      <c r="F291" s="258"/>
      <c r="G291" s="258"/>
      <c r="H291" s="258"/>
      <c r="I291" s="259"/>
      <c r="J291" s="16"/>
      <c r="K291" s="33"/>
    </row>
    <row r="292" spans="1:12" ht="17.25" customHeight="1" x14ac:dyDescent="0.2">
      <c r="B292" s="231" t="s">
        <v>20</v>
      </c>
      <c r="C292" s="232"/>
      <c r="D292" s="237" t="str">
        <f>IF(L292&lt;&gt;"",RIGHT(L292,LEN(L292)-1),"")</f>
        <v>テレビ3台、ラジオ2台、タブレット端末1台、ファックス1台、携帯電話5台、携帯電話用バッテリー2個、乾電池20個、トランシーバー△台</v>
      </c>
      <c r="E292" s="238"/>
      <c r="F292" s="238"/>
      <c r="G292" s="238"/>
      <c r="H292" s="238"/>
      <c r="I292" s="239"/>
      <c r="J292" s="72"/>
      <c r="K292" s="13"/>
      <c r="L292" s="85" t="str">
        <f>IF(入力シート!C62="有","、"&amp;入力シート!B62&amp;IF(入力シート!G62&lt;&gt;"",入力シート!G62&amp;入力シート!I62,""),"")&amp;IF(入力シート!C64="有","、"&amp;入力シート!B64&amp;IF(入力シート!G64&lt;&gt;"",入力シート!G64&amp;入力シート!I64,""),"")&amp;IF(入力シート!C66="有","、"&amp;入力シート!B66&amp;IF(入力シート!G66&lt;&gt;"",入力シート!G66&amp;入力シート!I66,""),"")&amp;IF(入力シート!C68="有","、"&amp;入力シート!B68&amp;IF(入力シート!G68&lt;&gt;"",入力シート!G68&amp;入力シート!I68,""),"")&amp;IF(入力シート!C70="有","、"&amp;入力シート!B70&amp;IF(入力シート!G70&lt;&gt;"",入力シート!G70&amp;入力シート!I70,""),"")&amp;IF(入力シート!C72="有","、"&amp;入力シート!B72&amp;IF(入力シート!G72&lt;&gt;"",入力シート!G72&amp;入力シート!I72,""),"")&amp;IF(入力シート!C74="有","、"&amp;入力シート!B74&amp;IF(入力シート!G74&lt;&gt;"",入力シート!G74&amp;入力シート!I74,""),"")&amp;IF(入力シート!C76&lt;&gt;"","、"&amp;入力シート!C76,"")</f>
        <v>、テレビ3台、ラジオ2台、タブレット端末1台、ファックス1台、携帯電話5台、携帯電話用バッテリー2個、乾電池20個、トランシーバー△台</v>
      </c>
    </row>
    <row r="293" spans="1:12" ht="17.25" customHeight="1" x14ac:dyDescent="0.2">
      <c r="B293" s="233"/>
      <c r="C293" s="234"/>
      <c r="D293" s="240"/>
      <c r="E293" s="241"/>
      <c r="F293" s="241"/>
      <c r="G293" s="241"/>
      <c r="H293" s="241"/>
      <c r="I293" s="242"/>
      <c r="J293" s="72"/>
      <c r="K293" s="13"/>
    </row>
    <row r="294" spans="1:12" ht="17.25" customHeight="1" x14ac:dyDescent="0.2">
      <c r="B294" s="235"/>
      <c r="C294" s="236"/>
      <c r="D294" s="243"/>
      <c r="E294" s="244"/>
      <c r="F294" s="244"/>
      <c r="G294" s="244"/>
      <c r="H294" s="244"/>
      <c r="I294" s="245"/>
      <c r="J294" s="72"/>
      <c r="K294" s="13"/>
    </row>
    <row r="295" spans="1:12" ht="17.25" customHeight="1" x14ac:dyDescent="0.2">
      <c r="B295" s="231" t="s">
        <v>101</v>
      </c>
      <c r="C295" s="232"/>
      <c r="D295" s="215" t="str">
        <f>IF(L295&lt;&gt;"",RIGHT(L295,LEN(L295)-1),"")</f>
        <v>従業員名簿、利用者名簿、案内旗1枚、携帯電話5台、携帯電話用バッテリー2個、拡声器1台、懐中電灯10台、乾電池20個、ライフジャケット2着</v>
      </c>
      <c r="E295" s="216"/>
      <c r="F295" s="216"/>
      <c r="G295" s="216"/>
      <c r="H295" s="216"/>
      <c r="I295" s="217"/>
      <c r="J295" s="72"/>
      <c r="K295" s="13"/>
      <c r="L295" s="85" t="str">
        <f>IF(入力シート!C81="有","、"&amp;入力シート!B81,"")&amp;IF(入力シート!C83="有","、"&amp;入力シート!B83,"")&amp;IF(入力シート!C85="有","、"&amp;入力シート!B85&amp;IF(入力シート!G85&lt;&gt;"",入力シート!G85&amp;入力シート!I85,""),"")&amp;IF(入力シート!C87="有","、"&amp;入力シート!B87&amp;IF(入力シート!G87&lt;&gt;"",入力シート!G87&amp;入力シート!I87,""),"")&amp;IF(入力シート!C89="有","、"&amp;入力シート!B89&amp;IF(入力シート!G89&lt;&gt;"",入力シート!G89&amp;入力シート!I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lt;&gt;"","、"&amp;入力シート!C101,"")</f>
        <v>、従業員名簿、利用者名簿、案内旗1枚、携帯電話5台、携帯電話用バッテリー2個、拡声器1台、懐中電灯10台、乾電池20個、ライフジャケット2着</v>
      </c>
    </row>
    <row r="296" spans="1:12" ht="17.25" customHeight="1" x14ac:dyDescent="0.2">
      <c r="B296" s="233"/>
      <c r="C296" s="234"/>
      <c r="D296" s="246"/>
      <c r="E296" s="212"/>
      <c r="F296" s="212"/>
      <c r="G296" s="212"/>
      <c r="H296" s="212"/>
      <c r="I296" s="247"/>
      <c r="J296" s="72"/>
      <c r="K296" s="13"/>
    </row>
    <row r="297" spans="1:12" ht="17.25" customHeight="1" x14ac:dyDescent="0.2">
      <c r="B297" s="233"/>
      <c r="C297" s="234"/>
      <c r="D297" s="246"/>
      <c r="E297" s="212"/>
      <c r="F297" s="212"/>
      <c r="G297" s="212"/>
      <c r="H297" s="212"/>
      <c r="I297" s="247"/>
      <c r="J297" s="72"/>
      <c r="K297" s="13"/>
    </row>
    <row r="298" spans="1:12" ht="17.25" customHeight="1" x14ac:dyDescent="0.2">
      <c r="B298" s="235"/>
      <c r="C298" s="236"/>
      <c r="D298" s="246"/>
      <c r="E298" s="212"/>
      <c r="F298" s="212"/>
      <c r="G298" s="212"/>
      <c r="H298" s="212"/>
      <c r="I298" s="247"/>
      <c r="J298" s="72"/>
      <c r="K298" s="13"/>
    </row>
    <row r="299" spans="1:12" ht="17.25" customHeight="1" x14ac:dyDescent="0.2">
      <c r="B299" s="231" t="s">
        <v>61</v>
      </c>
      <c r="C299" s="232"/>
      <c r="D299" s="215" t="str">
        <f>IF(L299&lt;&gt;"",RIGHT(L299,LEN(L299)-1),"")</f>
        <v>水3日分、食料3日分、寝具10人分、防寒具10人分</v>
      </c>
      <c r="E299" s="216"/>
      <c r="F299" s="216"/>
      <c r="G299" s="216"/>
      <c r="H299" s="216"/>
      <c r="I299" s="217"/>
      <c r="J299" s="73"/>
      <c r="K299" s="13"/>
      <c r="L299" s="85" t="str">
        <f>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lt;&gt;"","、"&amp;入力シート!C114,"")</f>
        <v>、水3日分、食料3日分、寝具10人分、防寒具10人分</v>
      </c>
    </row>
    <row r="300" spans="1:12" ht="17.25" customHeight="1" x14ac:dyDescent="0.2">
      <c r="B300" s="235"/>
      <c r="C300" s="236"/>
      <c r="D300" s="218"/>
      <c r="E300" s="219"/>
      <c r="F300" s="219"/>
      <c r="G300" s="219"/>
      <c r="H300" s="219"/>
      <c r="I300" s="220"/>
      <c r="J300" s="73"/>
      <c r="K300" s="13"/>
    </row>
    <row r="301" spans="1:12" ht="17.25" customHeight="1" x14ac:dyDescent="0.2">
      <c r="B301" s="231" t="s">
        <v>46</v>
      </c>
      <c r="C301" s="232"/>
      <c r="D301" s="215" t="str">
        <f>IF(L301&lt;&gt;"",RIGHT(L301,LEN(L301)-1),"")</f>
        <v>おむつ100枚、おしりふき100枚</v>
      </c>
      <c r="E301" s="216"/>
      <c r="F301" s="216"/>
      <c r="G301" s="216"/>
      <c r="H301" s="216"/>
      <c r="I301" s="217"/>
      <c r="J301" s="73"/>
      <c r="K301" s="13"/>
      <c r="L301" s="85"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lt;&gt;"","、"&amp;入力シート!C127,"")</f>
        <v>、おむつ100枚、おしりふき100枚</v>
      </c>
    </row>
    <row r="302" spans="1:12" ht="17.25" customHeight="1" x14ac:dyDescent="0.2">
      <c r="B302" s="235"/>
      <c r="C302" s="236"/>
      <c r="D302" s="218"/>
      <c r="E302" s="219"/>
      <c r="F302" s="219"/>
      <c r="G302" s="219"/>
      <c r="H302" s="219"/>
      <c r="I302" s="220"/>
      <c r="J302" s="73"/>
      <c r="K302" s="13"/>
    </row>
    <row r="303" spans="1:12" ht="17.25" customHeight="1" x14ac:dyDescent="0.2">
      <c r="B303" s="231" t="s">
        <v>63</v>
      </c>
      <c r="C303" s="232"/>
      <c r="D303" s="215" t="str">
        <f>IF(L303&lt;&gt;"",RIGHT(L303,LEN(L303)-1),"")</f>
        <v>ウエットティッシュ100枚、ゴミ袋10枚、タオル100枚</v>
      </c>
      <c r="E303" s="216"/>
      <c r="F303" s="216"/>
      <c r="G303" s="216"/>
      <c r="H303" s="216"/>
      <c r="I303" s="217"/>
      <c r="J303" s="73"/>
      <c r="K303" s="13"/>
      <c r="L303" s="85" t="str">
        <f>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lt;&gt;"","、"&amp;入力シート!C137,"")</f>
        <v>、ウエットティッシュ100枚、ゴミ袋10枚、タオル100枚</v>
      </c>
    </row>
    <row r="304" spans="1:12" ht="17.25" customHeight="1" thickBot="1" x14ac:dyDescent="0.25">
      <c r="B304" s="252"/>
      <c r="C304" s="253"/>
      <c r="D304" s="254"/>
      <c r="E304" s="255"/>
      <c r="F304" s="255"/>
      <c r="G304" s="255"/>
      <c r="H304" s="255"/>
      <c r="I304" s="256"/>
      <c r="J304" s="73"/>
      <c r="K304" s="13"/>
    </row>
    <row r="305" spans="1:12" ht="17.25" customHeight="1" x14ac:dyDescent="0.2">
      <c r="A305" s="2"/>
      <c r="B305" s="14"/>
      <c r="C305" s="14"/>
      <c r="D305" s="5"/>
      <c r="E305" s="5"/>
      <c r="F305" s="5"/>
      <c r="G305" s="5"/>
      <c r="H305" s="5"/>
      <c r="I305" s="5"/>
      <c r="J305" s="5"/>
      <c r="K305" s="5"/>
    </row>
    <row r="306" spans="1:12" ht="17.25" customHeight="1" x14ac:dyDescent="0.2">
      <c r="B306" s="260"/>
      <c r="C306" s="260"/>
      <c r="D306" s="260"/>
      <c r="E306" s="260"/>
      <c r="F306" s="260"/>
      <c r="G306" s="260"/>
      <c r="H306" s="260"/>
      <c r="I306" s="260"/>
      <c r="J306" s="9"/>
      <c r="K306" s="33"/>
    </row>
    <row r="307" spans="1:12" ht="17.25" customHeight="1" x14ac:dyDescent="0.2">
      <c r="B307" s="250"/>
      <c r="C307" s="250"/>
      <c r="D307" s="250"/>
      <c r="E307" s="250"/>
      <c r="F307" s="250"/>
      <c r="G307" s="250"/>
      <c r="H307" s="250"/>
      <c r="I307" s="250"/>
      <c r="J307" s="114"/>
      <c r="K307" s="13"/>
      <c r="L307" s="85" t="e">
        <f>IF(入力シート!#REF!="有","、"&amp;入力シート!#REF!&amp;IF(入力シート!#REF!&lt;&gt;"",入力シート!#REF!&amp;入力シート!#REF!,""),"")&amp;IF(入力シート!#REF!="有","、"&amp;入力シート!#REF!&amp;IF(入力シート!#REF!&lt;&gt;"",入力シート!#REF!&amp;入力シート!#REF!,""),"")&amp;IF(入力シート!#REF!&lt;&gt;"","、"&amp;入力シート!#REF!,"")</f>
        <v>#REF!</v>
      </c>
    </row>
    <row r="308" spans="1:12" ht="17.25" customHeight="1" x14ac:dyDescent="0.2">
      <c r="B308" s="250"/>
      <c r="C308" s="250"/>
      <c r="D308" s="250"/>
      <c r="E308" s="250"/>
      <c r="F308" s="250"/>
      <c r="G308" s="250"/>
      <c r="H308" s="250"/>
      <c r="I308" s="250"/>
      <c r="J308" s="114"/>
      <c r="K308" s="13"/>
    </row>
    <row r="309" spans="1:12" ht="18" customHeight="1" x14ac:dyDescent="0.2">
      <c r="A309" s="11"/>
      <c r="B309" s="11"/>
      <c r="C309" s="11"/>
      <c r="D309" s="11"/>
      <c r="E309" s="11"/>
      <c r="F309" s="11"/>
      <c r="G309" s="11"/>
      <c r="H309" s="11"/>
      <c r="I309" s="11"/>
      <c r="J309" s="11"/>
      <c r="K309" s="11"/>
    </row>
    <row r="310" spans="1:12" ht="18" customHeight="1" x14ac:dyDescent="0.2">
      <c r="A310" s="11"/>
      <c r="B310" s="11"/>
      <c r="C310" s="11"/>
      <c r="D310" s="11"/>
      <c r="E310" s="11"/>
      <c r="F310" s="11"/>
      <c r="G310" s="11"/>
      <c r="H310" s="11"/>
      <c r="I310" s="11"/>
      <c r="J310" s="11"/>
      <c r="K310" s="11"/>
    </row>
    <row r="311" spans="1:12" ht="18" customHeight="1" x14ac:dyDescent="0.2">
      <c r="A311" s="261" t="s">
        <v>65</v>
      </c>
      <c r="B311" s="261"/>
      <c r="C311" s="261"/>
      <c r="D311" s="261"/>
      <c r="E311" s="261"/>
      <c r="F311" s="261"/>
      <c r="G311" s="261"/>
      <c r="H311" s="261"/>
      <c r="I311" s="261"/>
      <c r="J311" s="261"/>
      <c r="K311" s="11"/>
    </row>
    <row r="312" spans="1:12" ht="18" customHeight="1" x14ac:dyDescent="0.2">
      <c r="A312" s="251" t="s">
        <v>66</v>
      </c>
      <c r="B312" s="251"/>
      <c r="C312" s="251"/>
      <c r="D312" s="251"/>
      <c r="E312" s="251"/>
      <c r="F312" s="251"/>
      <c r="G312" s="251"/>
      <c r="H312" s="251"/>
      <c r="I312" s="251"/>
      <c r="J312" s="251"/>
      <c r="K312" s="11"/>
    </row>
    <row r="313" spans="1:12" ht="18" customHeight="1" x14ac:dyDescent="0.2">
      <c r="A313" s="11"/>
      <c r="B313" s="11"/>
      <c r="C313" s="11"/>
      <c r="D313" s="11"/>
      <c r="E313" s="11"/>
      <c r="F313" s="11"/>
      <c r="G313" s="11"/>
      <c r="H313" s="11"/>
      <c r="I313" s="11"/>
      <c r="J313" s="11"/>
      <c r="K313" s="11"/>
    </row>
    <row r="314" spans="1:12" ht="18" customHeight="1" x14ac:dyDescent="0.2">
      <c r="A314" s="251" t="s">
        <v>86</v>
      </c>
      <c r="B314" s="251"/>
      <c r="C314" s="251"/>
      <c r="D314" s="251"/>
      <c r="E314" s="251"/>
      <c r="F314" s="251"/>
      <c r="G314" s="251"/>
      <c r="H314" s="251"/>
      <c r="I314" s="251"/>
      <c r="J314" s="251"/>
      <c r="K314" s="11"/>
    </row>
    <row r="315" spans="1:12" ht="18" customHeight="1" x14ac:dyDescent="0.2">
      <c r="A315" s="212" t="str">
        <f>IF(入力シート!C144&lt;&gt;"","　毎年"&amp;入力シート!C146&amp;"月に「"&amp;入力シート!C144&amp;"」を対象に【"&amp;入力シート!C148&amp;"】に関する研修を実施する。","")&amp;IF(入力シート!C150&lt;&gt;"","毎年"&amp;入力シート!C152&amp;"月に「"&amp;入力シート!C150&amp;"」を対象に【"&amp;入力シート!C154&amp;"】に関する研修を実施する。","")</f>
        <v>　毎年4月に「新規採用の従業員」を対象に【防災情報及び避難誘導】に関する研修を実施する。毎年5月に「全従業員及び利用者」を対象に【防災情報及び避難誘導】に関する研修を実施する。</v>
      </c>
      <c r="B315" s="212"/>
      <c r="C315" s="212"/>
      <c r="D315" s="212"/>
      <c r="E315" s="212"/>
      <c r="F315" s="212"/>
      <c r="G315" s="212"/>
      <c r="H315" s="212"/>
      <c r="I315" s="212"/>
      <c r="J315" s="212"/>
      <c r="K315" s="11"/>
    </row>
    <row r="316" spans="1:12" ht="18" customHeight="1" x14ac:dyDescent="0.2">
      <c r="A316" s="212"/>
      <c r="B316" s="212"/>
      <c r="C316" s="212"/>
      <c r="D316" s="212"/>
      <c r="E316" s="212"/>
      <c r="F316" s="212"/>
      <c r="G316" s="212"/>
      <c r="H316" s="212"/>
      <c r="I316" s="212"/>
      <c r="J316" s="212"/>
      <c r="K316" s="11"/>
    </row>
    <row r="317" spans="1:12" ht="18" customHeight="1" x14ac:dyDescent="0.2">
      <c r="A317" s="212"/>
      <c r="B317" s="212"/>
      <c r="C317" s="212"/>
      <c r="D317" s="212"/>
      <c r="E317" s="212"/>
      <c r="F317" s="212"/>
      <c r="G317" s="212"/>
      <c r="H317" s="212"/>
      <c r="I317" s="212"/>
      <c r="J317" s="212"/>
      <c r="K317" s="11"/>
    </row>
    <row r="318" spans="1:12" ht="18" customHeight="1" x14ac:dyDescent="0.2">
      <c r="A318" s="52"/>
      <c r="B318" s="52"/>
      <c r="C318" s="52"/>
      <c r="D318" s="52"/>
      <c r="E318" s="52"/>
      <c r="F318" s="52"/>
      <c r="G318" s="52"/>
      <c r="H318" s="52"/>
      <c r="I318" s="52"/>
      <c r="J318" s="52"/>
      <c r="K318" s="11"/>
    </row>
    <row r="319" spans="1:12" ht="18" customHeight="1" x14ac:dyDescent="0.2">
      <c r="A319" s="212" t="s">
        <v>87</v>
      </c>
      <c r="B319" s="212"/>
      <c r="C319" s="212"/>
      <c r="D319" s="212"/>
      <c r="E319" s="212"/>
      <c r="F319" s="212"/>
      <c r="G319" s="212"/>
      <c r="H319" s="212"/>
      <c r="I319" s="212"/>
      <c r="J319" s="212"/>
      <c r="K319" s="11"/>
    </row>
    <row r="320" spans="1:12" ht="18" customHeight="1" x14ac:dyDescent="0.2">
      <c r="A320" s="212" t="str">
        <f>IF(入力シート!C158&lt;&gt;"","　毎年"&amp;入力シート!C160&amp;"月に「"&amp;入力シート!C158&amp;"」を対象として【"&amp;入力シート!C162&amp;"】に関する訓練を実施する。","")&amp;IF(入力シート!C165&lt;&gt;"","毎年"&amp;入力シート!C167&amp;"月に「"&amp;入力シート!C165&amp;"」を対象として【"&amp;入力シート!C169&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20" s="212"/>
      <c r="C320" s="212"/>
      <c r="D320" s="212"/>
      <c r="E320" s="212"/>
      <c r="F320" s="212"/>
      <c r="G320" s="212"/>
      <c r="H320" s="212"/>
      <c r="I320" s="212"/>
      <c r="J320" s="212"/>
      <c r="K320" s="11"/>
    </row>
    <row r="321" spans="1:11" ht="18" customHeight="1" x14ac:dyDescent="0.2">
      <c r="A321" s="212"/>
      <c r="B321" s="212"/>
      <c r="C321" s="212"/>
      <c r="D321" s="212"/>
      <c r="E321" s="212"/>
      <c r="F321" s="212"/>
      <c r="G321" s="212"/>
      <c r="H321" s="212"/>
      <c r="I321" s="212"/>
      <c r="J321" s="212"/>
      <c r="K321" s="11"/>
    </row>
    <row r="322" spans="1:11" ht="18" customHeight="1" x14ac:dyDescent="0.2">
      <c r="A322" s="212"/>
      <c r="B322" s="212"/>
      <c r="C322" s="212"/>
      <c r="D322" s="212"/>
      <c r="E322" s="212"/>
      <c r="F322" s="212"/>
      <c r="G322" s="212"/>
      <c r="H322" s="212"/>
      <c r="I322" s="212"/>
      <c r="J322" s="212"/>
      <c r="K322" s="11"/>
    </row>
    <row r="323" spans="1:11" ht="18" customHeight="1" x14ac:dyDescent="0.2">
      <c r="A323" s="52"/>
      <c r="B323" s="52"/>
      <c r="C323" s="52"/>
      <c r="D323" s="52"/>
      <c r="E323" s="52"/>
      <c r="F323" s="52"/>
      <c r="G323" s="52"/>
      <c r="H323" s="52"/>
      <c r="I323" s="52"/>
      <c r="J323" s="52"/>
      <c r="K323" s="11"/>
    </row>
    <row r="324" spans="1:11" ht="18" customHeight="1" x14ac:dyDescent="0.2">
      <c r="A324" s="52"/>
      <c r="B324" s="52"/>
      <c r="C324" s="52"/>
      <c r="D324" s="52"/>
      <c r="E324" s="52"/>
      <c r="F324" s="52"/>
      <c r="G324" s="52"/>
      <c r="H324" s="52"/>
      <c r="I324" s="52"/>
      <c r="J324" s="52"/>
      <c r="K324" s="11"/>
    </row>
    <row r="325" spans="1:11" ht="18" customHeight="1" x14ac:dyDescent="0.2">
      <c r="B325" s="52"/>
      <c r="C325" s="52"/>
      <c r="D325" s="52"/>
      <c r="E325" s="52"/>
      <c r="F325" s="52"/>
      <c r="G325" s="52"/>
      <c r="H325" s="52"/>
      <c r="I325" s="52"/>
      <c r="J325" s="52"/>
      <c r="K325" s="11"/>
    </row>
    <row r="326" spans="1:11" ht="18" customHeight="1" x14ac:dyDescent="0.2">
      <c r="A326" s="124"/>
      <c r="B326" s="52"/>
      <c r="C326" s="52"/>
      <c r="D326" s="52"/>
      <c r="E326" s="52"/>
      <c r="F326" s="52"/>
      <c r="G326" s="52"/>
      <c r="H326" s="52"/>
      <c r="I326" s="52"/>
      <c r="J326" s="52"/>
      <c r="K326" s="11"/>
    </row>
    <row r="327" spans="1:11" ht="18" customHeight="1" x14ac:dyDescent="0.2">
      <c r="A327" s="124"/>
      <c r="B327" s="52"/>
      <c r="C327" s="52"/>
      <c r="D327" s="52"/>
      <c r="E327" s="52"/>
      <c r="F327" s="52"/>
      <c r="G327" s="52"/>
      <c r="H327" s="52"/>
      <c r="I327" s="52"/>
      <c r="J327" s="52"/>
      <c r="K327" s="11"/>
    </row>
    <row r="328" spans="1:11" ht="18" customHeight="1" x14ac:dyDescent="0.2">
      <c r="A328" s="52"/>
      <c r="B328" s="52"/>
      <c r="C328" s="52"/>
      <c r="D328" s="52"/>
      <c r="E328" s="52"/>
      <c r="F328" s="52"/>
      <c r="G328" s="52"/>
      <c r="H328" s="52"/>
      <c r="I328" s="52"/>
      <c r="J328" s="52"/>
      <c r="K328" s="11"/>
    </row>
    <row r="329" spans="1:11" ht="18" customHeight="1" x14ac:dyDescent="0.2">
      <c r="A329" s="11"/>
      <c r="B329" s="11"/>
      <c r="C329" s="11"/>
      <c r="D329" s="11"/>
      <c r="E329" s="11"/>
      <c r="F329" s="11"/>
      <c r="G329" s="11"/>
      <c r="H329" s="11"/>
      <c r="I329" s="11"/>
      <c r="J329" s="11"/>
      <c r="K329" s="11"/>
    </row>
    <row r="330" spans="1:11" ht="16.5" x14ac:dyDescent="0.2">
      <c r="A330" s="2" t="s">
        <v>21</v>
      </c>
      <c r="B330" s="14"/>
      <c r="C330" s="14"/>
      <c r="D330" s="14"/>
      <c r="E330" s="14"/>
      <c r="F330" s="14"/>
      <c r="G330" s="14"/>
      <c r="H330" s="14"/>
      <c r="I330" s="14"/>
      <c r="J330" s="14"/>
      <c r="K330" s="14"/>
    </row>
    <row r="331" spans="1:11" ht="16.5" x14ac:dyDescent="0.2">
      <c r="A331" s="2"/>
      <c r="B331" s="14"/>
      <c r="C331" s="14"/>
      <c r="D331" s="14"/>
      <c r="E331" s="14"/>
      <c r="F331" s="14"/>
      <c r="G331" s="14"/>
      <c r="H331" s="14"/>
      <c r="I331" s="14"/>
      <c r="J331" s="14"/>
      <c r="K331" s="14"/>
    </row>
    <row r="332" spans="1:11" ht="16.5" x14ac:dyDescent="0.2">
      <c r="A332" s="2"/>
      <c r="B332" s="14"/>
      <c r="C332" s="14"/>
      <c r="D332" s="14"/>
      <c r="E332" s="14"/>
      <c r="F332" s="14"/>
      <c r="G332" s="14"/>
      <c r="H332" s="14"/>
      <c r="I332" s="14"/>
      <c r="J332" s="14"/>
      <c r="K332" s="14"/>
    </row>
  </sheetData>
  <mergeCells count="159">
    <mergeCell ref="E42:G42"/>
    <mergeCell ref="E43:G43"/>
    <mergeCell ref="E44:G44"/>
    <mergeCell ref="A54:J54"/>
    <mergeCell ref="A55:J56"/>
    <mergeCell ref="D68:E68"/>
    <mergeCell ref="B65:E65"/>
    <mergeCell ref="D66:E66"/>
    <mergeCell ref="F66:G66"/>
    <mergeCell ref="H66:I66"/>
    <mergeCell ref="L204:R206"/>
    <mergeCell ref="A202:B211"/>
    <mergeCell ref="C216:J216"/>
    <mergeCell ref="L210:R211"/>
    <mergeCell ref="L207:R209"/>
    <mergeCell ref="A225:J226"/>
    <mergeCell ref="F69:G69"/>
    <mergeCell ref="H69:I69"/>
    <mergeCell ref="A97:J97"/>
    <mergeCell ref="F166:F174"/>
    <mergeCell ref="B72:C73"/>
    <mergeCell ref="D72:E73"/>
    <mergeCell ref="H72:I73"/>
    <mergeCell ref="F72:G73"/>
    <mergeCell ref="A144:J144"/>
    <mergeCell ref="D200:J201"/>
    <mergeCell ref="A155:E155"/>
    <mergeCell ref="B69:C69"/>
    <mergeCell ref="D69:E69"/>
    <mergeCell ref="A106:B106"/>
    <mergeCell ref="A98:J104"/>
    <mergeCell ref="A105:B105"/>
    <mergeCell ref="D203:J204"/>
    <mergeCell ref="I161:J162"/>
    <mergeCell ref="G163:H164"/>
    <mergeCell ref="I163:J164"/>
    <mergeCell ref="F155:F164"/>
    <mergeCell ref="B159:E160"/>
    <mergeCell ref="G155:H156"/>
    <mergeCell ref="I155:J156"/>
    <mergeCell ref="G159:H160"/>
    <mergeCell ref="I159:J160"/>
    <mergeCell ref="A188:J188"/>
    <mergeCell ref="B156:E157"/>
    <mergeCell ref="B158:E158"/>
    <mergeCell ref="G161:H162"/>
    <mergeCell ref="D198:J199"/>
    <mergeCell ref="A141:J141"/>
    <mergeCell ref="C202:J202"/>
    <mergeCell ref="A189:J189"/>
    <mergeCell ref="D192:J192"/>
    <mergeCell ref="A13:J14"/>
    <mergeCell ref="A38:J39"/>
    <mergeCell ref="A50:J50"/>
    <mergeCell ref="G146:H153"/>
    <mergeCell ref="I146:J153"/>
    <mergeCell ref="A146:E146"/>
    <mergeCell ref="G145:H145"/>
    <mergeCell ref="I145:J145"/>
    <mergeCell ref="F146:F153"/>
    <mergeCell ref="A145:E145"/>
    <mergeCell ref="A51:J52"/>
    <mergeCell ref="A58:J58"/>
    <mergeCell ref="B148:E149"/>
    <mergeCell ref="B150:E151"/>
    <mergeCell ref="B64:I64"/>
    <mergeCell ref="B67:C67"/>
    <mergeCell ref="D67:E67"/>
    <mergeCell ref="A142:J142"/>
    <mergeCell ref="A62:J62"/>
    <mergeCell ref="B152:E153"/>
    <mergeCell ref="F65:I65"/>
    <mergeCell ref="B66:C66"/>
    <mergeCell ref="F68:G68"/>
    <mergeCell ref="B112:I114"/>
    <mergeCell ref="B68:C68"/>
    <mergeCell ref="A243:J243"/>
    <mergeCell ref="A244:J245"/>
    <mergeCell ref="A247:J247"/>
    <mergeCell ref="A238:J241"/>
    <mergeCell ref="A227:J228"/>
    <mergeCell ref="B251:C253"/>
    <mergeCell ref="A236:J236"/>
    <mergeCell ref="C215:J215"/>
    <mergeCell ref="I157:J158"/>
    <mergeCell ref="B70:C70"/>
    <mergeCell ref="D70:E70"/>
    <mergeCell ref="B108:I110"/>
    <mergeCell ref="B221:J222"/>
    <mergeCell ref="C214:J214"/>
    <mergeCell ref="C217:J218"/>
    <mergeCell ref="C196:J196"/>
    <mergeCell ref="C195:J195"/>
    <mergeCell ref="B219:J220"/>
    <mergeCell ref="G166:H174"/>
    <mergeCell ref="G157:H158"/>
    <mergeCell ref="H68:I68"/>
    <mergeCell ref="C193:J193"/>
    <mergeCell ref="D197:J197"/>
    <mergeCell ref="A314:J314"/>
    <mergeCell ref="D299:I300"/>
    <mergeCell ref="A248:J248"/>
    <mergeCell ref="B254:C255"/>
    <mergeCell ref="F250:G250"/>
    <mergeCell ref="H250:I250"/>
    <mergeCell ref="D250:E250"/>
    <mergeCell ref="D254:E255"/>
    <mergeCell ref="F251:G253"/>
    <mergeCell ref="D251:E252"/>
    <mergeCell ref="D253:E253"/>
    <mergeCell ref="F180:J185"/>
    <mergeCell ref="A180:E185"/>
    <mergeCell ref="A229:J229"/>
    <mergeCell ref="B295:C298"/>
    <mergeCell ref="A175:J175"/>
    <mergeCell ref="A212:B218"/>
    <mergeCell ref="A285:J286"/>
    <mergeCell ref="A287:J288"/>
    <mergeCell ref="A290:J290"/>
    <mergeCell ref="A237:J237"/>
    <mergeCell ref="C213:J213"/>
    <mergeCell ref="C212:J212"/>
    <mergeCell ref="D205:J206"/>
    <mergeCell ref="D207:J208"/>
    <mergeCell ref="D209:J210"/>
    <mergeCell ref="A224:J224"/>
    <mergeCell ref="B161:E162"/>
    <mergeCell ref="B163:E164"/>
    <mergeCell ref="B169:E170"/>
    <mergeCell ref="B171:E172"/>
    <mergeCell ref="I166:J174"/>
    <mergeCell ref="A166:E166"/>
    <mergeCell ref="B167:E168"/>
    <mergeCell ref="A179:J179"/>
    <mergeCell ref="A176:J178"/>
    <mergeCell ref="A315:J317"/>
    <mergeCell ref="I3:I4"/>
    <mergeCell ref="D301:I302"/>
    <mergeCell ref="A320:J322"/>
    <mergeCell ref="F254:G255"/>
    <mergeCell ref="H251:I253"/>
    <mergeCell ref="B292:C294"/>
    <mergeCell ref="D292:I294"/>
    <mergeCell ref="D295:I298"/>
    <mergeCell ref="H254:I255"/>
    <mergeCell ref="B307:I308"/>
    <mergeCell ref="A312:J312"/>
    <mergeCell ref="B301:C302"/>
    <mergeCell ref="B299:C300"/>
    <mergeCell ref="B303:C304"/>
    <mergeCell ref="D303:I304"/>
    <mergeCell ref="B291:I291"/>
    <mergeCell ref="B306:I306"/>
    <mergeCell ref="A311:J311"/>
    <mergeCell ref="A284:J284"/>
    <mergeCell ref="A59:J60"/>
    <mergeCell ref="A319:J319"/>
    <mergeCell ref="B173:E174"/>
    <mergeCell ref="A190:J190"/>
  </mergeCells>
  <phoneticPr fontId="9"/>
  <hyperlinks>
    <hyperlink ref="B260" r:id="rId1" xr:uid="{8A2EEC02-7967-4025-8503-252BA89828B2}"/>
    <hyperlink ref="B262" r:id="rId2" xr:uid="{43E7B7FE-A031-4977-B9BD-7691D0A424A4}"/>
  </hyperlinks>
  <pageMargins left="0.7" right="0.7" top="0.75" bottom="0.75" header="0.3" footer="0.3"/>
  <pageSetup paperSize="9" scale="94" orientation="portrait" r:id="rId3"/>
  <rowBreaks count="6" manualBreakCount="6">
    <brk id="48" max="9" man="1"/>
    <brk id="94" max="9" man="1"/>
    <brk id="139" max="9" man="1"/>
    <brk id="185" max="9" man="1"/>
    <brk id="233" max="9" man="1"/>
    <brk id="281"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7F42-C3F4-4EF0-AF93-9680FFD20FF2}">
  <dimension ref="A2:A95"/>
  <sheetViews>
    <sheetView workbookViewId="0">
      <selection activeCell="A17" sqref="A17"/>
    </sheetView>
  </sheetViews>
  <sheetFormatPr defaultRowHeight="13" x14ac:dyDescent="0.2"/>
  <cols>
    <col min="1" max="1" width="18.54296875" customWidth="1"/>
  </cols>
  <sheetData>
    <row r="2" spans="1:1" x14ac:dyDescent="0.2">
      <c r="A2" s="136" t="s">
        <v>204</v>
      </c>
    </row>
    <row r="4" spans="1:1" x14ac:dyDescent="0.2">
      <c r="A4" t="s">
        <v>232</v>
      </c>
    </row>
    <row r="5" spans="1:1" x14ac:dyDescent="0.2">
      <c r="A5" t="s">
        <v>233</v>
      </c>
    </row>
    <row r="6" spans="1:1" x14ac:dyDescent="0.2">
      <c r="A6" t="s">
        <v>234</v>
      </c>
    </row>
    <row r="7" spans="1:1" x14ac:dyDescent="0.2">
      <c r="A7" t="s">
        <v>235</v>
      </c>
    </row>
    <row r="8" spans="1:1" x14ac:dyDescent="0.2">
      <c r="A8" t="s">
        <v>236</v>
      </c>
    </row>
    <row r="9" spans="1:1" x14ac:dyDescent="0.2">
      <c r="A9" t="s">
        <v>237</v>
      </c>
    </row>
    <row r="10" spans="1:1" x14ac:dyDescent="0.2">
      <c r="A10" t="s">
        <v>238</v>
      </c>
    </row>
    <row r="11" spans="1:1" x14ac:dyDescent="0.2">
      <c r="A11" t="s">
        <v>239</v>
      </c>
    </row>
    <row r="12" spans="1:1" x14ac:dyDescent="0.2">
      <c r="A12" t="s">
        <v>240</v>
      </c>
    </row>
    <row r="13" spans="1:1" x14ac:dyDescent="0.2">
      <c r="A13" t="s">
        <v>241</v>
      </c>
    </row>
    <row r="14" spans="1:1" x14ac:dyDescent="0.2">
      <c r="A14" t="s">
        <v>242</v>
      </c>
    </row>
    <row r="15" spans="1:1" x14ac:dyDescent="0.2">
      <c r="A15" t="s">
        <v>243</v>
      </c>
    </row>
    <row r="16" spans="1:1" x14ac:dyDescent="0.2">
      <c r="A16" t="s">
        <v>244</v>
      </c>
    </row>
    <row r="20" spans="1:1" x14ac:dyDescent="0.2">
      <c r="A20" s="144" t="s">
        <v>252</v>
      </c>
    </row>
    <row r="21" spans="1:1" x14ac:dyDescent="0.2">
      <c r="A21" s="145" t="s">
        <v>253</v>
      </c>
    </row>
    <row r="22" spans="1:1" x14ac:dyDescent="0.2">
      <c r="A22" s="145" t="s">
        <v>254</v>
      </c>
    </row>
    <row r="23" spans="1:1" x14ac:dyDescent="0.2">
      <c r="A23" s="145" t="s">
        <v>255</v>
      </c>
    </row>
    <row r="24" spans="1:1" x14ac:dyDescent="0.2">
      <c r="A24" s="145" t="s">
        <v>256</v>
      </c>
    </row>
    <row r="25" spans="1:1" x14ac:dyDescent="0.2">
      <c r="A25" s="145" t="s">
        <v>257</v>
      </c>
    </row>
    <row r="26" spans="1:1" x14ac:dyDescent="0.2">
      <c r="A26" s="145" t="s">
        <v>258</v>
      </c>
    </row>
    <row r="27" spans="1:1" x14ac:dyDescent="0.2">
      <c r="A27" s="145" t="s">
        <v>259</v>
      </c>
    </row>
    <row r="28" spans="1:1" x14ac:dyDescent="0.2">
      <c r="A28" s="145" t="s">
        <v>260</v>
      </c>
    </row>
    <row r="29" spans="1:1" x14ac:dyDescent="0.2">
      <c r="A29" s="145" t="s">
        <v>261</v>
      </c>
    </row>
    <row r="30" spans="1:1" x14ac:dyDescent="0.2">
      <c r="A30" s="145" t="s">
        <v>262</v>
      </c>
    </row>
    <row r="31" spans="1:1" x14ac:dyDescent="0.2">
      <c r="A31" s="145" t="s">
        <v>263</v>
      </c>
    </row>
    <row r="32" spans="1:1" x14ac:dyDescent="0.2">
      <c r="A32" s="145" t="s">
        <v>264</v>
      </c>
    </row>
    <row r="33" spans="1:1" x14ac:dyDescent="0.2">
      <c r="A33" s="145" t="s">
        <v>265</v>
      </c>
    </row>
    <row r="34" spans="1:1" x14ac:dyDescent="0.2">
      <c r="A34" s="145" t="s">
        <v>266</v>
      </c>
    </row>
    <row r="35" spans="1:1" x14ac:dyDescent="0.2">
      <c r="A35" s="145" t="s">
        <v>267</v>
      </c>
    </row>
    <row r="36" spans="1:1" x14ac:dyDescent="0.2">
      <c r="A36" s="145" t="s">
        <v>268</v>
      </c>
    </row>
    <row r="37" spans="1:1" x14ac:dyDescent="0.2">
      <c r="A37" s="145" t="s">
        <v>269</v>
      </c>
    </row>
    <row r="38" spans="1:1" x14ac:dyDescent="0.2">
      <c r="A38" s="145" t="s">
        <v>270</v>
      </c>
    </row>
    <row r="39" spans="1:1" x14ac:dyDescent="0.2">
      <c r="A39" s="145" t="s">
        <v>271</v>
      </c>
    </row>
    <row r="40" spans="1:1" x14ac:dyDescent="0.2">
      <c r="A40" s="145" t="s">
        <v>272</v>
      </c>
    </row>
    <row r="41" spans="1:1" x14ac:dyDescent="0.2">
      <c r="A41" s="145" t="s">
        <v>273</v>
      </c>
    </row>
    <row r="42" spans="1:1" x14ac:dyDescent="0.2">
      <c r="A42" s="145" t="s">
        <v>274</v>
      </c>
    </row>
    <row r="43" spans="1:1" x14ac:dyDescent="0.2">
      <c r="A43" s="145" t="s">
        <v>275</v>
      </c>
    </row>
    <row r="44" spans="1:1" x14ac:dyDescent="0.2">
      <c r="A44" s="145" t="s">
        <v>276</v>
      </c>
    </row>
    <row r="45" spans="1:1" x14ac:dyDescent="0.2">
      <c r="A45" s="145" t="s">
        <v>277</v>
      </c>
    </row>
    <row r="46" spans="1:1" x14ac:dyDescent="0.2">
      <c r="A46" s="145" t="s">
        <v>278</v>
      </c>
    </row>
    <row r="47" spans="1:1" x14ac:dyDescent="0.2">
      <c r="A47" s="145" t="s">
        <v>279</v>
      </c>
    </row>
    <row r="48" spans="1:1" x14ac:dyDescent="0.2">
      <c r="A48" s="145" t="s">
        <v>280</v>
      </c>
    </row>
    <row r="49" spans="1:1" x14ac:dyDescent="0.2">
      <c r="A49" s="145" t="s">
        <v>281</v>
      </c>
    </row>
    <row r="50" spans="1:1" x14ac:dyDescent="0.2">
      <c r="A50" s="145" t="s">
        <v>282</v>
      </c>
    </row>
    <row r="51" spans="1:1" x14ac:dyDescent="0.2">
      <c r="A51" s="145" t="s">
        <v>283</v>
      </c>
    </row>
    <row r="52" spans="1:1" x14ac:dyDescent="0.2">
      <c r="A52" s="145" t="s">
        <v>284</v>
      </c>
    </row>
    <row r="53" spans="1:1" x14ac:dyDescent="0.2">
      <c r="A53" s="145" t="s">
        <v>285</v>
      </c>
    </row>
    <row r="54" spans="1:1" x14ac:dyDescent="0.2">
      <c r="A54" s="145" t="s">
        <v>286</v>
      </c>
    </row>
    <row r="55" spans="1:1" x14ac:dyDescent="0.2">
      <c r="A55" s="145" t="s">
        <v>287</v>
      </c>
    </row>
    <row r="56" spans="1:1" x14ac:dyDescent="0.2">
      <c r="A56" s="145" t="s">
        <v>288</v>
      </c>
    </row>
    <row r="57" spans="1:1" x14ac:dyDescent="0.2">
      <c r="A57" s="145" t="s">
        <v>289</v>
      </c>
    </row>
    <row r="58" spans="1:1" x14ac:dyDescent="0.2">
      <c r="A58" s="145" t="s">
        <v>290</v>
      </c>
    </row>
    <row r="59" spans="1:1" x14ac:dyDescent="0.2">
      <c r="A59" s="145" t="s">
        <v>291</v>
      </c>
    </row>
    <row r="60" spans="1:1" x14ac:dyDescent="0.2">
      <c r="A60" s="145" t="s">
        <v>292</v>
      </c>
    </row>
    <row r="61" spans="1:1" x14ac:dyDescent="0.2">
      <c r="A61" s="145" t="s">
        <v>293</v>
      </c>
    </row>
    <row r="62" spans="1:1" x14ac:dyDescent="0.2">
      <c r="A62" s="145" t="s">
        <v>294</v>
      </c>
    </row>
    <row r="63" spans="1:1" x14ac:dyDescent="0.2">
      <c r="A63" s="145" t="s">
        <v>295</v>
      </c>
    </row>
    <row r="64" spans="1:1" x14ac:dyDescent="0.2">
      <c r="A64" s="145" t="s">
        <v>296</v>
      </c>
    </row>
    <row r="65" spans="1:1" x14ac:dyDescent="0.2">
      <c r="A65" s="145" t="s">
        <v>297</v>
      </c>
    </row>
    <row r="66" spans="1:1" x14ac:dyDescent="0.2">
      <c r="A66" s="145" t="s">
        <v>298</v>
      </c>
    </row>
    <row r="67" spans="1:1" x14ac:dyDescent="0.2">
      <c r="A67" s="145" t="s">
        <v>299</v>
      </c>
    </row>
    <row r="68" spans="1:1" x14ac:dyDescent="0.2">
      <c r="A68" s="145" t="s">
        <v>300</v>
      </c>
    </row>
    <row r="69" spans="1:1" x14ac:dyDescent="0.2">
      <c r="A69" s="145" t="s">
        <v>301</v>
      </c>
    </row>
    <row r="70" spans="1:1" x14ac:dyDescent="0.2">
      <c r="A70" s="145" t="s">
        <v>302</v>
      </c>
    </row>
    <row r="71" spans="1:1" x14ac:dyDescent="0.2">
      <c r="A71" s="145" t="s">
        <v>303</v>
      </c>
    </row>
    <row r="72" spans="1:1" x14ac:dyDescent="0.2">
      <c r="A72" s="145" t="s">
        <v>304</v>
      </c>
    </row>
    <row r="73" spans="1:1" x14ac:dyDescent="0.2">
      <c r="A73" s="145" t="s">
        <v>305</v>
      </c>
    </row>
    <row r="74" spans="1:1" x14ac:dyDescent="0.2">
      <c r="A74" s="145" t="s">
        <v>306</v>
      </c>
    </row>
    <row r="75" spans="1:1" x14ac:dyDescent="0.2">
      <c r="A75" s="145" t="s">
        <v>307</v>
      </c>
    </row>
    <row r="76" spans="1:1" x14ac:dyDescent="0.2">
      <c r="A76" s="145" t="s">
        <v>308</v>
      </c>
    </row>
    <row r="77" spans="1:1" x14ac:dyDescent="0.2">
      <c r="A77" s="145" t="s">
        <v>309</v>
      </c>
    </row>
    <row r="78" spans="1:1" x14ac:dyDescent="0.2">
      <c r="A78" s="145" t="s">
        <v>310</v>
      </c>
    </row>
    <row r="79" spans="1:1" x14ac:dyDescent="0.2">
      <c r="A79" s="145" t="s">
        <v>311</v>
      </c>
    </row>
    <row r="80" spans="1:1" x14ac:dyDescent="0.2">
      <c r="A80" s="145" t="s">
        <v>312</v>
      </c>
    </row>
    <row r="81" spans="1:1" x14ac:dyDescent="0.2">
      <c r="A81" s="145" t="s">
        <v>313</v>
      </c>
    </row>
    <row r="82" spans="1:1" x14ac:dyDescent="0.2">
      <c r="A82" s="145" t="s">
        <v>314</v>
      </c>
    </row>
    <row r="83" spans="1:1" x14ac:dyDescent="0.2">
      <c r="A83" s="145" t="s">
        <v>315</v>
      </c>
    </row>
    <row r="84" spans="1:1" x14ac:dyDescent="0.2">
      <c r="A84" s="145" t="s">
        <v>316</v>
      </c>
    </row>
    <row r="85" spans="1:1" x14ac:dyDescent="0.2">
      <c r="A85" s="145" t="s">
        <v>317</v>
      </c>
    </row>
    <row r="86" spans="1:1" x14ac:dyDescent="0.2">
      <c r="A86" s="145" t="s">
        <v>318</v>
      </c>
    </row>
    <row r="87" spans="1:1" x14ac:dyDescent="0.2">
      <c r="A87" s="145" t="s">
        <v>319</v>
      </c>
    </row>
    <row r="88" spans="1:1" x14ac:dyDescent="0.2">
      <c r="A88" s="145" t="s">
        <v>320</v>
      </c>
    </row>
    <row r="89" spans="1:1" x14ac:dyDescent="0.2">
      <c r="A89" s="145" t="s">
        <v>321</v>
      </c>
    </row>
    <row r="90" spans="1:1" x14ac:dyDescent="0.2">
      <c r="A90" s="145" t="s">
        <v>322</v>
      </c>
    </row>
    <row r="91" spans="1:1" x14ac:dyDescent="0.2">
      <c r="A91" s="145" t="s">
        <v>323</v>
      </c>
    </row>
    <row r="92" spans="1:1" x14ac:dyDescent="0.2">
      <c r="A92" s="145" t="s">
        <v>324</v>
      </c>
    </row>
    <row r="93" spans="1:1" x14ac:dyDescent="0.2">
      <c r="A93" s="145" t="s">
        <v>325</v>
      </c>
    </row>
    <row r="94" spans="1:1" x14ac:dyDescent="0.2">
      <c r="A94" s="145" t="s">
        <v>326</v>
      </c>
    </row>
    <row r="95" spans="1:1" x14ac:dyDescent="0.2">
      <c r="A95" s="145" t="s">
        <v>327</v>
      </c>
    </row>
  </sheetData>
  <phoneticPr fontId="9"/>
  <conditionalFormatting sqref="A21:A95">
    <cfRule type="cellIs" dxfId="0"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出力シート</vt:lpstr>
      <vt:lpstr>Sheet1</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2025-05-07T10:32:37Z</dcterms:created>
  <dcterms:modified xsi:type="dcterms:W3CDTF">2025-05-15T06:56:29Z</dcterms:modified>
</cp:coreProperties>
</file>