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19773758-F74C-476D-9EC6-585B1B7DDB35}" xr6:coauthVersionLast="47" xr6:coauthVersionMax="47" xr10:uidLastSave="{00000000-0000-0000-0000-000000000000}"/>
  <bookViews>
    <workbookView xWindow="-110" yWindow="-110" windowWidth="19420" windowHeight="10300" activeTab="1" xr2:uid="{00000000-000D-0000-FFFF-FFFF00000000}"/>
  </bookViews>
  <sheets>
    <sheet name="入力シート" sheetId="1" r:id="rId1"/>
    <sheet name="出力シート" sheetId="2" r:id="rId2"/>
    <sheet name="Sheet1" sheetId="3" r:id="rId3"/>
  </sheets>
  <definedNames>
    <definedName name="_xlnm.Print_Area" localSheetId="1">出力シート!$A$1:$J$371</definedName>
    <definedName name="_xlnm.Print_Area" localSheetId="0">入力シート!$A$1:$K$253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0" i="2" l="1"/>
  <c r="I257" i="2"/>
  <c r="H260" i="2"/>
  <c r="H257" i="2"/>
  <c r="G260" i="2"/>
  <c r="G257" i="2"/>
  <c r="F260" i="2"/>
  <c r="F257" i="2"/>
  <c r="D260" i="2"/>
  <c r="D257" i="2"/>
  <c r="I255" i="2"/>
  <c r="H252" i="2"/>
  <c r="G252" i="2"/>
  <c r="F252" i="2"/>
  <c r="D255" i="2"/>
  <c r="D252" i="2"/>
  <c r="I252" i="2"/>
  <c r="D254" i="2"/>
  <c r="C255" i="2"/>
  <c r="C252" i="2"/>
  <c r="G84" i="2" l="1"/>
  <c r="G88" i="2"/>
  <c r="C260" i="2"/>
  <c r="C257" i="2"/>
  <c r="L349" i="2" l="1"/>
  <c r="L335" i="2"/>
  <c r="D335" i="2" s="1"/>
  <c r="A366" i="2" l="1"/>
  <c r="A361" i="2"/>
  <c r="H72" i="2"/>
  <c r="G81" i="2"/>
  <c r="C23" i="2" l="1"/>
  <c r="C25" i="2"/>
  <c r="C27" i="2"/>
  <c r="C31" i="2"/>
  <c r="D294" i="2"/>
  <c r="D80" i="2" l="1"/>
  <c r="C29" i="2" l="1"/>
  <c r="D79" i="2" l="1"/>
  <c r="D81" i="2" l="1"/>
  <c r="D69" i="2" l="1"/>
  <c r="D295" i="2" l="1"/>
  <c r="D293" i="2"/>
  <c r="H70" i="2" l="1"/>
  <c r="F70" i="2"/>
  <c r="C10" i="1"/>
  <c r="A37" i="2" s="1"/>
  <c r="L353" i="2" l="1"/>
  <c r="B353" i="2" s="1"/>
  <c r="L347" i="2"/>
  <c r="D347" i="2" s="1"/>
  <c r="D349" i="2"/>
  <c r="L345" i="2"/>
  <c r="D345" i="2" s="1"/>
  <c r="C157" i="1"/>
  <c r="L339" i="2" s="1"/>
  <c r="D339" i="2" l="1"/>
  <c r="D71" i="2" l="1"/>
  <c r="B71" i="2"/>
  <c r="B69" i="2"/>
</calcChain>
</file>

<file path=xl/sharedStrings.xml><?xml version="1.0" encoding="utf-8"?>
<sst xmlns="http://schemas.openxmlformats.org/spreadsheetml/2006/main" count="752" uniqueCount="471">
  <si>
    <t>入力項目</t>
  </si>
  <si>
    <t>入力セル</t>
  </si>
  <si>
    <t>入力例</t>
  </si>
  <si>
    <t xml:space="preserve">1．計画の目的 </t>
  </si>
  <si>
    <t>体制確立の判断時期</t>
  </si>
  <si>
    <t>活動内容</t>
  </si>
  <si>
    <t>対応要員</t>
  </si>
  <si>
    <t>洪水予報等の情報収集</t>
  </si>
  <si>
    <t>情報収集伝達要員</t>
  </si>
  <si>
    <t>使用する資器材の準備</t>
  </si>
  <si>
    <t>避難誘導要員</t>
  </si>
  <si>
    <t>保護者への事前連絡</t>
  </si>
  <si>
    <t>周辺住民への事前協力依頼</t>
  </si>
  <si>
    <t>要配慮者の避難誘導</t>
  </si>
  <si>
    <t>収集する情報</t>
  </si>
  <si>
    <t>収集方法</t>
  </si>
  <si>
    <t>(2)避難経路</t>
  </si>
  <si>
    <t>避難確保資器材等一覧</t>
  </si>
  <si>
    <t>　　　　　　　　　　　　　　　　　</t>
  </si>
  <si>
    <t>（施設の情報）</t>
    <rPh sb="1" eb="3">
      <t>シセツ</t>
    </rPh>
    <rPh sb="4" eb="6">
      <t>ジョウホウ</t>
    </rPh>
    <phoneticPr fontId="3"/>
  </si>
  <si>
    <t>.</t>
    <phoneticPr fontId="3"/>
  </si>
  <si>
    <t>インターネット</t>
    <phoneticPr fontId="3"/>
  </si>
  <si>
    <t>（避難に関する情報）</t>
    <rPh sb="1" eb="3">
      <t>ヒナン</t>
    </rPh>
    <rPh sb="4" eb="5">
      <t>カン</t>
    </rPh>
    <rPh sb="7" eb="9">
      <t>ジョウホウ</t>
    </rPh>
    <phoneticPr fontId="3"/>
  </si>
  <si>
    <t>施設の３階</t>
    <rPh sb="0" eb="2">
      <t>シセツ</t>
    </rPh>
    <rPh sb="4" eb="5">
      <t>カイ</t>
    </rPh>
    <phoneticPr fontId="3"/>
  </si>
  <si>
    <t xml:space="preserve"> 情報収集・伝達及び避難誘導の際に使用する施設及び資器材については、下表「避難確保資器材等一覧」に示すとおりである。</t>
    <phoneticPr fontId="3"/>
  </si>
  <si>
    <t>（教育・訓練に関する情報）</t>
    <rPh sb="1" eb="3">
      <t>キョウイク</t>
    </rPh>
    <rPh sb="4" eb="6">
      <t>クンレン</t>
    </rPh>
    <rPh sb="7" eb="8">
      <t>カン</t>
    </rPh>
    <rPh sb="10" eb="12">
      <t>ジョウホウ</t>
    </rPh>
    <phoneticPr fontId="3"/>
  </si>
  <si>
    <t>「避難確保計画作成シート」</t>
    <rPh sb="1" eb="3">
      <t>ヒナン</t>
    </rPh>
    <rPh sb="3" eb="5">
      <t>カクホ</t>
    </rPh>
    <rPh sb="5" eb="7">
      <t>ケイカク</t>
    </rPh>
    <rPh sb="7" eb="9">
      <t>サクセイ</t>
    </rPh>
    <phoneticPr fontId="3"/>
  </si>
  <si>
    <t>年</t>
    <rPh sb="0" eb="1">
      <t>ネン</t>
    </rPh>
    <phoneticPr fontId="3"/>
  </si>
  <si>
    <t>月</t>
    <rPh sb="0" eb="1">
      <t>ガツ</t>
    </rPh>
    <phoneticPr fontId="3"/>
  </si>
  <si>
    <t>日</t>
    <rPh sb="0" eb="1">
      <t>ニチ</t>
    </rPh>
    <phoneticPr fontId="3"/>
  </si>
  <si>
    <t>気象情報</t>
    <phoneticPr fontId="3"/>
  </si>
  <si>
    <t>※</t>
    <phoneticPr fontId="3"/>
  </si>
  <si>
    <t>停電時は、ラジオ、タブレット、携帯電話を活用して情報を収集するものとし、これに備えて、乾電池、バッテリー等を備蓄する。</t>
  </si>
  <si>
    <t>2．計画の報告</t>
    <rPh sb="2" eb="4">
      <t>ケイカク</t>
    </rPh>
    <rPh sb="5" eb="7">
      <t>ホウコク</t>
    </rPh>
    <phoneticPr fontId="3"/>
  </si>
  <si>
    <t xml:space="preserve">3．計画の適用範囲 </t>
    <phoneticPr fontId="3"/>
  </si>
  <si>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3"/>
  </si>
  <si>
    <t>昼間・夜間</t>
    <rPh sb="0" eb="2">
      <t>ヒルマ</t>
    </rPh>
    <rPh sb="3" eb="5">
      <t>ヤカン</t>
    </rPh>
    <phoneticPr fontId="3"/>
  </si>
  <si>
    <t>休日</t>
    <rPh sb="0" eb="2">
      <t>キュウジツ</t>
    </rPh>
    <phoneticPr fontId="3"/>
  </si>
  <si>
    <t>利用者</t>
    <rPh sb="0" eb="3">
      <t>リヨウシャ</t>
    </rPh>
    <phoneticPr fontId="3"/>
  </si>
  <si>
    <t>施設職員</t>
    <rPh sb="0" eb="2">
      <t>シセツ</t>
    </rPh>
    <rPh sb="2" eb="4">
      <t>ショクイン</t>
    </rPh>
    <phoneticPr fontId="3"/>
  </si>
  <si>
    <t>人　　　　　数</t>
    <rPh sb="0" eb="1">
      <t>ヒト</t>
    </rPh>
    <rPh sb="6" eb="7">
      <t>スウ</t>
    </rPh>
    <phoneticPr fontId="3"/>
  </si>
  <si>
    <t>昼間</t>
    <rPh sb="0" eb="2">
      <t>ヒルマ</t>
    </rPh>
    <phoneticPr fontId="3"/>
  </si>
  <si>
    <t>夜間</t>
    <rPh sb="0" eb="2">
      <t>ヤカン</t>
    </rPh>
    <phoneticPr fontId="3"/>
  </si>
  <si>
    <t>別紙１</t>
    <phoneticPr fontId="3"/>
  </si>
  <si>
    <t>【施設周辺の避難経路図】</t>
    <rPh sb="1" eb="3">
      <t>シセツ</t>
    </rPh>
    <rPh sb="3" eb="5">
      <t>シュウヘン</t>
    </rPh>
    <rPh sb="6" eb="8">
      <t>ヒナン</t>
    </rPh>
    <rPh sb="8" eb="10">
      <t>ケイロ</t>
    </rPh>
    <rPh sb="10" eb="11">
      <t>ズ</t>
    </rPh>
    <phoneticPr fontId="3"/>
  </si>
  <si>
    <t>【施設の状況】</t>
    <rPh sb="1" eb="3">
      <t>シセツ</t>
    </rPh>
    <rPh sb="4" eb="6">
      <t>ジョウキョウ</t>
    </rPh>
    <phoneticPr fontId="3"/>
  </si>
  <si>
    <t>避難経路図</t>
    <rPh sb="0" eb="2">
      <t>ヒナン</t>
    </rPh>
    <rPh sb="2" eb="4">
      <t>ケイロ</t>
    </rPh>
    <rPh sb="4" eb="5">
      <t>ズ</t>
    </rPh>
    <phoneticPr fontId="3"/>
  </si>
  <si>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3"/>
  </si>
  <si>
    <t>(3)避難誘導</t>
    <phoneticPr fontId="3"/>
  </si>
  <si>
    <t>移動距離</t>
    <rPh sb="0" eb="2">
      <t>イドウ</t>
    </rPh>
    <rPh sb="2" eb="4">
      <t>キョリ</t>
    </rPh>
    <phoneticPr fontId="3"/>
  </si>
  <si>
    <t>名　称</t>
    <rPh sb="0" eb="1">
      <t>ナ</t>
    </rPh>
    <rPh sb="2" eb="3">
      <t>ショウ</t>
    </rPh>
    <phoneticPr fontId="3"/>
  </si>
  <si>
    <t>屋内安全確保</t>
    <rPh sb="0" eb="2">
      <t>オクナイ</t>
    </rPh>
    <rPh sb="2" eb="4">
      <t>アンゼン</t>
    </rPh>
    <rPh sb="4" eb="6">
      <t>カクホ</t>
    </rPh>
    <phoneticPr fontId="3"/>
  </si>
  <si>
    <t xml:space="preserve">7．避難の確保を図るための施設の整備 </t>
    <phoneticPr fontId="3"/>
  </si>
  <si>
    <t>そのほか</t>
    <phoneticPr fontId="3"/>
  </si>
  <si>
    <t>備　蓄　品</t>
    <rPh sb="0" eb="1">
      <t>ソナエ</t>
    </rPh>
    <rPh sb="2" eb="3">
      <t>チク</t>
    </rPh>
    <rPh sb="4" eb="5">
      <t>ヒン</t>
    </rPh>
    <phoneticPr fontId="3"/>
  </si>
  <si>
    <t>浸水を防ぐための対策</t>
    <rPh sb="0" eb="2">
      <t>シンスイ</t>
    </rPh>
    <rPh sb="3" eb="4">
      <t>フセ</t>
    </rPh>
    <rPh sb="8" eb="10">
      <t>タイサク</t>
    </rPh>
    <phoneticPr fontId="3"/>
  </si>
  <si>
    <t>8．防災教育及び訓練の実施</t>
    <rPh sb="2" eb="4">
      <t>ボウサイ</t>
    </rPh>
    <rPh sb="4" eb="6">
      <t>キョウイク</t>
    </rPh>
    <rPh sb="6" eb="7">
      <t>オヨ</t>
    </rPh>
    <rPh sb="8" eb="10">
      <t>クンレン</t>
    </rPh>
    <rPh sb="11" eb="13">
      <t>ジッシ</t>
    </rPh>
    <phoneticPr fontId="3"/>
  </si>
  <si>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3"/>
  </si>
  <si>
    <t>昼間</t>
    <rPh sb="0" eb="2">
      <t>チュウカン</t>
    </rPh>
    <phoneticPr fontId="3"/>
  </si>
  <si>
    <t>避難場所の住所</t>
  </si>
  <si>
    <t>避難場所名</t>
    <rPh sb="0" eb="2">
      <t>ヒナン</t>
    </rPh>
    <rPh sb="2" eb="4">
      <t>バショ</t>
    </rPh>
    <rPh sb="4" eb="5">
      <t>メイ</t>
    </rPh>
    <phoneticPr fontId="3"/>
  </si>
  <si>
    <t>避難場所までの移動距離</t>
    <rPh sb="0" eb="2">
      <t>ヒナン</t>
    </rPh>
    <rPh sb="2" eb="4">
      <t>バショ</t>
    </rPh>
    <rPh sb="7" eb="9">
      <t>イドウ</t>
    </rPh>
    <rPh sb="9" eb="11">
      <t>キョリ</t>
    </rPh>
    <phoneticPr fontId="3"/>
  </si>
  <si>
    <t>避難場所までの移動手段</t>
    <rPh sb="0" eb="2">
      <t>ヒナン</t>
    </rPh>
    <rPh sb="2" eb="4">
      <t>バショ</t>
    </rPh>
    <rPh sb="7" eb="9">
      <t>イドウ</t>
    </rPh>
    <rPh sb="9" eb="11">
      <t>シュダン</t>
    </rPh>
    <phoneticPr fontId="3"/>
  </si>
  <si>
    <t>ｍ</t>
    <phoneticPr fontId="3"/>
  </si>
  <si>
    <t>車両の場合</t>
    <rPh sb="0" eb="2">
      <t>シャリョウ</t>
    </rPh>
    <rPh sb="3" eb="5">
      <t>バアイ</t>
    </rPh>
    <phoneticPr fontId="3"/>
  </si>
  <si>
    <t>訓練対象者①</t>
    <rPh sb="0" eb="2">
      <t>クンレン</t>
    </rPh>
    <rPh sb="2" eb="5">
      <t>タイショウシャ</t>
    </rPh>
    <phoneticPr fontId="3"/>
  </si>
  <si>
    <t>訓練実施月①</t>
    <rPh sb="0" eb="2">
      <t>クンレン</t>
    </rPh>
    <rPh sb="2" eb="4">
      <t>ジッシ</t>
    </rPh>
    <rPh sb="4" eb="5">
      <t>ツキ</t>
    </rPh>
    <phoneticPr fontId="3"/>
  </si>
  <si>
    <t>訓練対象者②</t>
    <rPh sb="0" eb="2">
      <t>クンレン</t>
    </rPh>
    <rPh sb="2" eb="5">
      <t>タイショウシャ</t>
    </rPh>
    <phoneticPr fontId="3"/>
  </si>
  <si>
    <t>訓練実施月②</t>
    <rPh sb="0" eb="2">
      <t>クンレン</t>
    </rPh>
    <rPh sb="2" eb="4">
      <t>ジッシ</t>
    </rPh>
    <rPh sb="4" eb="5">
      <t>ツキ</t>
    </rPh>
    <phoneticPr fontId="3"/>
  </si>
  <si>
    <t>研修対象者①</t>
    <rPh sb="0" eb="2">
      <t>ケンシュウ</t>
    </rPh>
    <rPh sb="2" eb="5">
      <t>タイショウシャ</t>
    </rPh>
    <phoneticPr fontId="3"/>
  </si>
  <si>
    <t>研修実施月①</t>
    <rPh sb="0" eb="2">
      <t>ケンシュウ</t>
    </rPh>
    <rPh sb="2" eb="4">
      <t>ジッシ</t>
    </rPh>
    <rPh sb="4" eb="5">
      <t>ツキ</t>
    </rPh>
    <phoneticPr fontId="3"/>
  </si>
  <si>
    <t>研修対象者②</t>
    <rPh sb="0" eb="2">
      <t>ケンシュウ</t>
    </rPh>
    <rPh sb="2" eb="5">
      <t>タイショウシャ</t>
    </rPh>
    <phoneticPr fontId="3"/>
  </si>
  <si>
    <t>研修実施月②</t>
    <rPh sb="0" eb="2">
      <t>ケンシュウ</t>
    </rPh>
    <rPh sb="2" eb="4">
      <t>ジッシ</t>
    </rPh>
    <rPh sb="4" eb="5">
      <t>ツキ</t>
    </rPh>
    <phoneticPr fontId="3"/>
  </si>
  <si>
    <t>研修の内容①</t>
    <rPh sb="0" eb="2">
      <t>ケンシュウ</t>
    </rPh>
    <rPh sb="3" eb="5">
      <t>ナイヨウ</t>
    </rPh>
    <phoneticPr fontId="3"/>
  </si>
  <si>
    <t>研修の内容②</t>
    <rPh sb="0" eb="2">
      <t>ケンシュウ</t>
    </rPh>
    <rPh sb="3" eb="5">
      <t>ナイヨウ</t>
    </rPh>
    <phoneticPr fontId="3"/>
  </si>
  <si>
    <t>訓練の内容①</t>
    <rPh sb="0" eb="2">
      <t>クンレン</t>
    </rPh>
    <rPh sb="3" eb="5">
      <t>ナイヨウ</t>
    </rPh>
    <phoneticPr fontId="3"/>
  </si>
  <si>
    <t>訓練の内容②</t>
    <rPh sb="0" eb="2">
      <t>クンレン</t>
    </rPh>
    <rPh sb="3" eb="5">
      <t>ナイヨウ</t>
    </rPh>
    <phoneticPr fontId="3"/>
  </si>
  <si>
    <t>■防災に係る研修</t>
    <rPh sb="1" eb="3">
      <t>ボウサイ</t>
    </rPh>
    <rPh sb="4" eb="5">
      <t>カカ</t>
    </rPh>
    <rPh sb="6" eb="8">
      <t>ケンシュウ</t>
    </rPh>
    <phoneticPr fontId="3"/>
  </si>
  <si>
    <t>■防災訓練</t>
    <rPh sb="1" eb="3">
      <t>ボウサイ</t>
    </rPh>
    <rPh sb="3" eb="5">
      <t>クンレン</t>
    </rPh>
    <phoneticPr fontId="3"/>
  </si>
  <si>
    <t>休日設定の有無</t>
    <rPh sb="0" eb="2">
      <t>キュウジツ</t>
    </rPh>
    <rPh sb="2" eb="4">
      <t>セッテイ</t>
    </rPh>
    <rPh sb="5" eb="7">
      <t>ウム</t>
    </rPh>
    <phoneticPr fontId="3"/>
  </si>
  <si>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3"/>
  </si>
  <si>
    <t>【注意！】</t>
    <rPh sb="1" eb="3">
      <t>チュウイ</t>
    </rPh>
    <phoneticPr fontId="3"/>
  </si>
  <si>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3"/>
  </si>
  <si>
    <t>テレビ</t>
    <phoneticPr fontId="3"/>
  </si>
  <si>
    <t>ラジオ</t>
    <phoneticPr fontId="3"/>
  </si>
  <si>
    <t>タブレット端末</t>
    <rPh sb="5" eb="7">
      <t>タンマツ</t>
    </rPh>
    <phoneticPr fontId="3"/>
  </si>
  <si>
    <t>ファックス</t>
    <phoneticPr fontId="3"/>
  </si>
  <si>
    <t>携帯電話</t>
    <rPh sb="0" eb="2">
      <t>ケイタイ</t>
    </rPh>
    <rPh sb="2" eb="4">
      <t>デンワ</t>
    </rPh>
    <phoneticPr fontId="3"/>
  </si>
  <si>
    <t>乾電池</t>
    <rPh sb="0" eb="3">
      <t>カンデンチ</t>
    </rPh>
    <phoneticPr fontId="3"/>
  </si>
  <si>
    <t>携帯電話用バッテリー</t>
    <rPh sb="0" eb="2">
      <t>ケイタイ</t>
    </rPh>
    <rPh sb="2" eb="4">
      <t>デンワ</t>
    </rPh>
    <rPh sb="4" eb="5">
      <t>ヨウ</t>
    </rPh>
    <phoneticPr fontId="3"/>
  </si>
  <si>
    <t>その他</t>
    <rPh sb="2" eb="3">
      <t>タ</t>
    </rPh>
    <phoneticPr fontId="3"/>
  </si>
  <si>
    <t>避難誘導</t>
    <phoneticPr fontId="3"/>
  </si>
  <si>
    <t>従業員名簿</t>
    <rPh sb="0" eb="3">
      <t>ジュウギョウイン</t>
    </rPh>
    <rPh sb="3" eb="5">
      <t>メイボ</t>
    </rPh>
    <phoneticPr fontId="3"/>
  </si>
  <si>
    <t>利用者名簿</t>
    <rPh sb="0" eb="3">
      <t>リヨウシャ</t>
    </rPh>
    <rPh sb="3" eb="5">
      <t>メイボ</t>
    </rPh>
    <phoneticPr fontId="3"/>
  </si>
  <si>
    <t>案内旗</t>
    <rPh sb="0" eb="2">
      <t>アンナイ</t>
    </rPh>
    <rPh sb="2" eb="3">
      <t>ハタ</t>
    </rPh>
    <phoneticPr fontId="3"/>
  </si>
  <si>
    <t>懐中電灯</t>
    <rPh sb="0" eb="2">
      <t>カイチュウ</t>
    </rPh>
    <rPh sb="2" eb="4">
      <t>デントウ</t>
    </rPh>
    <phoneticPr fontId="3"/>
  </si>
  <si>
    <t>拡声器</t>
    <rPh sb="0" eb="3">
      <t>カクセイキ</t>
    </rPh>
    <phoneticPr fontId="3"/>
  </si>
  <si>
    <t>ライフジャケット</t>
    <phoneticPr fontId="3"/>
  </si>
  <si>
    <t>蛍光塗料</t>
    <rPh sb="0" eb="2">
      <t>ケイコウ</t>
    </rPh>
    <rPh sb="2" eb="4">
      <t>トリョウ</t>
    </rPh>
    <phoneticPr fontId="3"/>
  </si>
  <si>
    <t>水</t>
    <rPh sb="0" eb="1">
      <t>ミズ</t>
    </rPh>
    <phoneticPr fontId="3"/>
  </si>
  <si>
    <t>食料</t>
    <rPh sb="0" eb="2">
      <t>ショクリョウ</t>
    </rPh>
    <phoneticPr fontId="3"/>
  </si>
  <si>
    <t>寝具</t>
    <rPh sb="0" eb="2">
      <t>シング</t>
    </rPh>
    <phoneticPr fontId="3"/>
  </si>
  <si>
    <t>防寒具</t>
    <rPh sb="0" eb="3">
      <t>ボウカング</t>
    </rPh>
    <phoneticPr fontId="3"/>
  </si>
  <si>
    <t>おむつ</t>
    <phoneticPr fontId="3"/>
  </si>
  <si>
    <t>おしりふき</t>
    <phoneticPr fontId="3"/>
  </si>
  <si>
    <t>おやつ</t>
    <phoneticPr fontId="3"/>
  </si>
  <si>
    <t>おんぶひも</t>
    <phoneticPr fontId="3"/>
  </si>
  <si>
    <t>ウエットティッシュ</t>
    <phoneticPr fontId="3"/>
  </si>
  <si>
    <t>ゴミ袋</t>
    <rPh sb="2" eb="3">
      <t>ブクロ</t>
    </rPh>
    <phoneticPr fontId="3"/>
  </si>
  <si>
    <t>タオル</t>
    <phoneticPr fontId="3"/>
  </si>
  <si>
    <t>土のう</t>
    <rPh sb="0" eb="1">
      <t>ド</t>
    </rPh>
    <phoneticPr fontId="3"/>
  </si>
  <si>
    <t>止水板</t>
    <rPh sb="0" eb="2">
      <t>シスイ</t>
    </rPh>
    <rPh sb="2" eb="3">
      <t>バン</t>
    </rPh>
    <phoneticPr fontId="3"/>
  </si>
  <si>
    <t>台</t>
    <rPh sb="0" eb="1">
      <t>ダイ</t>
    </rPh>
    <phoneticPr fontId="3"/>
  </si>
  <si>
    <t>有りの場合→</t>
    <rPh sb="0" eb="1">
      <t>ア</t>
    </rPh>
    <rPh sb="3" eb="5">
      <t>バアイ</t>
    </rPh>
    <phoneticPr fontId="3"/>
  </si>
  <si>
    <t>無</t>
  </si>
  <si>
    <t>個</t>
    <rPh sb="0" eb="1">
      <t>コ</t>
    </rPh>
    <phoneticPr fontId="3"/>
  </si>
  <si>
    <t>着</t>
    <rPh sb="0" eb="1">
      <t>チャク</t>
    </rPh>
    <phoneticPr fontId="3"/>
  </si>
  <si>
    <t>枚</t>
    <rPh sb="0" eb="1">
      <t>マイ</t>
    </rPh>
    <phoneticPr fontId="3"/>
  </si>
  <si>
    <t>日分</t>
    <rPh sb="0" eb="2">
      <t>ニチブン</t>
    </rPh>
    <phoneticPr fontId="3"/>
  </si>
  <si>
    <t>人分</t>
    <rPh sb="0" eb="1">
      <t>ニン</t>
    </rPh>
    <rPh sb="1" eb="2">
      <t>ブン</t>
    </rPh>
    <phoneticPr fontId="3"/>
  </si>
  <si>
    <t>人分</t>
    <rPh sb="0" eb="1">
      <t>ヒト</t>
    </rPh>
    <rPh sb="1" eb="2">
      <t>ブン</t>
    </rPh>
    <phoneticPr fontId="3"/>
  </si>
  <si>
    <t>　避難場所</t>
    <phoneticPr fontId="3"/>
  </si>
  <si>
    <t>　</t>
    <phoneticPr fontId="3"/>
  </si>
  <si>
    <t>　屋内安全確保を図る場所</t>
    <rPh sb="1" eb="3">
      <t>オクナイ</t>
    </rPh>
    <rPh sb="3" eb="5">
      <t>アンゼン</t>
    </rPh>
    <rPh sb="5" eb="7">
      <t>カクホ</t>
    </rPh>
    <rPh sb="8" eb="9">
      <t>ハカ</t>
    </rPh>
    <rPh sb="10" eb="12">
      <t>バショ</t>
    </rPh>
    <phoneticPr fontId="3"/>
  </si>
  <si>
    <t>　情報収集・伝達に係る機材等</t>
    <rPh sb="1" eb="3">
      <t>ジョウホウ</t>
    </rPh>
    <rPh sb="3" eb="5">
      <t>シュウシュウ</t>
    </rPh>
    <rPh sb="6" eb="8">
      <t>デンタツ</t>
    </rPh>
    <rPh sb="9" eb="10">
      <t>カカ</t>
    </rPh>
    <rPh sb="11" eb="13">
      <t>キザイ</t>
    </rPh>
    <rPh sb="13" eb="14">
      <t>トウ</t>
    </rPh>
    <phoneticPr fontId="3"/>
  </si>
  <si>
    <t>　避難誘導に係る機材等</t>
    <rPh sb="1" eb="3">
      <t>ヒナン</t>
    </rPh>
    <rPh sb="3" eb="5">
      <t>ユウドウ</t>
    </rPh>
    <rPh sb="6" eb="7">
      <t>カカ</t>
    </rPh>
    <rPh sb="8" eb="10">
      <t>キザイ</t>
    </rPh>
    <rPh sb="10" eb="11">
      <t>トウ</t>
    </rPh>
    <phoneticPr fontId="3"/>
  </si>
  <si>
    <t>　屋内安全確保に係る機材等</t>
    <rPh sb="1" eb="3">
      <t>オクナイ</t>
    </rPh>
    <rPh sb="3" eb="5">
      <t>アンゼン</t>
    </rPh>
    <rPh sb="5" eb="7">
      <t>カクホ</t>
    </rPh>
    <rPh sb="8" eb="9">
      <t>カカ</t>
    </rPh>
    <rPh sb="10" eb="12">
      <t>キザイ</t>
    </rPh>
    <rPh sb="12" eb="13">
      <t>トウ</t>
    </rPh>
    <phoneticPr fontId="3"/>
  </si>
  <si>
    <t>　施設利用者に係る機材等</t>
    <rPh sb="1" eb="3">
      <t>シセツ</t>
    </rPh>
    <rPh sb="3" eb="6">
      <t>リヨウシャ</t>
    </rPh>
    <rPh sb="7" eb="8">
      <t>カカ</t>
    </rPh>
    <rPh sb="9" eb="11">
      <t>キザイ</t>
    </rPh>
    <rPh sb="11" eb="12">
      <t>トウ</t>
    </rPh>
    <phoneticPr fontId="3"/>
  </si>
  <si>
    <t>　その他の機材等</t>
    <rPh sb="3" eb="4">
      <t>タ</t>
    </rPh>
    <rPh sb="5" eb="7">
      <t>キザイ</t>
    </rPh>
    <rPh sb="7" eb="8">
      <t>トウ</t>
    </rPh>
    <phoneticPr fontId="3"/>
  </si>
  <si>
    <t>　浸水を防ぐための機材等</t>
    <rPh sb="1" eb="3">
      <t>シンスイ</t>
    </rPh>
    <rPh sb="4" eb="5">
      <t>フセ</t>
    </rPh>
    <rPh sb="9" eb="11">
      <t>キザイ</t>
    </rPh>
    <rPh sb="11" eb="12">
      <t>トウ</t>
    </rPh>
    <phoneticPr fontId="3"/>
  </si>
  <si>
    <t>　研修実施（毎年）</t>
    <rPh sb="1" eb="3">
      <t>ケンシュウ</t>
    </rPh>
    <rPh sb="6" eb="8">
      <t>マイトシ</t>
    </rPh>
    <phoneticPr fontId="3"/>
  </si>
  <si>
    <t>　訓練実施（毎年）</t>
    <rPh sb="6" eb="8">
      <t>マイトシ</t>
    </rPh>
    <phoneticPr fontId="3"/>
  </si>
  <si>
    <t>　施設の収容人数の状況</t>
    <rPh sb="1" eb="3">
      <t>シセツ</t>
    </rPh>
    <rPh sb="4" eb="6">
      <t>シュウヨウ</t>
    </rPh>
    <rPh sb="6" eb="8">
      <t>ニンズウ</t>
    </rPh>
    <rPh sb="9" eb="11">
      <t>ジョウキョウ</t>
    </rPh>
    <phoneticPr fontId="3"/>
  </si>
  <si>
    <t>計画作成年月日</t>
  </si>
  <si>
    <t>施設名</t>
  </si>
  <si>
    <t>住所</t>
  </si>
  <si>
    <t>所在市町村名</t>
  </si>
  <si>
    <t>施設所在地</t>
    <rPh sb="0" eb="2">
      <t>シセツ</t>
    </rPh>
    <rPh sb="2" eb="5">
      <t>ショザイチ</t>
    </rPh>
    <phoneticPr fontId="3"/>
  </si>
  <si>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3"/>
  </si>
  <si>
    <t>　避難先までの移動手段は、以下の通りとする。</t>
    <rPh sb="1" eb="3">
      <t>ヒナン</t>
    </rPh>
    <rPh sb="3" eb="4">
      <t>サキ</t>
    </rPh>
    <rPh sb="7" eb="9">
      <t>イドウ</t>
    </rPh>
    <rPh sb="9" eb="11">
      <t>シュダン</t>
    </rPh>
    <rPh sb="13" eb="15">
      <t>イカ</t>
    </rPh>
    <rPh sb="16" eb="17">
      <t>トオ</t>
    </rPh>
    <phoneticPr fontId="3"/>
  </si>
  <si>
    <t>(1)避難先</t>
    <rPh sb="5" eb="6">
      <t>サキ</t>
    </rPh>
    <phoneticPr fontId="3"/>
  </si>
  <si>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3"/>
  </si>
  <si>
    <t>　表内の事項のほか、統括管理者の指揮命令に従うものとする。</t>
    <rPh sb="2" eb="3">
      <t>ナイ</t>
    </rPh>
    <rPh sb="4" eb="6">
      <t>ジコウ</t>
    </rPh>
    <phoneticPr fontId="3"/>
  </si>
  <si>
    <t>インターネット</t>
    <phoneticPr fontId="3"/>
  </si>
  <si>
    <t>避難情報等の情報収集</t>
    <rPh sb="0" eb="2">
      <t>ヒナン</t>
    </rPh>
    <rPh sb="2" eb="4">
      <t>ジョウホウ</t>
    </rPh>
    <phoneticPr fontId="3"/>
  </si>
  <si>
    <t>①「施設内緊急連絡網」に基づき、また館内放送や掲示板を用いて、体制の確立状況、気象情報、避難情報等の情報を施設内関係者間で共有する。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rPh sb="44" eb="46">
      <t>ヒナン</t>
    </rPh>
    <rPh sb="46" eb="48">
      <t>ジョウホウ</t>
    </rPh>
    <phoneticPr fontId="3"/>
  </si>
  <si>
    <t xml:space="preserve">5．情報収集及び伝達 </t>
    <phoneticPr fontId="3"/>
  </si>
  <si>
    <t xml:space="preserve">6．避難誘導 </t>
    <phoneticPr fontId="3"/>
  </si>
  <si>
    <t>徒歩</t>
  </si>
  <si>
    <t>提供される情報に加えて、雨の降り方、施設周辺の水路や道路の状況、斜面に危険な前兆が無いか等、施設内から確認を行う。</t>
    <phoneticPr fontId="3"/>
  </si>
  <si>
    <t>有</t>
  </si>
  <si>
    <t>防災情報及び避難誘導</t>
  </si>
  <si>
    <t>全従業員及び利用者</t>
  </si>
  <si>
    <t>避難に伴うリスクを踏まえ、必要がある場合、屋内安全確保を図る場所を設定してください。</t>
    <rPh sb="0" eb="2">
      <t>ヒナン</t>
    </rPh>
    <rPh sb="3" eb="4">
      <t>トモナ</t>
    </rPh>
    <rPh sb="9" eb="10">
      <t>フ</t>
    </rPh>
    <rPh sb="13" eb="15">
      <t>ヒツヨウ</t>
    </rPh>
    <rPh sb="18" eb="20">
      <t>バアイ</t>
    </rPh>
    <rPh sb="21" eb="23">
      <t>オクナイ</t>
    </rPh>
    <rPh sb="23" eb="25">
      <t>アンゼン</t>
    </rPh>
    <rPh sb="25" eb="27">
      <t>カクホ</t>
    </rPh>
    <rPh sb="28" eb="29">
      <t>ハカ</t>
    </rPh>
    <rPh sb="30" eb="32">
      <t>バショ</t>
    </rPh>
    <rPh sb="33" eb="35">
      <t>セッテイ</t>
    </rPh>
    <phoneticPr fontId="3"/>
  </si>
  <si>
    <t>情報収集等に用いる機材として位置付ける場合、「有」を選択し、その台数等を記載します。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19" eb="21">
      <t>バアイ</t>
    </rPh>
    <rPh sb="23" eb="24">
      <t>アリ</t>
    </rPh>
    <rPh sb="26" eb="28">
      <t>センタク</t>
    </rPh>
    <rPh sb="32" eb="34">
      <t>ダイスウ</t>
    </rPh>
    <rPh sb="34" eb="35">
      <t>トウ</t>
    </rPh>
    <rPh sb="36" eb="38">
      <t>キサイ</t>
    </rPh>
    <rPh sb="43" eb="44">
      <t>ヒダリ</t>
    </rPh>
    <rPh sb="44" eb="46">
      <t>キサイ</t>
    </rPh>
    <rPh sb="47" eb="49">
      <t>キザイ</t>
    </rPh>
    <rPh sb="49" eb="51">
      <t>イガイ</t>
    </rPh>
    <rPh sb="60" eb="61">
      <t>タ</t>
    </rPh>
    <rPh sb="63" eb="64">
      <t>ラン</t>
    </rPh>
    <rPh sb="65" eb="67">
      <t>キザイ</t>
    </rPh>
    <rPh sb="67" eb="68">
      <t>メイ</t>
    </rPh>
    <rPh sb="69" eb="71">
      <t>ダイスウ</t>
    </rPh>
    <rPh sb="72" eb="73">
      <t>レイ</t>
    </rPh>
    <rPh sb="82" eb="83">
      <t>ダイ</t>
    </rPh>
    <rPh sb="88" eb="91">
      <t>ジュウデンキ</t>
    </rPh>
    <rPh sb="92" eb="93">
      <t>キ</t>
    </rPh>
    <rPh sb="95" eb="97">
      <t>キサイ</t>
    </rPh>
    <rPh sb="99" eb="100">
      <t>クダ</t>
    </rPh>
    <phoneticPr fontId="3"/>
  </si>
  <si>
    <t>静岡市</t>
    <rPh sb="0" eb="3">
      <t>シズオカシ</t>
    </rPh>
    <phoneticPr fontId="3"/>
  </si>
  <si>
    <t>防災マップ上では、避難所で表示されています。</t>
    <rPh sb="0" eb="2">
      <t>ボウサイ</t>
    </rPh>
    <rPh sb="5" eb="6">
      <t>ジョウ</t>
    </rPh>
    <rPh sb="9" eb="12">
      <t>ヒナンジョ</t>
    </rPh>
    <rPh sb="13" eb="15">
      <t>ヒョウジ</t>
    </rPh>
    <phoneticPr fontId="3"/>
  </si>
  <si>
    <t>洪水や土砂災害時は、緊急避難場所を開放しますので注意して下さい。</t>
    <rPh sb="0" eb="2">
      <t>コウズイ</t>
    </rPh>
    <rPh sb="3" eb="5">
      <t>ドシャ</t>
    </rPh>
    <rPh sb="5" eb="7">
      <t>サイガイ</t>
    </rPh>
    <rPh sb="7" eb="8">
      <t>ジ</t>
    </rPh>
    <rPh sb="10" eb="12">
      <t>キンキュウ</t>
    </rPh>
    <rPh sb="12" eb="14">
      <t>ヒナン</t>
    </rPh>
    <rPh sb="14" eb="16">
      <t>バショ</t>
    </rPh>
    <rPh sb="17" eb="19">
      <t>カイホウ</t>
    </rPh>
    <rPh sb="24" eb="26">
      <t>チュウイ</t>
    </rPh>
    <rPh sb="28" eb="29">
      <t>クダ</t>
    </rPh>
    <phoneticPr fontId="3"/>
  </si>
  <si>
    <t>安倍川</t>
    <rPh sb="0" eb="3">
      <t>アベカワ</t>
    </rPh>
    <phoneticPr fontId="3"/>
  </si>
  <si>
    <t>藁科川</t>
    <rPh sb="0" eb="2">
      <t>ワラシナ</t>
    </rPh>
    <rPh sb="2" eb="3">
      <t>カワ</t>
    </rPh>
    <phoneticPr fontId="3"/>
  </si>
  <si>
    <t>インターネット</t>
    <phoneticPr fontId="3"/>
  </si>
  <si>
    <t>②静岡市から利用者の避難状況や安否情報の提供を求められる場合があるため、情報を整理しておく。</t>
    <rPh sb="1" eb="3">
      <t>シズオカ</t>
    </rPh>
    <rPh sb="3" eb="4">
      <t>シ</t>
    </rPh>
    <rPh sb="6" eb="9">
      <t>リヨウシャ</t>
    </rPh>
    <rPh sb="10" eb="12">
      <t>ヒナン</t>
    </rPh>
    <rPh sb="12" eb="14">
      <t>ジョウキョウ</t>
    </rPh>
    <rPh sb="15" eb="17">
      <t>アンピ</t>
    </rPh>
    <rPh sb="17" eb="19">
      <t>ジョウホウ</t>
    </rPh>
    <rPh sb="20" eb="22">
      <t>テイキョウ</t>
    </rPh>
    <rPh sb="23" eb="24">
      <t>モト</t>
    </rPh>
    <rPh sb="28" eb="30">
      <t>バアイ</t>
    </rPh>
    <rPh sb="36" eb="38">
      <t>ジョウホウ</t>
    </rPh>
    <rPh sb="39" eb="41">
      <t>セイリ</t>
    </rPh>
    <phoneticPr fontId="3"/>
  </si>
  <si>
    <t>児童を避難させるなど、保護者への連絡体制について適宜記載。</t>
    <rPh sb="0" eb="2">
      <t>ジドウ</t>
    </rPh>
    <rPh sb="3" eb="5">
      <t>ヒナン</t>
    </rPh>
    <rPh sb="11" eb="14">
      <t>ホゴシャ</t>
    </rPh>
    <rPh sb="16" eb="18">
      <t>レンラク</t>
    </rPh>
    <rPh sb="18" eb="20">
      <t>タイセイ</t>
    </rPh>
    <rPh sb="24" eb="26">
      <t>テキギ</t>
    </rPh>
    <rPh sb="26" eb="28">
      <t>キサイ</t>
    </rPh>
    <phoneticPr fontId="3"/>
  </si>
  <si>
    <t>静岡市防災メール（登録用メールアドレス）　　　　　　　（siz-entry@tokyoanpi.sbs-infosys.com）</t>
    <phoneticPr fontId="3"/>
  </si>
  <si>
    <t>(1)情報収集</t>
    <phoneticPr fontId="3"/>
  </si>
  <si>
    <t>静岡市防災メール（登録用メールアドレス）　　　　　　　(siz-entry@tokyoanpi.sbs-infosys.com）</t>
    <phoneticPr fontId="3"/>
  </si>
  <si>
    <t>緊急速報メール</t>
    <rPh sb="0" eb="2">
      <t>キンキュウ</t>
    </rPh>
    <rPh sb="2" eb="4">
      <t>ソクホウ</t>
    </rPh>
    <phoneticPr fontId="3"/>
  </si>
  <si>
    <t>　避難場所及び屋内安全確保を図る場所は下表のとおりとする。また、悪天候の中の避難や、夜間の避難は危険を伴うことから、施設における想定浸水深が浅く、建物が堅牢で家屋倒壊のおそれがない場合、上階へ避難するなどの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1">
      <t>アサ</t>
    </rPh>
    <rPh sb="73" eb="75">
      <t>タテモノ</t>
    </rPh>
    <rPh sb="76" eb="78">
      <t>ケンロウ</t>
    </rPh>
    <rPh sb="79" eb="81">
      <t>カオク</t>
    </rPh>
    <rPh sb="81" eb="83">
      <t>トウカイ</t>
    </rPh>
    <rPh sb="90" eb="92">
      <t>バアイ</t>
    </rPh>
    <rPh sb="93" eb="95">
      <t>ジョウカイ</t>
    </rPh>
    <rPh sb="96" eb="98">
      <t>ヒナン</t>
    </rPh>
    <rPh sb="103" eb="105">
      <t>オクナイ</t>
    </rPh>
    <rPh sb="105" eb="107">
      <t>アンゼン</t>
    </rPh>
    <rPh sb="107" eb="109">
      <t>カクホ</t>
    </rPh>
    <rPh sb="110" eb="111">
      <t>ハカ</t>
    </rPh>
    <rPh sb="120" eb="122">
      <t>バアイ</t>
    </rPh>
    <rPh sb="124" eb="126">
      <t>ビチク</t>
    </rPh>
    <rPh sb="126" eb="128">
      <t>ブッシ</t>
    </rPh>
    <rPh sb="129" eb="131">
      <t>ヨウイ</t>
    </rPh>
    <phoneticPr fontId="3"/>
  </si>
  <si>
    <t>※注意体制確立前に、親族への引き渡し時期についても検討する。</t>
    <rPh sb="1" eb="3">
      <t>チュウイ</t>
    </rPh>
    <rPh sb="3" eb="5">
      <t>タイセイ</t>
    </rPh>
    <rPh sb="5" eb="7">
      <t>カクリツ</t>
    </rPh>
    <rPh sb="7" eb="8">
      <t>マエ</t>
    </rPh>
    <rPh sb="10" eb="12">
      <t>シンゾク</t>
    </rPh>
    <rPh sb="14" eb="15">
      <t>ヒ</t>
    </rPh>
    <rPh sb="16" eb="17">
      <t>ワタ</t>
    </rPh>
    <rPh sb="18" eb="20">
      <t>ジキ</t>
    </rPh>
    <rPh sb="25" eb="27">
      <t>ケントウ</t>
    </rPh>
    <phoneticPr fontId="3"/>
  </si>
  <si>
    <t>※施設から避難場所へ避難するときは、利用者の部屋単位で避難する。</t>
    <rPh sb="1" eb="3">
      <t>シセツ</t>
    </rPh>
    <rPh sb="5" eb="7">
      <t>ヒナン</t>
    </rPh>
    <rPh sb="7" eb="9">
      <t>バショ</t>
    </rPh>
    <rPh sb="10" eb="12">
      <t>ヒナン</t>
    </rPh>
    <rPh sb="18" eb="21">
      <t>リヨウシャ</t>
    </rPh>
    <rPh sb="22" eb="24">
      <t>ヘヤ</t>
    </rPh>
    <rPh sb="24" eb="26">
      <t>タンイ</t>
    </rPh>
    <rPh sb="27" eb="29">
      <t>ヒナン</t>
    </rPh>
    <phoneticPr fontId="3"/>
  </si>
  <si>
    <t>全従業員</t>
  </si>
  <si>
    <t>気象庁HP（https://www.jma.go.jp/）</t>
    <phoneticPr fontId="3"/>
  </si>
  <si>
    <t xml:space="preserve">静岡県土木総合防災情報サイポスレーダー                 （https://sipos.pref.shizuoka.jp/）                  </t>
    <rPh sb="0" eb="2">
      <t>シズオカ</t>
    </rPh>
    <rPh sb="2" eb="3">
      <t>ケン</t>
    </rPh>
    <rPh sb="3" eb="5">
      <t>ドボク</t>
    </rPh>
    <rPh sb="5" eb="7">
      <t>ソウゴウ</t>
    </rPh>
    <rPh sb="7" eb="9">
      <t>ボウサイ</t>
    </rPh>
    <rPh sb="9" eb="11">
      <t>ジョウホウ</t>
    </rPh>
    <phoneticPr fontId="3"/>
  </si>
  <si>
    <t>河川</t>
    <rPh sb="0" eb="2">
      <t>カセン</t>
    </rPh>
    <phoneticPr fontId="3"/>
  </si>
  <si>
    <t>藁科川上流</t>
    <rPh sb="0" eb="2">
      <t>ワラシナ</t>
    </rPh>
    <rPh sb="2" eb="3">
      <t>カワ</t>
    </rPh>
    <rPh sb="3" eb="5">
      <t>ジョウリュウ</t>
    </rPh>
    <phoneticPr fontId="3"/>
  </si>
  <si>
    <t>足久保川</t>
    <rPh sb="0" eb="3">
      <t>アシクボ</t>
    </rPh>
    <rPh sb="3" eb="4">
      <t>カワ</t>
    </rPh>
    <phoneticPr fontId="3"/>
  </si>
  <si>
    <t>巴川</t>
    <rPh sb="0" eb="2">
      <t>トモエカワ</t>
    </rPh>
    <phoneticPr fontId="3"/>
  </si>
  <si>
    <t>大沢川</t>
    <rPh sb="0" eb="2">
      <t>オオサワ</t>
    </rPh>
    <rPh sb="2" eb="3">
      <t>ガワ</t>
    </rPh>
    <phoneticPr fontId="3"/>
  </si>
  <si>
    <t>長尾川</t>
    <rPh sb="0" eb="2">
      <t>ナガオ</t>
    </rPh>
    <rPh sb="2" eb="3">
      <t>ガワ</t>
    </rPh>
    <phoneticPr fontId="3"/>
  </si>
  <si>
    <t>丸子川</t>
    <rPh sb="0" eb="3">
      <t>マリコガワ</t>
    </rPh>
    <phoneticPr fontId="3"/>
  </si>
  <si>
    <t>庵原川</t>
    <rPh sb="0" eb="2">
      <t>イハラ</t>
    </rPh>
    <rPh sb="2" eb="3">
      <t>カワ</t>
    </rPh>
    <phoneticPr fontId="3"/>
  </si>
  <si>
    <t>山切川</t>
    <rPh sb="0" eb="1">
      <t>ヤマ</t>
    </rPh>
    <rPh sb="1" eb="3">
      <t>キレカワ</t>
    </rPh>
    <phoneticPr fontId="3"/>
  </si>
  <si>
    <t>興津川</t>
    <rPh sb="0" eb="3">
      <t>オキツカワ</t>
    </rPh>
    <phoneticPr fontId="3"/>
  </si>
  <si>
    <t>富士川</t>
    <rPh sb="0" eb="3">
      <t>フジカワ</t>
    </rPh>
    <phoneticPr fontId="3"/>
  </si>
  <si>
    <t>洪水予報河川</t>
    <rPh sb="0" eb="2">
      <t>コウズイ</t>
    </rPh>
    <rPh sb="2" eb="4">
      <t>ヨホウ</t>
    </rPh>
    <rPh sb="4" eb="6">
      <t>カセン</t>
    </rPh>
    <phoneticPr fontId="3"/>
  </si>
  <si>
    <t>水位周知河川</t>
    <rPh sb="0" eb="6">
      <t>スイイシュウチカセン</t>
    </rPh>
    <phoneticPr fontId="3"/>
  </si>
  <si>
    <t>洪水予報河川の情報発信</t>
    <rPh sb="0" eb="6">
      <t>コウズイヨホウカセン</t>
    </rPh>
    <rPh sb="7" eb="11">
      <t>ジョウホウハッシン</t>
    </rPh>
    <phoneticPr fontId="3"/>
  </si>
  <si>
    <t>レベル</t>
    <phoneticPr fontId="3"/>
  </si>
  <si>
    <t>水位</t>
    <rPh sb="0" eb="2">
      <t>スイイ</t>
    </rPh>
    <phoneticPr fontId="3"/>
  </si>
  <si>
    <t>氾濫発生</t>
    <rPh sb="0" eb="4">
      <t>ハンランハッセイ</t>
    </rPh>
    <phoneticPr fontId="3"/>
  </si>
  <si>
    <t>氾濫危険水位</t>
    <rPh sb="0" eb="6">
      <t>ハンランキケンスイイ</t>
    </rPh>
    <phoneticPr fontId="3"/>
  </si>
  <si>
    <t>避難判断水位</t>
    <rPh sb="0" eb="4">
      <t>ヒナンハンダン</t>
    </rPh>
    <rPh sb="4" eb="6">
      <t>スイイ</t>
    </rPh>
    <phoneticPr fontId="3"/>
  </si>
  <si>
    <t>種類</t>
    <rPh sb="0" eb="2">
      <t>シュルイ</t>
    </rPh>
    <phoneticPr fontId="3"/>
  </si>
  <si>
    <t>施設の構造</t>
    <rPh sb="0" eb="2">
      <t>シセツ</t>
    </rPh>
    <rPh sb="3" eb="5">
      <t>コウゾウ</t>
    </rPh>
    <phoneticPr fontId="3"/>
  </si>
  <si>
    <t>避難場所の種類</t>
    <rPh sb="0" eb="4">
      <t>ヒナンバショ</t>
    </rPh>
    <rPh sb="5" eb="7">
      <t>シュルイ</t>
    </rPh>
    <phoneticPr fontId="3"/>
  </si>
  <si>
    <t>避難先が風水害緊急避難場所でない場合、相手方が避難を了承している旨を確認ください</t>
    <rPh sb="0" eb="3">
      <t>ヒナンサキ</t>
    </rPh>
    <rPh sb="4" eb="13">
      <t>フウスイガイキンキュウヒナンバショ</t>
    </rPh>
    <rPh sb="16" eb="18">
      <t>バアイ</t>
    </rPh>
    <rPh sb="19" eb="22">
      <t>アイテガタ</t>
    </rPh>
    <rPh sb="23" eb="25">
      <t>ヒナン</t>
    </rPh>
    <rPh sb="26" eb="28">
      <t>リョウショウ</t>
    </rPh>
    <rPh sb="32" eb="33">
      <t>ムネ</t>
    </rPh>
    <rPh sb="34" eb="36">
      <t>カクニン</t>
    </rPh>
    <phoneticPr fontId="3"/>
  </si>
  <si>
    <t>施設所有者・管理者</t>
    <rPh sb="0" eb="2">
      <t>シセツ</t>
    </rPh>
    <rPh sb="2" eb="5">
      <t>ショユウシャ</t>
    </rPh>
    <rPh sb="6" eb="9">
      <t>カンリシャ</t>
    </rPh>
    <phoneticPr fontId="3"/>
  </si>
  <si>
    <t>〇〇太郎</t>
    <rPh sb="2" eb="4">
      <t>タロウ</t>
    </rPh>
    <phoneticPr fontId="3"/>
  </si>
  <si>
    <t>作成担当者（いる場合）</t>
    <rPh sb="0" eb="5">
      <t>サクセイタントウシャ</t>
    </rPh>
    <rPh sb="8" eb="10">
      <t>バアイ</t>
    </rPh>
    <phoneticPr fontId="3"/>
  </si>
  <si>
    <r>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t>
    </r>
    <r>
      <rPr>
        <b/>
        <sz val="12"/>
        <color rgb="FFC00000"/>
        <rFont val="ＭＳ ゴシック"/>
        <family val="3"/>
        <charset val="128"/>
      </rPr>
      <t xml:space="preserve">①　太枠線内のピンク色付けされた部分に入力してください。
②　出力シートの「避難経路」について出力シートを直接編集してください
③　文字つぶれなど無いように、出力シートの修正を行ってください。
④　（紙で提出する場合）３部印刷して提出してください。
</t>
    </r>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10" eb="212">
      <t>フトワク</t>
    </rPh>
    <rPh sb="212" eb="214">
      <t>センナイ</t>
    </rPh>
    <rPh sb="218" eb="219">
      <t>イロ</t>
    </rPh>
    <rPh sb="219" eb="220">
      <t>ヅ</t>
    </rPh>
    <rPh sb="224" eb="226">
      <t>ブブン</t>
    </rPh>
    <rPh sb="227" eb="229">
      <t>ニュウリョク</t>
    </rPh>
    <rPh sb="239" eb="241">
      <t>シュツリョク</t>
    </rPh>
    <rPh sb="246" eb="250">
      <t>ヒナンケイロ</t>
    </rPh>
    <rPh sb="255" eb="257">
      <t>シュツリョク</t>
    </rPh>
    <rPh sb="261" eb="263">
      <t>チョクセツ</t>
    </rPh>
    <rPh sb="263" eb="265">
      <t>ヘンシュウ</t>
    </rPh>
    <rPh sb="274" eb="276">
      <t>モジ</t>
    </rPh>
    <rPh sb="281" eb="282">
      <t>ナ</t>
    </rPh>
    <rPh sb="287" eb="289">
      <t>シュツリョク</t>
    </rPh>
    <rPh sb="293" eb="295">
      <t>シュウセイ</t>
    </rPh>
    <rPh sb="296" eb="297">
      <t>オコナ</t>
    </rPh>
    <rPh sb="308" eb="309">
      <t>カミ</t>
    </rPh>
    <rPh sb="310" eb="312">
      <t>テイシュツ</t>
    </rPh>
    <rPh sb="314" eb="316">
      <t>バアイ</t>
    </rPh>
    <rPh sb="318" eb="319">
      <t>ブ</t>
    </rPh>
    <rPh sb="319" eb="321">
      <t>インサツ</t>
    </rPh>
    <rPh sb="323" eb="325">
      <t>テイシュツ</t>
    </rPh>
    <phoneticPr fontId="3"/>
  </si>
  <si>
    <t>同報無線（電話案内サービス　054-269-5656）</t>
    <rPh sb="0" eb="2">
      <t>ドウホウ</t>
    </rPh>
    <rPh sb="2" eb="4">
      <t>ムセン</t>
    </rPh>
    <rPh sb="5" eb="7">
      <t>デンワ</t>
    </rPh>
    <rPh sb="7" eb="9">
      <t>アンナイ</t>
    </rPh>
    <phoneticPr fontId="3"/>
  </si>
  <si>
    <t xml:space="preserve">同報無線（電話案内サービス　054-269-5656）　　　　　　　　　　テレビ                                                     </t>
    <rPh sb="0" eb="2">
      <t>ドウホウ</t>
    </rPh>
    <rPh sb="2" eb="4">
      <t>ムセン</t>
    </rPh>
    <rPh sb="5" eb="7">
      <t>デンワ</t>
    </rPh>
    <rPh sb="7" eb="9">
      <t>アンナイ</t>
    </rPh>
    <phoneticPr fontId="3"/>
  </si>
  <si>
    <t>◇◇次郎</t>
    <rPh sb="2" eb="4">
      <t>ジロウ</t>
    </rPh>
    <phoneticPr fontId="3"/>
  </si>
  <si>
    <t>利用形態</t>
    <rPh sb="0" eb="4">
      <t>リヨウケイタイ</t>
    </rPh>
    <phoneticPr fontId="3"/>
  </si>
  <si>
    <t>施設の種類</t>
    <rPh sb="0" eb="2">
      <t>シセツ</t>
    </rPh>
    <rPh sb="3" eb="5">
      <t>シュルイ</t>
    </rPh>
    <phoneticPr fontId="3"/>
  </si>
  <si>
    <t>通所</t>
  </si>
  <si>
    <t>電話番号</t>
    <rPh sb="0" eb="2">
      <t>デンワ</t>
    </rPh>
    <rPh sb="2" eb="4">
      <t>バンゴウ</t>
    </rPh>
    <phoneticPr fontId="3"/>
  </si>
  <si>
    <t>➣</t>
    <phoneticPr fontId="3"/>
  </si>
  <si>
    <t>　  ➣</t>
    <phoneticPr fontId="3"/>
  </si>
  <si>
    <t xml:space="preserve">  ➣</t>
  </si>
  <si>
    <t>静岡市北部</t>
    <rPh sb="0" eb="3">
      <t>シズオカシ</t>
    </rPh>
    <rPh sb="3" eb="5">
      <t>ホクブ</t>
    </rPh>
    <phoneticPr fontId="3"/>
  </si>
  <si>
    <t>井川</t>
    <rPh sb="0" eb="2">
      <t>イカワ</t>
    </rPh>
    <phoneticPr fontId="3"/>
  </si>
  <si>
    <t>大河内</t>
    <rPh sb="0" eb="3">
      <t>オオコウチ</t>
    </rPh>
    <phoneticPr fontId="3"/>
  </si>
  <si>
    <t>梅ケ島</t>
    <rPh sb="0" eb="3">
      <t>ウメガシマ</t>
    </rPh>
    <phoneticPr fontId="3"/>
  </si>
  <si>
    <t>玉川</t>
    <rPh sb="0" eb="2">
      <t>タマカワ</t>
    </rPh>
    <phoneticPr fontId="3"/>
  </si>
  <si>
    <t>清沢</t>
    <rPh sb="0" eb="2">
      <t>キヨサワ</t>
    </rPh>
    <phoneticPr fontId="3"/>
  </si>
  <si>
    <t>大川</t>
    <rPh sb="0" eb="2">
      <t>オオカワ</t>
    </rPh>
    <phoneticPr fontId="3"/>
  </si>
  <si>
    <t>エリア</t>
    <phoneticPr fontId="3"/>
  </si>
  <si>
    <t>キキクルが黄色表示</t>
    <rPh sb="5" eb="7">
      <t>キイロ</t>
    </rPh>
    <rPh sb="7" eb="9">
      <t>ヒョウジ</t>
    </rPh>
    <phoneticPr fontId="3"/>
  </si>
  <si>
    <t>キキクルが赤色表示</t>
    <rPh sb="5" eb="6">
      <t>アカ</t>
    </rPh>
    <rPh sb="6" eb="7">
      <t>イロ</t>
    </rPh>
    <rPh sb="7" eb="9">
      <t>ヒョウジ</t>
    </rPh>
    <phoneticPr fontId="3"/>
  </si>
  <si>
    <t>キキクルが紫色表示</t>
    <rPh sb="5" eb="6">
      <t>ムラサキ</t>
    </rPh>
    <rPh sb="6" eb="7">
      <t>イロ</t>
    </rPh>
    <rPh sb="7" eb="9">
      <t>ヒョウジ</t>
    </rPh>
    <phoneticPr fontId="3"/>
  </si>
  <si>
    <t>キキクル</t>
    <phoneticPr fontId="3"/>
  </si>
  <si>
    <t>キキクルが黒色表示</t>
    <rPh sb="5" eb="6">
      <t>クロ</t>
    </rPh>
    <rPh sb="6" eb="7">
      <t>イロ</t>
    </rPh>
    <rPh sb="7" eb="9">
      <t>ヒョウジ</t>
    </rPh>
    <phoneticPr fontId="3"/>
  </si>
  <si>
    <t>浸水深</t>
    <rPh sb="0" eb="2">
      <t>シンスイ</t>
    </rPh>
    <rPh sb="2" eb="3">
      <t>フカ</t>
    </rPh>
    <phoneticPr fontId="3"/>
  </si>
  <si>
    <t>【施設の水害リスク】</t>
    <rPh sb="1" eb="3">
      <t>シセツ</t>
    </rPh>
    <rPh sb="4" eb="6">
      <t>スイガイ</t>
    </rPh>
    <phoneticPr fontId="3"/>
  </si>
  <si>
    <t>【施設情報】</t>
    <rPh sb="1" eb="3">
      <t>シセツ</t>
    </rPh>
    <rPh sb="3" eb="5">
      <t>ジョウホウ</t>
    </rPh>
    <phoneticPr fontId="3"/>
  </si>
  <si>
    <t>風水害緊急避難場所</t>
    <phoneticPr fontId="3"/>
  </si>
  <si>
    <t>気象庁キキクル
（https:https://www.jma.go.jp/bosai/risk）</t>
    <rPh sb="0" eb="3">
      <t>キショウチョウ</t>
    </rPh>
    <phoneticPr fontId="3"/>
  </si>
  <si>
    <t>施設の形態</t>
    <rPh sb="0" eb="2">
      <t>シセツ</t>
    </rPh>
    <rPh sb="3" eb="5">
      <t>ケイタイ</t>
    </rPh>
    <phoneticPr fontId="3"/>
  </si>
  <si>
    <t>避難場所所在地</t>
    <rPh sb="0" eb="2">
      <t>ヒナン</t>
    </rPh>
    <rPh sb="2" eb="4">
      <t>バショ</t>
    </rPh>
    <rPh sb="4" eb="7">
      <t>ショザイチ</t>
    </rPh>
    <phoneticPr fontId="3"/>
  </si>
  <si>
    <t>　  ➣ 静岡市防災ナビ
　　（https://navi.bosai.city.shizuoka.jp/top-page）</t>
    <phoneticPr fontId="3"/>
  </si>
  <si>
    <t>　　➣ 静岡市防災ナビ
　　（https://navi.bosai.city.shizuoka.jp/top-page）</t>
    <phoneticPr fontId="3"/>
  </si>
  <si>
    <t>コミュニティFM（S-Wave）</t>
    <phoneticPr fontId="3"/>
  </si>
  <si>
    <t>静岡市は、「避難指示」などの避難情報を学区、地区単位で発表します。</t>
    <rPh sb="0" eb="3">
      <t>シズオカシ</t>
    </rPh>
    <rPh sb="6" eb="8">
      <t>ヒナン</t>
    </rPh>
    <rPh sb="8" eb="10">
      <t>シジ</t>
    </rPh>
    <rPh sb="14" eb="16">
      <t>ヒナン</t>
    </rPh>
    <rPh sb="16" eb="18">
      <t>ジョウホウ</t>
    </rPh>
    <rPh sb="19" eb="21">
      <t>ガック</t>
    </rPh>
    <rPh sb="22" eb="24">
      <t>チク</t>
    </rPh>
    <rPh sb="24" eb="26">
      <t>タンイ</t>
    </rPh>
    <rPh sb="27" eb="29">
      <t>ハッピョウ</t>
    </rPh>
    <phoneticPr fontId="3"/>
  </si>
  <si>
    <t>所在地区名（避難指示等の発表先学区･地区名）</t>
    <rPh sb="3" eb="4">
      <t>ク</t>
    </rPh>
    <rPh sb="4" eb="5">
      <t>メイ</t>
    </rPh>
    <rPh sb="8" eb="10">
      <t>シジ</t>
    </rPh>
    <rPh sb="12" eb="14">
      <t>ハッピョウ</t>
    </rPh>
    <rPh sb="15" eb="17">
      <t>ガック</t>
    </rPh>
    <rPh sb="18" eb="20">
      <t>チク</t>
    </rPh>
    <phoneticPr fontId="3"/>
  </si>
  <si>
    <t>洪水の水害リスクに係る情報）</t>
    <rPh sb="0" eb="2">
      <t>コウズイ</t>
    </rPh>
    <rPh sb="3" eb="5">
      <t>スイガイ</t>
    </rPh>
    <rPh sb="9" eb="10">
      <t>カカ</t>
    </rPh>
    <rPh sb="11" eb="13">
      <t>ジョウホウ</t>
    </rPh>
    <phoneticPr fontId="3"/>
  </si>
  <si>
    <t>24時間施設利用者有無</t>
    <rPh sb="2" eb="4">
      <t>ジカン</t>
    </rPh>
    <rPh sb="4" eb="6">
      <t>シセツ</t>
    </rPh>
    <rPh sb="6" eb="9">
      <t>リヨウシャ</t>
    </rPh>
    <rPh sb="9" eb="11">
      <t>ウム</t>
    </rPh>
    <phoneticPr fontId="3"/>
  </si>
  <si>
    <t>https://www.bousai.go.jp/oukyu/hinankankoku/h30_hinankankoku_guideline/pdf/campaign.pdf</t>
    <phoneticPr fontId="3"/>
  </si>
  <si>
    <t>●内閣府「避難行動判定フロー」</t>
    <phoneticPr fontId="3"/>
  </si>
  <si>
    <t>●静岡市「風水害時の避難行動」</t>
    <phoneticPr fontId="3"/>
  </si>
  <si>
    <t>https://www.city.shizuoka.lg.jp/s4268/s000287.html</t>
    <phoneticPr fontId="3"/>
  </si>
  <si>
    <t>避難行動判定は、以下のURLを参考にしてください。</t>
    <phoneticPr fontId="3"/>
  </si>
  <si>
    <t>●内閣府「避難行動判定フロー」
https://www.bousai.go.jp/oukyu/hinankankoku/h30_hinankankoku_guideline/pdf/campaign.pdf</t>
    <phoneticPr fontId="3"/>
  </si>
  <si>
    <t>●静岡市「風水害時の避難行動」https://www.city.shizuoka.lg.jp/s4268/s000287.html</t>
    <phoneticPr fontId="3"/>
  </si>
  <si>
    <t>老人福祉施設</t>
    <rPh sb="0" eb="2">
      <t>ロウジン</t>
    </rPh>
    <rPh sb="2" eb="4">
      <t>フクシ</t>
    </rPh>
    <rPh sb="4" eb="6">
      <t>シセツ</t>
    </rPh>
    <phoneticPr fontId="3"/>
  </si>
  <si>
    <t>有料老人ホーム</t>
    <rPh sb="0" eb="2">
      <t>ユウリョウ</t>
    </rPh>
    <rPh sb="2" eb="4">
      <t>ロウジン</t>
    </rPh>
    <phoneticPr fontId="3"/>
  </si>
  <si>
    <t>サービス付き高齢者向け住宅</t>
    <rPh sb="4" eb="5">
      <t>ツ</t>
    </rPh>
    <rPh sb="6" eb="9">
      <t>コウレイシャ</t>
    </rPh>
    <rPh sb="9" eb="10">
      <t>ム</t>
    </rPh>
    <rPh sb="11" eb="13">
      <t>ジュウタク</t>
    </rPh>
    <phoneticPr fontId="3"/>
  </si>
  <si>
    <t>障害者支援施設</t>
    <rPh sb="0" eb="3">
      <t>ショウガイシャ</t>
    </rPh>
    <rPh sb="3" eb="5">
      <t>シエン</t>
    </rPh>
    <rPh sb="5" eb="7">
      <t>シセツ</t>
    </rPh>
    <phoneticPr fontId="3"/>
  </si>
  <si>
    <t>医療関係施設（病院、診療所、助産所）</t>
    <rPh sb="0" eb="2">
      <t>イリョウ</t>
    </rPh>
    <rPh sb="2" eb="4">
      <t>カンケイ</t>
    </rPh>
    <rPh sb="4" eb="6">
      <t>シセツ</t>
    </rPh>
    <rPh sb="7" eb="9">
      <t>ビョウイン</t>
    </rPh>
    <rPh sb="10" eb="13">
      <t>シンリョウショ</t>
    </rPh>
    <rPh sb="14" eb="16">
      <t>ジョサン</t>
    </rPh>
    <rPh sb="16" eb="17">
      <t>ショ</t>
    </rPh>
    <phoneticPr fontId="3"/>
  </si>
  <si>
    <t>放課後児童育成用施設（放課後児童クラブ 等）</t>
    <rPh sb="0" eb="3">
      <t>ホウカゴ</t>
    </rPh>
    <rPh sb="3" eb="5">
      <t>ジドウ</t>
    </rPh>
    <rPh sb="5" eb="7">
      <t>イクセイ</t>
    </rPh>
    <rPh sb="7" eb="8">
      <t>ヨウ</t>
    </rPh>
    <rPh sb="8" eb="10">
      <t>シセツ</t>
    </rPh>
    <rPh sb="11" eb="14">
      <t>ホウカゴ</t>
    </rPh>
    <rPh sb="14" eb="16">
      <t>ジドウ</t>
    </rPh>
    <rPh sb="20" eb="21">
      <t>トウ</t>
    </rPh>
    <phoneticPr fontId="3"/>
  </si>
  <si>
    <t>上記以外（その他の施設）</t>
    <rPh sb="0" eb="2">
      <t>ジョウキ</t>
    </rPh>
    <rPh sb="2" eb="4">
      <t>イガイ</t>
    </rPh>
    <rPh sb="7" eb="8">
      <t>タ</t>
    </rPh>
    <rPh sb="9" eb="11">
      <t>シセツ</t>
    </rPh>
    <phoneticPr fontId="3"/>
  </si>
  <si>
    <t>学校</t>
    <rPh sb="0" eb="2">
      <t>ガッコウ</t>
    </rPh>
    <phoneticPr fontId="3"/>
  </si>
  <si>
    <t>障害児通所支援事業 施設（障がい児放課後等ﾃﾞｲｻｰﾋﾞｽなど）</t>
    <rPh sb="13" eb="14">
      <t>ショウ</t>
    </rPh>
    <rPh sb="16" eb="17">
      <t>ジ</t>
    </rPh>
    <rPh sb="17" eb="21">
      <t>ホウカゴナド</t>
    </rPh>
    <phoneticPr fontId="3"/>
  </si>
  <si>
    <t>児童福祉施設（こども園など）</t>
    <rPh sb="0" eb="2">
      <t>ジドウ</t>
    </rPh>
    <rPh sb="2" eb="6">
      <t>フクシシセツ</t>
    </rPh>
    <rPh sb="10" eb="11">
      <t>エン</t>
    </rPh>
    <phoneticPr fontId="3"/>
  </si>
  <si>
    <t>グループホーム</t>
  </si>
  <si>
    <t>グループホーム</t>
    <phoneticPr fontId="3"/>
  </si>
  <si>
    <t>幼稚園</t>
    <rPh sb="0" eb="3">
      <t>ヨウチエン</t>
    </rPh>
    <phoneticPr fontId="3"/>
  </si>
  <si>
    <t>認知症対応型 施設（グループホーム）</t>
    <rPh sb="0" eb="2">
      <t>ニンチ</t>
    </rPh>
    <rPh sb="2" eb="3">
      <t>ショウ</t>
    </rPh>
    <rPh sb="3" eb="5">
      <t>タイオウ</t>
    </rPh>
    <rPh sb="5" eb="6">
      <t>カタ</t>
    </rPh>
    <rPh sb="7" eb="9">
      <t>シセツ</t>
    </rPh>
    <phoneticPr fontId="3"/>
  </si>
  <si>
    <t>葵区追手町〇番〇号　</t>
    <rPh sb="0" eb="2">
      <t>アオイク</t>
    </rPh>
    <rPh sb="2" eb="5">
      <t>オウテマチ</t>
    </rPh>
    <rPh sb="6" eb="7">
      <t>バン</t>
    </rPh>
    <rPh sb="8" eb="9">
      <t>ゴウ</t>
    </rPh>
    <phoneticPr fontId="3"/>
  </si>
  <si>
    <t>特別養護老人ホーム</t>
    <rPh sb="0" eb="2">
      <t>トクベツ</t>
    </rPh>
    <rPh sb="2" eb="4">
      <t>ヨウゴ</t>
    </rPh>
    <rPh sb="4" eb="6">
      <t>ロウジン</t>
    </rPh>
    <phoneticPr fontId="3"/>
  </si>
  <si>
    <t>障害児放課後等デイサービスなど</t>
    <rPh sb="0" eb="2">
      <t>ショウガイ</t>
    </rPh>
    <rPh sb="2" eb="3">
      <t>ジ</t>
    </rPh>
    <rPh sb="3" eb="6">
      <t>ホウカゴ</t>
    </rPh>
    <rPh sb="6" eb="7">
      <t>トウ</t>
    </rPh>
    <phoneticPr fontId="3"/>
  </si>
  <si>
    <t>こども園</t>
    <rPh sb="3" eb="4">
      <t>エン</t>
    </rPh>
    <phoneticPr fontId="3"/>
  </si>
  <si>
    <t>放課後児童クラブ</t>
    <rPh sb="0" eb="3">
      <t>ホウカゴ</t>
    </rPh>
    <rPh sb="3" eb="5">
      <t>ジドウ</t>
    </rPh>
    <phoneticPr fontId="3"/>
  </si>
  <si>
    <t>病院・助産院・診療所</t>
    <rPh sb="0" eb="2">
      <t>ビョウイン</t>
    </rPh>
    <rPh sb="3" eb="6">
      <t>ジョサンイン</t>
    </rPh>
    <rPh sb="7" eb="10">
      <t>シンリョウジョ</t>
    </rPh>
    <phoneticPr fontId="3"/>
  </si>
  <si>
    <t>上記以外の施設</t>
    <rPh sb="0" eb="2">
      <t>ジョウキ</t>
    </rPh>
    <rPh sb="2" eb="4">
      <t>イガイ</t>
    </rPh>
    <rPh sb="5" eb="7">
      <t>シセツ</t>
    </rPh>
    <phoneticPr fontId="3"/>
  </si>
  <si>
    <t>（選択）</t>
    <rPh sb="1" eb="3">
      <t>センタク</t>
    </rPh>
    <phoneticPr fontId="3"/>
  </si>
  <si>
    <t>保育園</t>
    <rPh sb="0" eb="3">
      <t>ホイクエン</t>
    </rPh>
    <phoneticPr fontId="3"/>
  </si>
  <si>
    <t>2025年(選択)月（選択)日</t>
    <rPh sb="4" eb="5">
      <t>ネン</t>
    </rPh>
    <rPh sb="6" eb="8">
      <t>センタク</t>
    </rPh>
    <rPh sb="9" eb="10">
      <t>ガツ</t>
    </rPh>
    <rPh sb="11" eb="13">
      <t>センタク</t>
    </rPh>
    <rPh sb="14" eb="15">
      <t>ニチ</t>
    </rPh>
    <phoneticPr fontId="3"/>
  </si>
  <si>
    <t>特別養護老人ホーム○○</t>
    <phoneticPr fontId="3"/>
  </si>
  <si>
    <t>特別養護老人ホーム○○（入力）</t>
    <rPh sb="0" eb="2">
      <t>トクベツ</t>
    </rPh>
    <rPh sb="2" eb="4">
      <t>ヨウゴ</t>
    </rPh>
    <rPh sb="4" eb="6">
      <t>ロウジン</t>
    </rPh>
    <rPh sb="12" eb="14">
      <t>ニュウリョク</t>
    </rPh>
    <phoneticPr fontId="3"/>
  </si>
  <si>
    <t>葵区追手町〇番〇号（入力）</t>
    <rPh sb="0" eb="1">
      <t>アオイ</t>
    </rPh>
    <rPh sb="1" eb="2">
      <t>ク</t>
    </rPh>
    <rPh sb="2" eb="3">
      <t>オ</t>
    </rPh>
    <rPh sb="3" eb="4">
      <t>テ</t>
    </rPh>
    <rPh sb="4" eb="5">
      <t>マチ</t>
    </rPh>
    <rPh sb="6" eb="7">
      <t>バン</t>
    </rPh>
    <rPh sb="8" eb="9">
      <t>ゴウ</t>
    </rPh>
    <rPh sb="10" eb="12">
      <t>ニュウリョク</t>
    </rPh>
    <phoneticPr fontId="3"/>
  </si>
  <si>
    <t>054-221-1012（入力）</t>
    <phoneticPr fontId="3"/>
  </si>
  <si>
    <t>〇〇太郎（入力）</t>
    <rPh sb="2" eb="4">
      <t>タロウ</t>
    </rPh>
    <phoneticPr fontId="3"/>
  </si>
  <si>
    <t>〇〇次郎（入力）</t>
    <rPh sb="2" eb="4">
      <t>ジロウ</t>
    </rPh>
    <phoneticPr fontId="3"/>
  </si>
  <si>
    <t>静岡市（入力）</t>
    <rPh sb="0" eb="3">
      <t>シズオカシ</t>
    </rPh>
    <rPh sb="4" eb="6">
      <t>ニュウリョク</t>
    </rPh>
    <phoneticPr fontId="3"/>
  </si>
  <si>
    <t>5名　10名　（入力）</t>
    <rPh sb="1" eb="2">
      <t>メイ</t>
    </rPh>
    <rPh sb="5" eb="6">
      <t>メイ</t>
    </rPh>
    <rPh sb="8" eb="10">
      <t>ニュウリョク</t>
    </rPh>
    <phoneticPr fontId="3"/>
  </si>
  <si>
    <t>地区支部</t>
    <rPh sb="0" eb="2">
      <t>チク</t>
    </rPh>
    <rPh sb="2" eb="4">
      <t>シブ</t>
    </rPh>
    <phoneticPr fontId="17"/>
  </si>
  <si>
    <t>由比</t>
    <rPh sb="0" eb="2">
      <t>ユイ</t>
    </rPh>
    <phoneticPr fontId="4"/>
  </si>
  <si>
    <t>辻</t>
  </si>
  <si>
    <t>江尻</t>
  </si>
  <si>
    <t>入江</t>
  </si>
  <si>
    <t>浜田</t>
  </si>
  <si>
    <t>岡</t>
  </si>
  <si>
    <t>船越</t>
  </si>
  <si>
    <t>清水</t>
  </si>
  <si>
    <t>不二見</t>
  </si>
  <si>
    <t>駒越</t>
  </si>
  <si>
    <t>折戸</t>
  </si>
  <si>
    <t>三保</t>
  </si>
  <si>
    <t>飯田</t>
  </si>
  <si>
    <t>高部</t>
  </si>
  <si>
    <t>有度</t>
  </si>
  <si>
    <t>袖師</t>
  </si>
  <si>
    <t>庵原</t>
  </si>
  <si>
    <t>興津</t>
  </si>
  <si>
    <t>小島</t>
  </si>
  <si>
    <t>両河内</t>
  </si>
  <si>
    <t>蒲原</t>
  </si>
  <si>
    <t>新通</t>
  </si>
  <si>
    <t>駒形</t>
  </si>
  <si>
    <t>番町</t>
  </si>
  <si>
    <t>田町</t>
  </si>
  <si>
    <t>安西</t>
  </si>
  <si>
    <t>葵</t>
  </si>
  <si>
    <t>伝馬町</t>
  </si>
  <si>
    <t>横内</t>
  </si>
  <si>
    <t>安東</t>
  </si>
  <si>
    <t>城北</t>
  </si>
  <si>
    <t>竜南</t>
  </si>
  <si>
    <t>千代田</t>
  </si>
  <si>
    <t>千代田東</t>
  </si>
  <si>
    <t>西奈</t>
  </si>
  <si>
    <t>西奈南</t>
  </si>
  <si>
    <t>北沼上</t>
  </si>
  <si>
    <t>麻機</t>
  </si>
  <si>
    <t>井宮</t>
  </si>
  <si>
    <t>井宮北</t>
  </si>
  <si>
    <t>賤機南</t>
  </si>
  <si>
    <t>賤機中</t>
  </si>
  <si>
    <t>賤機北</t>
  </si>
  <si>
    <t>安倍口</t>
  </si>
  <si>
    <t>美和</t>
  </si>
  <si>
    <t>足久保</t>
  </si>
  <si>
    <t>松野</t>
  </si>
  <si>
    <t>井川</t>
  </si>
  <si>
    <t>大河内</t>
  </si>
  <si>
    <t>梅ケ島</t>
  </si>
  <si>
    <t>玉川</t>
  </si>
  <si>
    <t>服織</t>
  </si>
  <si>
    <t>服織西</t>
  </si>
  <si>
    <t>南藁科</t>
  </si>
  <si>
    <t>中藁科</t>
  </si>
  <si>
    <t>清沢</t>
  </si>
  <si>
    <t>大川</t>
  </si>
  <si>
    <t>森下</t>
  </si>
  <si>
    <t>中田</t>
  </si>
  <si>
    <t>南部</t>
  </si>
  <si>
    <t>大里西</t>
  </si>
  <si>
    <t>中島</t>
  </si>
  <si>
    <t>大里東</t>
  </si>
  <si>
    <t>宮竹</t>
  </si>
  <si>
    <t>富士見</t>
  </si>
  <si>
    <t>西豊田</t>
  </si>
  <si>
    <t>東豊田</t>
  </si>
  <si>
    <t>東源台</t>
  </si>
  <si>
    <t>大谷</t>
  </si>
  <si>
    <t>久能</t>
  </si>
  <si>
    <t>長田北</t>
  </si>
  <si>
    <t>長田東</t>
  </si>
  <si>
    <t>長田西</t>
  </si>
  <si>
    <t>川原</t>
  </si>
  <si>
    <t>長田南</t>
  </si>
  <si>
    <t>静岡市北部</t>
  </si>
  <si>
    <t>〇〇小学校　□□交流館（入力）</t>
    <rPh sb="2" eb="5">
      <t>ショウガッコウ</t>
    </rPh>
    <rPh sb="8" eb="10">
      <t>コウリュウ</t>
    </rPh>
    <rPh sb="10" eb="11">
      <t>カン</t>
    </rPh>
    <rPh sb="12" eb="14">
      <t>ニュウリョク</t>
    </rPh>
    <phoneticPr fontId="3"/>
  </si>
  <si>
    <t>葵区追手町6番2号（入力）</t>
    <rPh sb="0" eb="2">
      <t>アオイク</t>
    </rPh>
    <rPh sb="2" eb="3">
      <t>オ</t>
    </rPh>
    <rPh sb="3" eb="4">
      <t>テ</t>
    </rPh>
    <rPh sb="4" eb="5">
      <t>マチ</t>
    </rPh>
    <rPh sb="6" eb="7">
      <t>バン</t>
    </rPh>
    <rPh sb="8" eb="9">
      <t>ゴウ</t>
    </rPh>
    <rPh sb="10" eb="12">
      <t>ニュウリョク</t>
    </rPh>
    <phoneticPr fontId="3"/>
  </si>
  <si>
    <t>葵区追手町6番2号</t>
    <rPh sb="0" eb="1">
      <t>アオイ</t>
    </rPh>
    <rPh sb="1" eb="2">
      <t>ク</t>
    </rPh>
    <rPh sb="2" eb="4">
      <t>オウテ</t>
    </rPh>
    <rPh sb="4" eb="5">
      <t>マチ</t>
    </rPh>
    <rPh sb="6" eb="7">
      <t>バン</t>
    </rPh>
    <rPh sb="8" eb="9">
      <t>ゴウ</t>
    </rPh>
    <phoneticPr fontId="3"/>
  </si>
  <si>
    <t>100（入力）</t>
    <rPh sb="4" eb="6">
      <t>ニュウリョク</t>
    </rPh>
    <phoneticPr fontId="3"/>
  </si>
  <si>
    <t>徒歩（選択）／車両〇台（入力）</t>
    <rPh sb="0" eb="2">
      <t>トホ</t>
    </rPh>
    <rPh sb="3" eb="5">
      <t>センタク</t>
    </rPh>
    <rPh sb="7" eb="9">
      <t>シャリョウ</t>
    </rPh>
    <rPh sb="10" eb="11">
      <t>ダイ</t>
    </rPh>
    <rPh sb="12" eb="14">
      <t>ニュウリョク</t>
    </rPh>
    <phoneticPr fontId="3"/>
  </si>
  <si>
    <t>静岡市立葵小学校</t>
    <rPh sb="0" eb="4">
      <t>シズオカシリツ</t>
    </rPh>
    <rPh sb="4" eb="5">
      <t>アオイ</t>
    </rPh>
    <rPh sb="5" eb="8">
      <t>ショウガッコウ</t>
    </rPh>
    <phoneticPr fontId="3"/>
  </si>
  <si>
    <t>無／有（選択）</t>
    <rPh sb="0" eb="1">
      <t>ナシ</t>
    </rPh>
    <rPh sb="2" eb="3">
      <t>アリ</t>
    </rPh>
    <rPh sb="4" eb="6">
      <t>センタク</t>
    </rPh>
    <phoneticPr fontId="3"/>
  </si>
  <si>
    <t>無／有（選択）　1（入力）</t>
    <rPh sb="0" eb="1">
      <t>ナシ</t>
    </rPh>
    <rPh sb="2" eb="3">
      <t>アリ</t>
    </rPh>
    <rPh sb="4" eb="6">
      <t>センタク</t>
    </rPh>
    <rPh sb="10" eb="12">
      <t>ニュウリョク</t>
    </rPh>
    <phoneticPr fontId="3"/>
  </si>
  <si>
    <t>無／有（選択）　3（入力）</t>
    <rPh sb="0" eb="1">
      <t>ナシ</t>
    </rPh>
    <rPh sb="2" eb="3">
      <t>アリ</t>
    </rPh>
    <rPh sb="10" eb="12">
      <t>ニュウリョク</t>
    </rPh>
    <phoneticPr fontId="3"/>
  </si>
  <si>
    <t>無／有（選択）　5（入力）</t>
    <rPh sb="0" eb="1">
      <t>ナシ</t>
    </rPh>
    <rPh sb="2" eb="3">
      <t>アリ</t>
    </rPh>
    <rPh sb="10" eb="12">
      <t>ニュウリョク</t>
    </rPh>
    <phoneticPr fontId="3"/>
  </si>
  <si>
    <t>無／有（選択）　2（入力）</t>
    <rPh sb="0" eb="1">
      <t>ナシ</t>
    </rPh>
    <rPh sb="2" eb="3">
      <t>アリ</t>
    </rPh>
    <rPh sb="10" eb="12">
      <t>ニュウリョク</t>
    </rPh>
    <phoneticPr fontId="3"/>
  </si>
  <si>
    <t>無／有（選択）　20（入力）</t>
    <rPh sb="0" eb="1">
      <t>ナシ</t>
    </rPh>
    <rPh sb="2" eb="3">
      <t>アリ</t>
    </rPh>
    <rPh sb="11" eb="13">
      <t>ニュウリョク</t>
    </rPh>
    <phoneticPr fontId="3"/>
  </si>
  <si>
    <t>無／有（選択）　2（入力）</t>
    <rPh sb="0" eb="1">
      <t>ナシ</t>
    </rPh>
    <rPh sb="2" eb="3">
      <t>アリ</t>
    </rPh>
    <rPh sb="4" eb="6">
      <t>センタク</t>
    </rPh>
    <rPh sb="10" eb="12">
      <t>ニュウリョク</t>
    </rPh>
    <phoneticPr fontId="3"/>
  </si>
  <si>
    <t>無／有（選択）　5 (入力）</t>
    <rPh sb="0" eb="1">
      <t>ナシ</t>
    </rPh>
    <rPh sb="2" eb="3">
      <t>アリ</t>
    </rPh>
    <rPh sb="4" eb="6">
      <t>センタク</t>
    </rPh>
    <rPh sb="11" eb="13">
      <t>ニュウリョク</t>
    </rPh>
    <phoneticPr fontId="3"/>
  </si>
  <si>
    <t>無／有（選択）　20（入力）</t>
    <rPh sb="0" eb="1">
      <t>ナシ</t>
    </rPh>
    <rPh sb="2" eb="3">
      <t>アリ</t>
    </rPh>
    <rPh sb="4" eb="6">
      <t>センタク</t>
    </rPh>
    <rPh sb="11" eb="13">
      <t>ニュウリョク</t>
    </rPh>
    <phoneticPr fontId="3"/>
  </si>
  <si>
    <t>※ 無/有→「無」を選択すると、数値は表記されません</t>
    <rPh sb="2" eb="3">
      <t>ナシ</t>
    </rPh>
    <rPh sb="4" eb="5">
      <t>アリ</t>
    </rPh>
    <rPh sb="7" eb="8">
      <t>ナシ</t>
    </rPh>
    <rPh sb="10" eb="12">
      <t>センタク</t>
    </rPh>
    <rPh sb="16" eb="18">
      <t>スウチ</t>
    </rPh>
    <rPh sb="19" eb="21">
      <t>ヒョウキ</t>
    </rPh>
    <phoneticPr fontId="3"/>
  </si>
  <si>
    <t>無／有（選択）　10（入力）</t>
    <rPh sb="0" eb="1">
      <t>ナシ</t>
    </rPh>
    <rPh sb="2" eb="3">
      <t>アリ</t>
    </rPh>
    <rPh sb="11" eb="13">
      <t>ニュウリョク</t>
    </rPh>
    <phoneticPr fontId="3"/>
  </si>
  <si>
    <t>無／有（選択）　100（入力）</t>
    <rPh sb="0" eb="1">
      <t>ナシ</t>
    </rPh>
    <rPh sb="2" eb="3">
      <t>アリ</t>
    </rPh>
    <rPh sb="12" eb="14">
      <t>ニュウリョク</t>
    </rPh>
    <phoneticPr fontId="3"/>
  </si>
  <si>
    <t>無／有（選択）　10（入力）</t>
    <rPh sb="0" eb="1">
      <t>ナシ</t>
    </rPh>
    <rPh sb="2" eb="3">
      <t>アリ</t>
    </rPh>
    <rPh sb="4" eb="6">
      <t>センタク</t>
    </rPh>
    <rPh sb="11" eb="13">
      <t>ニュウリョク</t>
    </rPh>
    <phoneticPr fontId="3"/>
  </si>
  <si>
    <t xml:space="preserve">054-221-1012 </t>
    <phoneticPr fontId="3"/>
  </si>
  <si>
    <t>木造</t>
  </si>
  <si>
    <t>2階建</t>
  </si>
  <si>
    <t>名</t>
    <rPh sb="0" eb="1">
      <t>メイ</t>
    </rPh>
    <phoneticPr fontId="3"/>
  </si>
  <si>
    <t>4名　20名　（入力）</t>
    <rPh sb="1" eb="2">
      <t>メイ</t>
    </rPh>
    <rPh sb="5" eb="6">
      <t>メイ</t>
    </rPh>
    <rPh sb="8" eb="10">
      <t>ニュウリョク</t>
    </rPh>
    <phoneticPr fontId="3"/>
  </si>
  <si>
    <t>避難訓練は、定期的に実施することとし、最低年1回以上は実施する。
避難訓練は以下の種類がある
・立退き避難（利用者を避難先まで移動）
・情報伝達訓練や避難経路を確認する訓練
・持ち出し品を準備する訓練
・図上による訓練　
など。比較的取り組みやすい訓練から実施する方法や、別日に分けて実施や様々な訓練をローテーションで実施する方法など</t>
    <rPh sb="0" eb="4">
      <t>ヒナンクンレン</t>
    </rPh>
    <rPh sb="6" eb="9">
      <t>テイキテキ</t>
    </rPh>
    <rPh sb="10" eb="12">
      <t>ジッシ</t>
    </rPh>
    <rPh sb="19" eb="21">
      <t>サイテイ</t>
    </rPh>
    <rPh sb="21" eb="22">
      <t>ネン</t>
    </rPh>
    <rPh sb="23" eb="24">
      <t>カイ</t>
    </rPh>
    <rPh sb="24" eb="26">
      <t>イジョウ</t>
    </rPh>
    <rPh sb="27" eb="29">
      <t>ジッシ</t>
    </rPh>
    <rPh sb="33" eb="35">
      <t>ヒナン</t>
    </rPh>
    <rPh sb="35" eb="37">
      <t>クンレン</t>
    </rPh>
    <rPh sb="38" eb="40">
      <t>イカ</t>
    </rPh>
    <rPh sb="41" eb="43">
      <t>シュルイ</t>
    </rPh>
    <rPh sb="48" eb="50">
      <t>タチノ</t>
    </rPh>
    <rPh sb="51" eb="53">
      <t>ヒナン</t>
    </rPh>
    <rPh sb="54" eb="57">
      <t>リヨウシャ</t>
    </rPh>
    <rPh sb="58" eb="61">
      <t>ヒナンサキ</t>
    </rPh>
    <rPh sb="63" eb="65">
      <t>イドウ</t>
    </rPh>
    <rPh sb="68" eb="70">
      <t>ジョウホウ</t>
    </rPh>
    <rPh sb="70" eb="72">
      <t>デンタツ</t>
    </rPh>
    <rPh sb="72" eb="74">
      <t>クンレン</t>
    </rPh>
    <rPh sb="75" eb="79">
      <t>ヒナンケイロ</t>
    </rPh>
    <rPh sb="80" eb="82">
      <t>カクニン</t>
    </rPh>
    <rPh sb="84" eb="86">
      <t>クンレン</t>
    </rPh>
    <rPh sb="88" eb="89">
      <t>モ</t>
    </rPh>
    <rPh sb="90" eb="91">
      <t>ダ</t>
    </rPh>
    <rPh sb="92" eb="93">
      <t>ヒン</t>
    </rPh>
    <rPh sb="94" eb="96">
      <t>ジュンビ</t>
    </rPh>
    <rPh sb="98" eb="100">
      <t>クンレン</t>
    </rPh>
    <rPh sb="102" eb="104">
      <t>ズジョウ</t>
    </rPh>
    <rPh sb="107" eb="109">
      <t>クンレン</t>
    </rPh>
    <rPh sb="114" eb="117">
      <t>ヒカクテキ</t>
    </rPh>
    <rPh sb="117" eb="118">
      <t>ト</t>
    </rPh>
    <rPh sb="119" eb="120">
      <t>ク</t>
    </rPh>
    <rPh sb="124" eb="126">
      <t>クンレン</t>
    </rPh>
    <rPh sb="128" eb="130">
      <t>ジッシ</t>
    </rPh>
    <rPh sb="132" eb="134">
      <t>ホウホウ</t>
    </rPh>
    <rPh sb="136" eb="138">
      <t>ベツビ</t>
    </rPh>
    <rPh sb="139" eb="140">
      <t>ワ</t>
    </rPh>
    <rPh sb="142" eb="144">
      <t>ジッシ</t>
    </rPh>
    <rPh sb="145" eb="147">
      <t>サマザマ</t>
    </rPh>
    <rPh sb="148" eb="150">
      <t>クンレン</t>
    </rPh>
    <rPh sb="159" eb="161">
      <t>ジッシ</t>
    </rPh>
    <rPh sb="163" eb="165">
      <t>ホウホウ</t>
    </rPh>
    <phoneticPr fontId="3"/>
  </si>
  <si>
    <t>情報伝達訓練</t>
  </si>
  <si>
    <t>施設の３階（入力）</t>
    <rPh sb="0" eb="2">
      <t>シセツ</t>
    </rPh>
    <rPh sb="4" eb="5">
      <t>カイ</t>
    </rPh>
    <rPh sb="6" eb="8">
      <t>ニュウリョク</t>
    </rPh>
    <phoneticPr fontId="3"/>
  </si>
  <si>
    <t>平日と異なる</t>
  </si>
  <si>
    <t>（あれば入力）</t>
    <rPh sb="4" eb="6">
      <t>ニュウリョク</t>
    </rPh>
    <phoneticPr fontId="3"/>
  </si>
  <si>
    <t>ハザードマップ等を活用した図上訓練</t>
  </si>
  <si>
    <t>　高潮</t>
    <rPh sb="1" eb="3">
      <t>タカシオ</t>
    </rPh>
    <phoneticPr fontId="3"/>
  </si>
  <si>
    <t>氾濫注意水位</t>
    <phoneticPr fontId="3"/>
  </si>
  <si>
    <t>レベル２氾濫注意報</t>
    <rPh sb="4" eb="6">
      <t>ハンラン</t>
    </rPh>
    <rPh sb="6" eb="9">
      <t>チュウイホウ</t>
    </rPh>
    <phoneticPr fontId="3"/>
  </si>
  <si>
    <t>レベル３氾濫警報</t>
    <rPh sb="4" eb="6">
      <t>ハンラン</t>
    </rPh>
    <rPh sb="6" eb="8">
      <t>ケイホウ</t>
    </rPh>
    <phoneticPr fontId="3"/>
  </si>
  <si>
    <t>避難誘導体制・ルートの確認</t>
    <rPh sb="0" eb="4">
      <t>ヒナンユウドウ</t>
    </rPh>
    <rPh sb="4" eb="6">
      <t>タイセイ</t>
    </rPh>
    <rPh sb="11" eb="13">
      <t>カクニン</t>
    </rPh>
    <phoneticPr fontId="3"/>
  </si>
  <si>
    <t>避難誘導要員</t>
    <rPh sb="0" eb="4">
      <t>ヒナンユウドウ</t>
    </rPh>
    <rPh sb="4" eb="6">
      <t>ヨウイン</t>
    </rPh>
    <phoneticPr fontId="3"/>
  </si>
  <si>
    <t>避難に必要な備蓄品、持ち出し品等の点検・準備</t>
    <rPh sb="0" eb="2">
      <t>ヒナン</t>
    </rPh>
    <rPh sb="3" eb="5">
      <t>ヒツヨウ</t>
    </rPh>
    <rPh sb="6" eb="9">
      <t>ビチクヒン</t>
    </rPh>
    <rPh sb="10" eb="11">
      <t>モ</t>
    </rPh>
    <rPh sb="12" eb="13">
      <t>ダ</t>
    </rPh>
    <rPh sb="14" eb="15">
      <t>ヒン</t>
    </rPh>
    <rPh sb="15" eb="16">
      <t>トウ</t>
    </rPh>
    <rPh sb="17" eb="19">
      <t>テンケン</t>
    </rPh>
    <rPh sb="20" eb="22">
      <t>ジュンビ</t>
    </rPh>
    <phoneticPr fontId="3"/>
  </si>
  <si>
    <t>移動用車両の準備</t>
    <rPh sb="0" eb="3">
      <t>イドウヨウ</t>
    </rPh>
    <rPh sb="3" eb="5">
      <t>シャリョウ</t>
    </rPh>
    <rPh sb="6" eb="8">
      <t>ジュンビ</t>
    </rPh>
    <phoneticPr fontId="3"/>
  </si>
  <si>
    <t>施設内全体の避難誘導</t>
    <phoneticPr fontId="3"/>
  </si>
  <si>
    <t>レベル２氾濫注意情報</t>
    <rPh sb="4" eb="6">
      <t>ハンラン</t>
    </rPh>
    <rPh sb="6" eb="8">
      <t>チュウイ</t>
    </rPh>
    <rPh sb="8" eb="10">
      <t>ジョウホウ</t>
    </rPh>
    <phoneticPr fontId="3"/>
  </si>
  <si>
    <t>レベル３氾濫警戒情報</t>
    <rPh sb="4" eb="6">
      <t>ハンラン</t>
    </rPh>
    <rPh sb="6" eb="10">
      <t>ケイカイジョウホウ</t>
    </rPh>
    <phoneticPr fontId="3"/>
  </si>
  <si>
    <t>レベル４氾濫危険情報</t>
    <rPh sb="4" eb="6">
      <t>ハンラン</t>
    </rPh>
    <rPh sb="6" eb="8">
      <t>キケン</t>
    </rPh>
    <rPh sb="8" eb="10">
      <t>ジョウホウ</t>
    </rPh>
    <phoneticPr fontId="3"/>
  </si>
  <si>
    <t>レベル５氾濫発生情報</t>
    <rPh sb="4" eb="6">
      <t>ハンラン</t>
    </rPh>
    <rPh sb="6" eb="8">
      <t>ハッセイ</t>
    </rPh>
    <rPh sb="8" eb="10">
      <t>ジョウホウ</t>
    </rPh>
    <phoneticPr fontId="3"/>
  </si>
  <si>
    <t>レベル５氾濫特別情報</t>
    <rPh sb="4" eb="6">
      <t>ハンラン</t>
    </rPh>
    <rPh sb="6" eb="10">
      <t>トクベツジョウホウ</t>
    </rPh>
    <phoneticPr fontId="3"/>
  </si>
  <si>
    <t>レベル４氾濫危険警報</t>
    <rPh sb="4" eb="6">
      <t>ハンラン</t>
    </rPh>
    <rPh sb="6" eb="8">
      <t>キケン</t>
    </rPh>
    <rPh sb="8" eb="10">
      <t>ケイホウ</t>
    </rPh>
    <phoneticPr fontId="3"/>
  </si>
  <si>
    <t>　計画を作成又は必要に応じて見直し・修正をしたときは、当該計画を市町村長へ報告する。</t>
    <rPh sb="1" eb="3">
      <t>ケイカク</t>
    </rPh>
    <rPh sb="4" eb="6">
      <t>サクセイ</t>
    </rPh>
    <rPh sb="6" eb="7">
      <t>マタ</t>
    </rPh>
    <rPh sb="8" eb="10">
      <t>ヒツヨウ</t>
    </rPh>
    <rPh sb="11" eb="12">
      <t>オウ</t>
    </rPh>
    <rPh sb="14" eb="16">
      <t>ミナオ</t>
    </rPh>
    <rPh sb="18" eb="20">
      <t>シュウセイ</t>
    </rPh>
    <rPh sb="27" eb="29">
      <t>トウガイ</t>
    </rPh>
    <rPh sb="29" eb="31">
      <t>ケイカク</t>
    </rPh>
    <rPh sb="32" eb="36">
      <t>シチョウソンチョウ</t>
    </rPh>
    <rPh sb="37" eb="39">
      <t>ホウコク</t>
    </rPh>
    <phoneticPr fontId="3"/>
  </si>
  <si>
    <t>※昼間は通所部門と入所部門の合計人数を記載</t>
    <rPh sb="1" eb="3">
      <t>ヒルマ</t>
    </rPh>
    <rPh sb="4" eb="8">
      <t>ツウショブモン</t>
    </rPh>
    <rPh sb="9" eb="13">
      <t>ニュウショブモン</t>
    </rPh>
    <rPh sb="14" eb="16">
      <t>ゴウケイ</t>
    </rPh>
    <rPh sb="16" eb="18">
      <t>ニンズウ</t>
    </rPh>
    <rPh sb="19" eb="21">
      <t>キサイ</t>
    </rPh>
    <phoneticPr fontId="3"/>
  </si>
  <si>
    <t>※夜間は入所部門の人数を記載</t>
    <rPh sb="1" eb="3">
      <t>ヤカン</t>
    </rPh>
    <rPh sb="4" eb="8">
      <t>ニュウショブモン</t>
    </rPh>
    <rPh sb="9" eb="11">
      <t>ニンズウ</t>
    </rPh>
    <rPh sb="12" eb="14">
      <t>キサイ</t>
    </rPh>
    <phoneticPr fontId="3"/>
  </si>
  <si>
    <t>本計画は、避難訓練の結果や社会情勢の変化に伴い、定期的に見直すものとする。</t>
    <rPh sb="0" eb="3">
      <t>ホンケイカク</t>
    </rPh>
    <rPh sb="5" eb="7">
      <t>ヒナン</t>
    </rPh>
    <rPh sb="7" eb="9">
      <t>クンレン</t>
    </rPh>
    <rPh sb="10" eb="12">
      <t>ケッカ</t>
    </rPh>
    <rPh sb="13" eb="17">
      <t>シャカイジョウセイ</t>
    </rPh>
    <rPh sb="18" eb="20">
      <t>ヘンカ</t>
    </rPh>
    <rPh sb="21" eb="22">
      <t>トモナ</t>
    </rPh>
    <rPh sb="24" eb="27">
      <t>テイキテキ</t>
    </rPh>
    <rPh sb="28" eb="30">
      <t>ミナオ</t>
    </rPh>
    <phoneticPr fontId="3"/>
  </si>
  <si>
    <t>近隣の
安全な場所</t>
    <rPh sb="0" eb="2">
      <t>キンリン</t>
    </rPh>
    <rPh sb="4" eb="6">
      <t>アンゼン</t>
    </rPh>
    <rPh sb="7" eb="9">
      <t>バショ</t>
    </rPh>
    <phoneticPr fontId="3"/>
  </si>
  <si>
    <t>避難開始基準</t>
    <rPh sb="0" eb="2">
      <t>ヒナン</t>
    </rPh>
    <rPh sb="2" eb="4">
      <t>カイシ</t>
    </rPh>
    <rPh sb="4" eb="6">
      <t>キジュン</t>
    </rPh>
    <phoneticPr fontId="3"/>
  </si>
  <si>
    <t>移動
手段</t>
    <rPh sb="0" eb="2">
      <t>イドウ</t>
    </rPh>
    <rPh sb="3" eb="5">
      <t>シュダン</t>
    </rPh>
    <phoneticPr fontId="3"/>
  </si>
  <si>
    <t>避難に
要す時間</t>
    <rPh sb="0" eb="2">
      <t>ヒナン</t>
    </rPh>
    <rPh sb="4" eb="5">
      <t>ヨウ</t>
    </rPh>
    <rPh sb="6" eb="8">
      <t>ジカン</t>
    </rPh>
    <phoneticPr fontId="3"/>
  </si>
  <si>
    <t>避難行動判定は、以下に該当のURLを参考にしてください。</t>
    <rPh sb="0" eb="4">
      <t>ヒナンコウドウ</t>
    </rPh>
    <rPh sb="4" eb="6">
      <t>ハンテイ</t>
    </rPh>
    <rPh sb="8" eb="10">
      <t>イカ</t>
    </rPh>
    <rPh sb="11" eb="13">
      <t>ガイトウ</t>
    </rPh>
    <rPh sb="18" eb="20">
      <t>サンコウ</t>
    </rPh>
    <phoneticPr fontId="3"/>
  </si>
  <si>
    <t>インターネットに接続したパソコン</t>
    <rPh sb="8" eb="10">
      <t>セツゾク</t>
    </rPh>
    <phoneticPr fontId="3"/>
  </si>
  <si>
    <t>情報収集・
伝達</t>
    <phoneticPr fontId="3"/>
  </si>
  <si>
    <t>救急用品</t>
    <rPh sb="0" eb="4">
      <t>キュウキュウヨウヒン</t>
    </rPh>
    <phoneticPr fontId="3"/>
  </si>
  <si>
    <t>携帯トイレ</t>
    <rPh sb="0" eb="2">
      <t>ケイタイ</t>
    </rPh>
    <phoneticPr fontId="3"/>
  </si>
  <si>
    <t>高潮浸水想定区域</t>
    <rPh sb="0" eb="2">
      <t>タカシオ</t>
    </rPh>
    <rPh sb="2" eb="4">
      <t>シンスイ</t>
    </rPh>
    <rPh sb="4" eb="6">
      <t>ソウテイ</t>
    </rPh>
    <rPh sb="6" eb="8">
      <t>クイキ</t>
    </rPh>
    <phoneticPr fontId="3"/>
  </si>
  <si>
    <t>浸水継続時間</t>
    <rPh sb="0" eb="6">
      <t>シンスイケイゾクジカン</t>
    </rPh>
    <phoneticPr fontId="3"/>
  </si>
  <si>
    <r>
      <t>Ø</t>
    </r>
    <r>
      <rPr>
        <sz val="14"/>
        <rFont val="Times New Roman"/>
        <family val="1"/>
      </rPr>
      <t xml:space="preserve"> </t>
    </r>
    <phoneticPr fontId="3"/>
  </si>
  <si>
    <t>レベル２高潮注意報が発表された場合</t>
    <rPh sb="4" eb="6">
      <t>タカシオ</t>
    </rPh>
    <rPh sb="6" eb="9">
      <t>チュウイホウ</t>
    </rPh>
    <rPh sb="10" eb="12">
      <t>ハッピョウ</t>
    </rPh>
    <phoneticPr fontId="3"/>
  </si>
  <si>
    <t>警戒レベル３高齢者等避難の発表</t>
    <rPh sb="0" eb="2">
      <t>ケイカイ</t>
    </rPh>
    <rPh sb="6" eb="9">
      <t>コウレイシャ</t>
    </rPh>
    <rPh sb="9" eb="10">
      <t>トウ</t>
    </rPh>
    <rPh sb="10" eb="12">
      <t>ヒナン</t>
    </rPh>
    <rPh sb="13" eb="15">
      <t>ハッピョウ</t>
    </rPh>
    <phoneticPr fontId="3"/>
  </si>
  <si>
    <t>レベル３高潮警報が発表された場合</t>
    <rPh sb="4" eb="6">
      <t>タカシオ</t>
    </rPh>
    <rPh sb="6" eb="8">
      <t>ケイホウ</t>
    </rPh>
    <rPh sb="9" eb="11">
      <t>ハッピョウ</t>
    </rPh>
    <rPh sb="14" eb="16">
      <t>バアイ</t>
    </rPh>
    <phoneticPr fontId="3"/>
  </si>
  <si>
    <t>警戒レベル４避難指示の発表</t>
    <rPh sb="0" eb="2">
      <t>ケイカイ</t>
    </rPh>
    <rPh sb="6" eb="10">
      <t>ヒナンシジ</t>
    </rPh>
    <rPh sb="11" eb="13">
      <t>ハッピョウ</t>
    </rPh>
    <phoneticPr fontId="3"/>
  </si>
  <si>
    <t>レベル４高潮危険警報が発表された場合</t>
    <rPh sb="4" eb="6">
      <t>タカシオ</t>
    </rPh>
    <rPh sb="6" eb="8">
      <t>キケン</t>
    </rPh>
    <rPh sb="8" eb="10">
      <t>ケイホウ</t>
    </rPh>
    <rPh sb="11" eb="13">
      <t>ハッピョウ</t>
    </rPh>
    <rPh sb="16" eb="18">
      <t>バアイ</t>
    </rPh>
    <phoneticPr fontId="3"/>
  </si>
  <si>
    <t>高潮予報</t>
    <rPh sb="0" eb="2">
      <t>タカシオ</t>
    </rPh>
    <rPh sb="2" eb="4">
      <t>ヨホウ</t>
    </rPh>
    <phoneticPr fontId="3"/>
  </si>
  <si>
    <t>潮位・波浪予測</t>
    <rPh sb="0" eb="2">
      <t>チョウイ</t>
    </rPh>
    <rPh sb="3" eb="5">
      <t>ハロウ</t>
    </rPh>
    <rPh sb="5" eb="7">
      <t>ヨソク</t>
    </rPh>
    <phoneticPr fontId="3"/>
  </si>
  <si>
    <t>最大浸水深（m）</t>
    <rPh sb="0" eb="2">
      <t>サイダイ</t>
    </rPh>
    <rPh sb="2" eb="4">
      <t>シンスイ</t>
    </rPh>
    <rPh sb="4" eb="5">
      <t>フカ</t>
    </rPh>
    <phoneticPr fontId="3"/>
  </si>
  <si>
    <t>浸水継続時間</t>
    <phoneticPr fontId="3"/>
  </si>
  <si>
    <t xml:space="preserve"> この計画は、本施設の利用者の高潮発生時の円滑かつ迅速な避難の確保を図ることを目的とする。
　また、作成した避難確保計画に基づいて、安全な避難行動を確実に行うことができるよう、防災教育や訓練を行い、施設の職員や利用者に対して、高潮に関する知識を深めるとともに、訓練等を通して課題等を抽出し、必要に応じてこの計画を見直ししていくものとする。</t>
    <rPh sb="7" eb="8">
      <t>ホン</t>
    </rPh>
    <rPh sb="8" eb="10">
      <t>シセツ</t>
    </rPh>
    <rPh sb="11" eb="14">
      <t>リヨウシャ</t>
    </rPh>
    <rPh sb="15" eb="17">
      <t>タカシオ</t>
    </rPh>
    <rPh sb="17" eb="19">
      <t>ハッセイ</t>
    </rPh>
    <rPh sb="19" eb="20">
      <t>ジ</t>
    </rPh>
    <rPh sb="21" eb="23">
      <t>エンカツ</t>
    </rPh>
    <rPh sb="25" eb="27">
      <t>ジンソク</t>
    </rPh>
    <rPh sb="28" eb="30">
      <t>ヒナン</t>
    </rPh>
    <rPh sb="31" eb="33">
      <t>カクホ</t>
    </rPh>
    <rPh sb="34" eb="35">
      <t>ハカ</t>
    </rPh>
    <rPh sb="39" eb="41">
      <t>モクテキ</t>
    </rPh>
    <rPh sb="113" eb="115">
      <t>タカシオ</t>
    </rPh>
    <phoneticPr fontId="3"/>
  </si>
  <si>
    <t>避難誘導要員</t>
    <rPh sb="0" eb="2">
      <t>ヒナン</t>
    </rPh>
    <rPh sb="2" eb="4">
      <t>ユウドウ</t>
    </rPh>
    <rPh sb="4" eb="6">
      <t>ヨウイン</t>
    </rPh>
    <phoneticPr fontId="3"/>
  </si>
  <si>
    <t>避難誘導要員</t>
    <phoneticPr fontId="3"/>
  </si>
  <si>
    <t>　系列施設や他の同種類似施設</t>
    <rPh sb="1" eb="3">
      <t>ケイレツ</t>
    </rPh>
    <rPh sb="3" eb="5">
      <t>シセツ</t>
    </rPh>
    <rPh sb="6" eb="7">
      <t>タ</t>
    </rPh>
    <rPh sb="8" eb="10">
      <t>ドウシュ</t>
    </rPh>
    <rPh sb="10" eb="12">
      <t>ルイジ</t>
    </rPh>
    <rPh sb="12" eb="14">
      <t>シセツ</t>
    </rPh>
    <phoneticPr fontId="3"/>
  </si>
  <si>
    <t>　近隣の安全な場所</t>
    <rPh sb="1" eb="3">
      <t>キンリン</t>
    </rPh>
    <rPh sb="4" eb="6">
      <t>アンゼン</t>
    </rPh>
    <rPh sb="7" eb="9">
      <t>バショ</t>
    </rPh>
    <phoneticPr fontId="3"/>
  </si>
  <si>
    <t>グループホーム△△</t>
    <phoneticPr fontId="3"/>
  </si>
  <si>
    <t>■■■</t>
    <phoneticPr fontId="3"/>
  </si>
  <si>
    <t>●●施設、グループホーム●●など</t>
    <rPh sb="2" eb="4">
      <t>シセツ</t>
    </rPh>
    <phoneticPr fontId="3"/>
  </si>
  <si>
    <t>避難に要する時間</t>
    <rPh sb="0" eb="2">
      <t>ヒナン</t>
    </rPh>
    <rPh sb="3" eb="4">
      <t>ヨウ</t>
    </rPh>
    <rPh sb="6" eb="8">
      <t>ジカン</t>
    </rPh>
    <phoneticPr fontId="3"/>
  </si>
  <si>
    <t>分</t>
    <rPh sb="0" eb="1">
      <t>フン</t>
    </rPh>
    <phoneticPr fontId="3"/>
  </si>
  <si>
    <t>15（入力）</t>
    <rPh sb="3" eb="5">
      <t>ニュウリョク</t>
    </rPh>
    <phoneticPr fontId="3"/>
  </si>
  <si>
    <t>屋内安全確保を選択するかどうかは、以下に該当するか検討の上、慎重に判断する。</t>
    <rPh sb="0" eb="6">
      <t>オクナイアンゼンカクホ</t>
    </rPh>
    <rPh sb="7" eb="9">
      <t>センタク</t>
    </rPh>
    <rPh sb="17" eb="19">
      <t>イカ</t>
    </rPh>
    <rPh sb="20" eb="22">
      <t>ガイトウ</t>
    </rPh>
    <rPh sb="25" eb="27">
      <t>ケントウ</t>
    </rPh>
    <rPh sb="28" eb="29">
      <t>ウエ</t>
    </rPh>
    <rPh sb="30" eb="32">
      <t>シンチョウ</t>
    </rPh>
    <rPh sb="33" eb="35">
      <t>ハンダン</t>
    </rPh>
    <phoneticPr fontId="3"/>
  </si>
  <si>
    <t>※利用者数は最大の利用者数を記載（おおよその利用者数でもよい）</t>
    <rPh sb="1" eb="4">
      <t>リヨウシャ</t>
    </rPh>
    <rPh sb="4" eb="5">
      <t>スウ</t>
    </rPh>
    <rPh sb="6" eb="8">
      <t>サイダイ</t>
    </rPh>
    <rPh sb="9" eb="13">
      <t>リヨウシャスウ</t>
    </rPh>
    <rPh sb="14" eb="16">
      <t>キサイ</t>
    </rPh>
    <rPh sb="22" eb="25">
      <t>リヨウシャ</t>
    </rPh>
    <rPh sb="25" eb="26">
      <t>スウ</t>
    </rPh>
    <phoneticPr fontId="3"/>
  </si>
  <si>
    <t>12時間未満</t>
  </si>
  <si>
    <t>m</t>
    <phoneticPr fontId="3"/>
  </si>
  <si>
    <t>しずマップで、浸水深と浸水想定時間を確認して入力してください。</t>
    <rPh sb="7" eb="9">
      <t>シンスイ</t>
    </rPh>
    <rPh sb="9" eb="10">
      <t>フカ</t>
    </rPh>
    <rPh sb="11" eb="13">
      <t>シンスイ</t>
    </rPh>
    <rPh sb="13" eb="17">
      <t>ソウテイジカン</t>
    </rPh>
    <rPh sb="18" eb="20">
      <t>カクニン</t>
    </rPh>
    <rPh sb="22" eb="24">
      <t>ニュウリョク</t>
    </rPh>
    <phoneticPr fontId="3"/>
  </si>
  <si>
    <t>（入力）</t>
    <phoneticPr fontId="3"/>
  </si>
  <si>
    <t>避難確保計画（高潮）</t>
    <rPh sb="7" eb="9">
      <t>タカシオ</t>
    </rPh>
    <phoneticPr fontId="3"/>
  </si>
  <si>
    <t>↓該当施設への避難の必要性「有」の場合、入力</t>
    <rPh sb="1" eb="3">
      <t>ガイトウ</t>
    </rPh>
    <rPh sb="3" eb="5">
      <t>シセツ</t>
    </rPh>
    <rPh sb="7" eb="9">
      <t>ヒナン</t>
    </rPh>
    <rPh sb="10" eb="13">
      <t>ヒツヨウセイ</t>
    </rPh>
    <rPh sb="14" eb="15">
      <t>ア</t>
    </rPh>
    <rPh sb="17" eb="19">
      <t>バアイ</t>
    </rPh>
    <rPh sb="20" eb="22">
      <t>ニュウリョク</t>
    </rPh>
    <phoneticPr fontId="3"/>
  </si>
  <si>
    <t>次のいずれかに該当する場合</t>
    <rPh sb="0" eb="1">
      <t>ツギ</t>
    </rPh>
    <rPh sb="7" eb="9">
      <t>ガイトウ</t>
    </rPh>
    <rPh sb="11" eb="13">
      <t>バアイ</t>
    </rPh>
    <phoneticPr fontId="3"/>
  </si>
  <si>
    <t>また、災害の可能性がある場合は、気象庁が公表している時系列情報を確認して、防災体制を事前に検討・確認を行う。</t>
    <phoneticPr fontId="3"/>
  </si>
  <si>
    <t>場所の選定</t>
    <rPh sb="0" eb="2">
      <t>バショ</t>
    </rPh>
    <rPh sb="3" eb="5">
      <t>センテイ</t>
    </rPh>
    <phoneticPr fontId="3"/>
  </si>
  <si>
    <t>避難先としての選定</t>
    <rPh sb="0" eb="3">
      <t>ヒナンサキ</t>
    </rPh>
    <rPh sb="7" eb="9">
      <t>センテイ</t>
    </rPh>
    <phoneticPr fontId="3"/>
  </si>
  <si>
    <t>指定緊急
避難場所</t>
    <rPh sb="0" eb="2">
      <t>シテイ</t>
    </rPh>
    <rPh sb="2" eb="4">
      <t>キンキュウ</t>
    </rPh>
    <rPh sb="5" eb="7">
      <t>ヒナン</t>
    </rPh>
    <rPh sb="7" eb="8">
      <t>バ</t>
    </rPh>
    <phoneticPr fontId="3"/>
  </si>
  <si>
    <t>　●家屋倒壊等氾濫想定区域、土砂災害警戒区域、土砂災害特別警戒区域、
　　津波による浸水のおそれがある区域に存していないこと。</t>
    <rPh sb="2" eb="4">
      <t>カオク</t>
    </rPh>
    <rPh sb="4" eb="6">
      <t>トウカイ</t>
    </rPh>
    <rPh sb="6" eb="7">
      <t>トウ</t>
    </rPh>
    <rPh sb="7" eb="9">
      <t>ハンラン</t>
    </rPh>
    <rPh sb="9" eb="13">
      <t>ソウテイクイキ</t>
    </rPh>
    <rPh sb="14" eb="16">
      <t>ドシャ</t>
    </rPh>
    <rPh sb="16" eb="18">
      <t>サイガイ</t>
    </rPh>
    <rPh sb="18" eb="22">
      <t>ケイカイクイキ</t>
    </rPh>
    <rPh sb="23" eb="27">
      <t>ドシャサイガイ</t>
    </rPh>
    <rPh sb="27" eb="29">
      <t>トクベツ</t>
    </rPh>
    <rPh sb="29" eb="33">
      <t>ケイカイクイキ</t>
    </rPh>
    <rPh sb="37" eb="39">
      <t>ツナミ</t>
    </rPh>
    <rPh sb="42" eb="44">
      <t>シンスイ</t>
    </rPh>
    <rPh sb="51" eb="53">
      <t>クイキ</t>
    </rPh>
    <rPh sb="54" eb="55">
      <t>ゾン</t>
    </rPh>
    <phoneticPr fontId="3"/>
  </si>
  <si>
    <t>　●浸水しない居室があること。</t>
    <rPh sb="2" eb="4">
      <t>シンスイ</t>
    </rPh>
    <rPh sb="7" eb="9">
      <t>キョシツ</t>
    </rPh>
    <phoneticPr fontId="3"/>
  </si>
  <si>
    <t>　●一定期間浸水することにより生じる可能性がある支障を許容できること。</t>
    <rPh sb="2" eb="6">
      <t>イッテイキカン</t>
    </rPh>
    <rPh sb="6" eb="8">
      <t>シンスイ</t>
    </rPh>
    <rPh sb="15" eb="16">
      <t>ショウ</t>
    </rPh>
    <rPh sb="18" eb="21">
      <t>カノウセイ</t>
    </rPh>
    <rPh sb="24" eb="26">
      <t>シショウ</t>
    </rPh>
    <rPh sb="27" eb="29">
      <t>キョヨウ</t>
    </rPh>
    <phoneticPr fontId="3"/>
  </si>
  <si>
    <t>◎屋内安全確保を図るときは、施設内図で避難ルートを示したうえで貼り付けてください。</t>
    <rPh sb="1" eb="3">
      <t>オクナイ</t>
    </rPh>
    <rPh sb="3" eb="7">
      <t>アンゼンカクホ</t>
    </rPh>
    <rPh sb="8" eb="9">
      <t>ハカ</t>
    </rPh>
    <rPh sb="14" eb="17">
      <t>シセツナイ</t>
    </rPh>
    <rPh sb="17" eb="18">
      <t>ズ</t>
    </rPh>
    <rPh sb="19" eb="21">
      <t>ヒナン</t>
    </rPh>
    <rPh sb="25" eb="26">
      <t>シメ</t>
    </rPh>
    <rPh sb="31" eb="32">
      <t>ハ</t>
    </rPh>
    <rPh sb="33" eb="34">
      <t>ツ</t>
    </rPh>
    <phoneticPr fontId="3"/>
  </si>
  <si>
    <t>警戒レベル３高齢者等避難
警戒レベル４
避難指示</t>
    <rPh sb="0" eb="2">
      <t>ケイカイ</t>
    </rPh>
    <rPh sb="14" eb="16">
      <t>ケイカイ</t>
    </rPh>
    <phoneticPr fontId="3"/>
  </si>
  <si>
    <t>4．防災体制 （高潮）</t>
    <rPh sb="8" eb="10">
      <t>タカシオ</t>
    </rPh>
    <phoneticPr fontId="3"/>
  </si>
  <si>
    <r>
      <rPr>
        <sz val="7"/>
        <rFont val="ＭＳ ゴシック"/>
        <family val="3"/>
        <charset val="128"/>
      </rPr>
      <t xml:space="preserve">　 </t>
    </r>
    <r>
      <rPr>
        <sz val="14"/>
        <rFont val="ＭＳ ゴシック"/>
        <family val="3"/>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3"/>
  </si>
  <si>
    <t>ここに施設及び避難先の位置と、施設から避難先までの避難ルートを示した避難経路図を貼り付けて下さい。</t>
    <rPh sb="9" eb="10">
      <t>サキ</t>
    </rPh>
    <rPh sb="21" eb="22">
      <t>サキ</t>
    </rPh>
    <rPh sb="31" eb="32">
      <t>シメ</t>
    </rPh>
    <rPh sb="34" eb="39">
      <t>ヒナンケイロズ</t>
    </rPh>
    <rPh sb="40" eb="41">
      <t>ハ</t>
    </rPh>
    <rPh sb="42" eb="43">
      <t>ツ</t>
    </rPh>
    <rPh sb="45" eb="46">
      <t>クダ</t>
    </rPh>
    <phoneticPr fontId="3"/>
  </si>
  <si>
    <r>
      <t>◎災害ごとに避難の方法は異なります。風水害時の緊急避難場所とする施設は静岡市ホームページ等により確認して下さい。
　</t>
    </r>
    <r>
      <rPr>
        <sz val="12"/>
        <rFont val="ＭＳ ゴシック"/>
        <family val="3"/>
        <charset val="128"/>
      </rPr>
      <t>※緊急避難場所と避難所は異なりますのでご注意ください。
　　　・緊急避難場所 … 災害から命を守るために緊急的に避難する場所
　　　・避難所　　　 … 災害により居住場所を確保できなくなった人
　　　　　　　　　　　　が、臨時的に生活する施設</t>
    </r>
    <rPh sb="1" eb="3">
      <t>サイガイ</t>
    </rPh>
    <rPh sb="6" eb="8">
      <t>ヒナン</t>
    </rPh>
    <rPh sb="9" eb="11">
      <t>ホウホウ</t>
    </rPh>
    <rPh sb="12" eb="13">
      <t>コト</t>
    </rPh>
    <rPh sb="18" eb="21">
      <t>フウスイガイ</t>
    </rPh>
    <rPh sb="21" eb="22">
      <t>ジ</t>
    </rPh>
    <rPh sb="23" eb="25">
      <t>キンキュウ</t>
    </rPh>
    <rPh sb="25" eb="27">
      <t>ヒナン</t>
    </rPh>
    <rPh sb="27" eb="29">
      <t>バショ</t>
    </rPh>
    <rPh sb="32" eb="34">
      <t>シセツ</t>
    </rPh>
    <rPh sb="35" eb="38">
      <t>シズオカシ</t>
    </rPh>
    <rPh sb="44" eb="45">
      <t>ナド</t>
    </rPh>
    <rPh sb="48" eb="50">
      <t>カクニン</t>
    </rPh>
    <rPh sb="52" eb="53">
      <t>クダ</t>
    </rPh>
    <rPh sb="78" eb="80">
      <t>チュウイ</t>
    </rPh>
    <rPh sb="90" eb="96">
      <t>キンキュウヒナンバショ</t>
    </rPh>
    <rPh sb="99" eb="101">
      <t>サイガイ</t>
    </rPh>
    <rPh sb="103" eb="104">
      <t>イノチ</t>
    </rPh>
    <rPh sb="105" eb="106">
      <t>マモ</t>
    </rPh>
    <rPh sb="118" eb="120">
      <t>バショ</t>
    </rPh>
    <rPh sb="125" eb="128">
      <t>ヒナンジョ</t>
    </rPh>
    <rPh sb="134" eb="136">
      <t>サイガイ</t>
    </rPh>
    <rPh sb="139" eb="143">
      <t>キョジュウバショ</t>
    </rPh>
    <rPh sb="144" eb="146">
      <t>カクホ</t>
    </rPh>
    <rPh sb="153" eb="154">
      <t>ヒト</t>
    </rPh>
    <rPh sb="169" eb="172">
      <t>リンジテキ</t>
    </rPh>
    <rPh sb="173" eb="175">
      <t>セイカツ</t>
    </rPh>
    <rPh sb="177" eb="179">
      <t>シセツ</t>
    </rPh>
    <phoneticPr fontId="3"/>
  </si>
  <si>
    <t>避難先は「避難場所」「屋内安全確保を図る場所」「系列施設や他の同種類似施設」「近隣の安全な場所」のうち、いずれか１箇所のみの記載でも構いません。ただし、屋内安全確保のみとする場合は、施設の浸水深等を踏まえて、安全な避難が行えるか慎重に検討してください。</t>
    <rPh sb="0" eb="3">
      <t>ヒナンサキ</t>
    </rPh>
    <rPh sb="5" eb="9">
      <t>ヒナンバショ</t>
    </rPh>
    <rPh sb="11" eb="17">
      <t>オクナイアンゼンカクホ</t>
    </rPh>
    <rPh sb="18" eb="19">
      <t>ハカ</t>
    </rPh>
    <rPh sb="20" eb="22">
      <t>バショ</t>
    </rPh>
    <rPh sb="57" eb="59">
      <t>カショ</t>
    </rPh>
    <rPh sb="62" eb="64">
      <t>キサイ</t>
    </rPh>
    <rPh sb="66" eb="67">
      <t>カマ</t>
    </rPh>
    <rPh sb="76" eb="82">
      <t>オクナイアンゼンカクホ</t>
    </rPh>
    <rPh sb="87" eb="89">
      <t>バアイ</t>
    </rPh>
    <rPh sb="91" eb="93">
      <t>シセツ</t>
    </rPh>
    <rPh sb="94" eb="96">
      <t>シンスイ</t>
    </rPh>
    <rPh sb="96" eb="97">
      <t>フカ</t>
    </rPh>
    <rPh sb="97" eb="98">
      <t>トウ</t>
    </rPh>
    <rPh sb="99" eb="100">
      <t>フ</t>
    </rPh>
    <rPh sb="104" eb="106">
      <t>アンゼン</t>
    </rPh>
    <rPh sb="107" eb="109">
      <t>ヒナン</t>
    </rPh>
    <rPh sb="110" eb="111">
      <t>オコナ</t>
    </rPh>
    <rPh sb="114" eb="116">
      <t>シンチョウ</t>
    </rPh>
    <rPh sb="117" eb="119">
      <t>ケントウ</t>
    </rPh>
    <phoneticPr fontId="3"/>
  </si>
  <si>
    <t>潮位実測</t>
    <rPh sb="0" eb="4">
      <t>チョウイジッソク</t>
    </rPh>
    <phoneticPr fontId="3"/>
  </si>
  <si>
    <t>避難開始基準</t>
    <rPh sb="0" eb="6">
      <t>ヒナンカイシキジュン</t>
    </rPh>
    <phoneticPr fontId="3"/>
  </si>
  <si>
    <t>レベル３高齢者等避難</t>
    <rPh sb="4" eb="7">
      <t>コウレイシャ</t>
    </rPh>
    <rPh sb="7" eb="8">
      <t>トウ</t>
    </rPh>
    <rPh sb="8" eb="10">
      <t>ヒナン</t>
    </rPh>
    <phoneticPr fontId="3"/>
  </si>
  <si>
    <t>レベル３高齢者等避難（入力）</t>
    <rPh sb="11" eb="13">
      <t>ニュウリョク</t>
    </rPh>
    <phoneticPr fontId="3"/>
  </si>
  <si>
    <t>系列施設や
他の同種類似施設</t>
    <rPh sb="0" eb="2">
      <t>ケイレツ</t>
    </rPh>
    <rPh sb="2" eb="4">
      <t>シセツ</t>
    </rPh>
    <rPh sb="6" eb="7">
      <t>ホカ</t>
    </rPh>
    <rPh sb="8" eb="10">
      <t>ドウシュ</t>
    </rPh>
    <rPh sb="10" eb="14">
      <t>ルイジシセツ</t>
    </rPh>
    <phoneticPr fontId="3"/>
  </si>
  <si>
    <t>ひな形３（令和８年５月版）</t>
    <rPh sb="2" eb="3">
      <t>ガタ</t>
    </rPh>
    <phoneticPr fontId="3"/>
  </si>
  <si>
    <t>電話番号(上記電話番号と異なる場合)</t>
    <rPh sb="0" eb="2">
      <t>デンワ</t>
    </rPh>
    <rPh sb="2" eb="4">
      <t>バンゴウ</t>
    </rPh>
    <rPh sb="5" eb="7">
      <t>ジョウキ</t>
    </rPh>
    <rPh sb="7" eb="9">
      <t>デンワ</t>
    </rPh>
    <rPh sb="9" eb="11">
      <t>バンゴウ</t>
    </rPh>
    <rPh sb="12" eb="13">
      <t>コト</t>
    </rPh>
    <rPh sb="15" eb="17">
      <t>バアイ</t>
    </rPh>
    <phoneticPr fontId="3"/>
  </si>
  <si>
    <t>054-●●●-●●●●</t>
    <phoneticPr fontId="3"/>
  </si>
  <si>
    <r>
      <t>n</t>
    </r>
    <r>
      <rPr>
        <sz val="7"/>
        <rFont val="Times New Roman"/>
        <family val="1"/>
      </rPr>
      <t xml:space="preserve"> </t>
    </r>
    <r>
      <rPr>
        <sz val="14"/>
        <rFont val="ＭＳ ゴシック"/>
        <family val="3"/>
        <charset val="128"/>
      </rPr>
      <t>収集する主な情報及び収集方法は、以下のとおりとする。</t>
    </r>
  </si>
  <si>
    <r>
      <t>気象庁潮位観測情報（予測・実測）
（</t>
    </r>
    <r>
      <rPr>
        <sz val="11"/>
        <rFont val="ＭＳ Ｐゴシック"/>
        <family val="3"/>
        <charset val="128"/>
        <scheme val="minor"/>
      </rPr>
      <t>https://www.jma.go.jp/bosai/map.html#10/34.841/138.426/&amp;contents=tidelevel</t>
    </r>
    <r>
      <rPr>
        <sz val="14"/>
        <rFont val="ＭＳ Ｐゴシック"/>
        <family val="3"/>
        <charset val="128"/>
        <scheme val="minor"/>
      </rPr>
      <t>）</t>
    </r>
    <rPh sb="0" eb="3">
      <t>キショウチョウ</t>
    </rPh>
    <rPh sb="3" eb="5">
      <t>チョウイ</t>
    </rPh>
    <rPh sb="5" eb="9">
      <t>カンソクジョウホウ</t>
    </rPh>
    <rPh sb="10" eb="12">
      <t>ヨソク</t>
    </rPh>
    <rPh sb="13" eb="15">
      <t>ジッソク</t>
    </rPh>
    <phoneticPr fontId="3"/>
  </si>
  <si>
    <t>(2)情報伝達</t>
    <phoneticPr fontId="3"/>
  </si>
  <si>
    <r>
      <t xml:space="preserve"> </t>
    </r>
    <r>
      <rPr>
        <sz val="7"/>
        <rFont val="ＭＳ ゴシック"/>
        <family val="3"/>
        <charset val="128"/>
      </rPr>
      <t xml:space="preserve"> </t>
    </r>
    <r>
      <rPr>
        <sz val="14"/>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3"/>
  </si>
  <si>
    <r>
      <t xml:space="preserve">　高潮時の避難先は、「洪水・内水・高潮ハザードマップ」（しずマップ）と別添指定緊急避難場所一覧を確認し、以下の場所とする。
</t>
    </r>
    <r>
      <rPr>
        <sz val="12"/>
        <rFont val="ＭＳ ゴシック"/>
        <family val="3"/>
        <charset val="128"/>
      </rPr>
      <t>　</t>
    </r>
    <rPh sb="5" eb="7">
      <t>ヒナン</t>
    </rPh>
    <rPh sb="7" eb="8">
      <t>サキ</t>
    </rPh>
    <rPh sb="11" eb="13">
      <t>コウズイ</t>
    </rPh>
    <rPh sb="14" eb="16">
      <t>ナイスイ</t>
    </rPh>
    <rPh sb="17" eb="19">
      <t>タカシオ</t>
    </rPh>
    <rPh sb="35" eb="37">
      <t>ベッテン</t>
    </rPh>
    <rPh sb="37" eb="39">
      <t>シテイ</t>
    </rPh>
    <rPh sb="39" eb="41">
      <t>キンキュウ</t>
    </rPh>
    <rPh sb="41" eb="43">
      <t>ヒナン</t>
    </rPh>
    <rPh sb="43" eb="45">
      <t>バショ</t>
    </rPh>
    <rPh sb="45" eb="47">
      <t>イチラン</t>
    </rPh>
    <rPh sb="48" eb="50">
      <t>カクニン</t>
    </rPh>
    <rPh sb="52" eb="54">
      <t>イカ</t>
    </rPh>
    <rPh sb="55" eb="57">
      <t>バショ</t>
    </rPh>
    <phoneticPr fontId="3"/>
  </si>
  <si>
    <t xml:space="preserve"> これらの資器材等については、日頃からその維持管理に努めるものとする。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</si>
</sst>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quot;名&quot;"/>
    <numFmt numFmtId="178" formatCode="#&quot;台&quot;"/>
    <numFmt numFmtId="179" formatCode="0_ "/>
    <numFmt numFmtId="180" formatCode="0&quot;日&quot;&quot;～&quot;"/>
  </numFmts>
  <fonts count="50" x14ac:knownFonts="1">
    <font>
      <sz val="11"/>
      <color theme="1"/>
      <name val="ＭＳ Ｐゴシック"/>
      <family val="2"/>
      <charset val="128"/>
      <scheme val="minor"/>
    </font>
    <font>
      <sz val="20"/>
      <color theme="1"/>
      <name val="ＭＳ ゴシック"/>
      <family val="3"/>
      <charset val="128"/>
    </font>
    <font>
      <sz val="12"/>
      <color theme="1"/>
      <name val="ＭＳ ゴシック"/>
      <family val="3"/>
      <charset val="128"/>
    </font>
    <font>
      <sz val="6"/>
      <name val="ＭＳ Ｐゴシック"/>
      <family val="2"/>
      <charset val="128"/>
      <scheme val="minor"/>
    </font>
    <font>
      <sz val="12"/>
      <name val="ＭＳ ゴシック"/>
      <family val="3"/>
      <charset val="128"/>
    </font>
    <font>
      <sz val="12"/>
      <color theme="0"/>
      <name val="ＭＳ ゴシック"/>
      <family val="3"/>
      <charset val="128"/>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2"/>
      <color rgb="FFFF0000"/>
      <name val="ＭＳ ゴシック"/>
      <family val="3"/>
      <charset val="128"/>
    </font>
    <font>
      <sz val="14"/>
      <name val="ＭＳ Ｐゴシック"/>
      <family val="3"/>
      <charset val="128"/>
    </font>
    <font>
      <sz val="14"/>
      <name val="Wingdings"/>
      <charset val="2"/>
    </font>
    <font>
      <b/>
      <sz val="12"/>
      <color rgb="FFC00000"/>
      <name val="ＭＳ ゴシック"/>
      <family val="3"/>
      <charset val="128"/>
    </font>
    <font>
      <u/>
      <sz val="11"/>
      <color theme="10"/>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4"/>
      <name val="Times New Roman"/>
      <family val="1"/>
    </font>
    <font>
      <sz val="14"/>
      <name val="ＭＳ Ｐゴシック"/>
      <family val="2"/>
      <charset val="128"/>
      <scheme val="minor"/>
    </font>
    <font>
      <sz val="13"/>
      <name val="ＭＳ ゴシック"/>
      <family val="3"/>
      <charset val="128"/>
    </font>
    <font>
      <sz val="12"/>
      <color theme="1"/>
      <name val="ＭＳ Ｐゴシック"/>
      <family val="2"/>
      <charset val="128"/>
      <scheme val="minor"/>
    </font>
    <font>
      <sz val="12"/>
      <color rgb="FF00B050"/>
      <name val="ＭＳ ゴシック"/>
      <family val="3"/>
      <charset val="128"/>
    </font>
    <font>
      <sz val="14"/>
      <name val="ＭＳ Ｐゴシック"/>
      <family val="3"/>
      <charset val="128"/>
      <scheme val="minor"/>
    </font>
    <font>
      <sz val="11"/>
      <name val="ＭＳ Ｐゴシック"/>
      <family val="2"/>
      <charset val="128"/>
      <scheme val="minor"/>
    </font>
    <font>
      <sz val="11"/>
      <name val="ＭＳ ゴシック"/>
      <family val="3"/>
      <charset val="128"/>
    </font>
    <font>
      <u/>
      <sz val="11"/>
      <name val="ＭＳ Ｐゴシック"/>
      <family val="2"/>
      <charset val="128"/>
      <scheme val="minor"/>
    </font>
    <font>
      <sz val="7"/>
      <name val="ＭＳ ゴシック"/>
      <family val="3"/>
      <charset val="128"/>
    </font>
    <font>
      <b/>
      <sz val="14"/>
      <name val="ＭＳ ゴシック"/>
      <family val="3"/>
      <charset val="128"/>
    </font>
    <font>
      <sz val="16"/>
      <name val="Wingdings"/>
      <charset val="2"/>
    </font>
    <font>
      <sz val="12"/>
      <name val="ＭＳ Ｐゴシック"/>
      <family val="2"/>
      <charset val="128"/>
      <scheme val="minor"/>
    </font>
    <font>
      <sz val="12"/>
      <color rgb="FFFF0000"/>
      <name val="ＭＳ Ｐゴシック"/>
      <family val="2"/>
      <charset val="128"/>
      <scheme val="minor"/>
    </font>
    <font>
      <sz val="12"/>
      <color rgb="FFFF0000"/>
      <name val="ＭＳ Ｐゴシック"/>
      <family val="3"/>
      <charset val="128"/>
      <scheme val="minor"/>
    </font>
    <font>
      <sz val="10"/>
      <name val="ＭＳ Ｐゴシック"/>
      <family val="2"/>
      <charset val="128"/>
      <scheme val="minor"/>
    </font>
    <font>
      <sz val="16"/>
      <name val="ＭＳ Ｐゴシック"/>
      <family val="2"/>
      <charset val="128"/>
      <scheme val="minor"/>
    </font>
    <font>
      <sz val="36"/>
      <name val="ＭＳ Ｐゴシック"/>
      <family val="2"/>
      <charset val="128"/>
      <scheme val="minor"/>
    </font>
    <font>
      <sz val="16"/>
      <name val="ＭＳ Ｐゴシック"/>
      <family val="3"/>
      <charset val="128"/>
      <scheme val="minor"/>
    </font>
    <font>
      <sz val="20"/>
      <name val="ＭＳ ゴシック"/>
      <family val="3"/>
      <charset val="128"/>
    </font>
    <font>
      <sz val="28"/>
      <name val="ＭＳ Ｐゴシック"/>
      <family val="2"/>
      <charset val="128"/>
      <scheme val="minor"/>
    </font>
    <font>
      <sz val="28"/>
      <name val="ＭＳ Ｐゴシック"/>
      <family val="3"/>
      <charset val="128"/>
      <scheme val="minor"/>
    </font>
    <font>
      <sz val="28"/>
      <name val="ＭＳ ゴシック"/>
      <family val="3"/>
      <charset val="128"/>
    </font>
    <font>
      <sz val="24"/>
      <name val="ＭＳ ゴシック"/>
      <family val="3"/>
      <charset val="128"/>
    </font>
    <font>
      <sz val="16"/>
      <name val="ＭＳ ゴシック"/>
      <family val="3"/>
      <charset val="128"/>
    </font>
    <font>
      <sz val="22"/>
      <name val="ＭＳ ゴシック"/>
      <family val="3"/>
      <charset val="128"/>
    </font>
    <font>
      <sz val="7"/>
      <name val="Times New Roman"/>
      <family val="1"/>
    </font>
    <font>
      <sz val="11"/>
      <name val="ＭＳ Ｐゴシック"/>
      <family val="3"/>
      <charset val="128"/>
      <scheme val="minor"/>
    </font>
    <font>
      <sz val="12"/>
      <name val="Wingdings"/>
      <charset val="2"/>
    </font>
  </fonts>
  <fills count="15">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bgColor indexed="64"/>
      </patternFill>
    </fill>
    <fill>
      <patternFill patternType="solid">
        <fgColor theme="5" tint="0.39997558519241921"/>
        <bgColor indexed="64"/>
      </patternFill>
    </fill>
    <fill>
      <patternFill patternType="solid">
        <fgColor rgb="FFFFC000"/>
        <bgColor indexed="64"/>
      </patternFill>
    </fill>
    <fill>
      <patternFill patternType="solid">
        <fgColor theme="5" tint="0.59996337778862885"/>
        <bgColor indexed="64"/>
      </patternFill>
    </fill>
  </fills>
  <borders count="75">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left style="thin">
        <color auto="1"/>
      </left>
      <right/>
      <top style="dashed">
        <color auto="1"/>
      </top>
      <bottom style="dashed">
        <color auto="1"/>
      </bottom>
      <diagonal/>
    </border>
    <border>
      <left style="medium">
        <color auto="1"/>
      </left>
      <right style="medium">
        <color auto="1"/>
      </right>
      <top/>
      <bottom/>
      <diagonal/>
    </border>
    <border>
      <left style="medium">
        <color auto="1"/>
      </left>
      <right style="medium">
        <color auto="1"/>
      </right>
      <top/>
      <bottom style="medium">
        <color indexed="64"/>
      </bottom>
      <diagonal/>
    </border>
    <border>
      <left style="thin">
        <color indexed="64"/>
      </left>
      <right style="thin">
        <color auto="1"/>
      </right>
      <top style="thin">
        <color indexed="64"/>
      </top>
      <bottom/>
      <diagonal/>
    </border>
    <border>
      <left style="thin">
        <color auto="1"/>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auto="1"/>
      </top>
      <bottom style="medium">
        <color auto="1"/>
      </bottom>
      <diagonal/>
    </border>
    <border>
      <left/>
      <right style="medium">
        <color auto="1"/>
      </right>
      <top style="thin">
        <color auto="1"/>
      </top>
      <bottom style="medium">
        <color auto="1"/>
      </bottom>
      <diagonal/>
    </border>
    <border diagonalDown="1">
      <left style="thin">
        <color indexed="64"/>
      </left>
      <right style="thin">
        <color auto="1"/>
      </right>
      <top style="thin">
        <color indexed="64"/>
      </top>
      <bottom style="thin">
        <color auto="1"/>
      </bottom>
      <diagonal style="thin">
        <color indexed="64"/>
      </diagonal>
    </border>
    <border>
      <left/>
      <right style="thin">
        <color auto="1"/>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4">
    <xf numFmtId="0" fontId="0" fillId="0" borderId="0">
      <alignment vertical="center"/>
    </xf>
    <xf numFmtId="0" fontId="14" fillId="0" borderId="0" applyNumberFormat="0" applyFill="0" applyBorder="0" applyAlignment="0" applyProtection="0">
      <alignment vertical="center"/>
    </xf>
    <xf numFmtId="0" fontId="15" fillId="0" borderId="0"/>
    <xf numFmtId="0" fontId="18" fillId="0" borderId="0">
      <alignment vertical="center"/>
    </xf>
  </cellStyleXfs>
  <cellXfs count="478">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4" fillId="0" borderId="0" xfId="0" applyFont="1">
      <alignment vertical="center"/>
    </xf>
    <xf numFmtId="0" fontId="2" fillId="0" borderId="16" xfId="0" applyFont="1" applyBorder="1" applyAlignment="1">
      <alignment horizontal="justify" vertical="center" wrapText="1"/>
    </xf>
    <xf numFmtId="0" fontId="5" fillId="2" borderId="13" xfId="0" applyFont="1" applyFill="1" applyBorder="1" applyAlignment="1">
      <alignment vertical="center" wrapText="1"/>
    </xf>
    <xf numFmtId="0" fontId="5" fillId="0" borderId="16" xfId="0" applyFont="1" applyBorder="1" applyAlignment="1">
      <alignment horizontal="justify" vertical="center" wrapText="1"/>
    </xf>
    <xf numFmtId="0" fontId="5" fillId="0" borderId="0" xfId="0" applyFont="1" applyAlignment="1">
      <alignment vertical="center" wrapText="1"/>
    </xf>
    <xf numFmtId="0" fontId="5" fillId="0" borderId="13" xfId="0" applyFont="1" applyBorder="1" applyAlignment="1">
      <alignment vertical="center" wrapText="1"/>
    </xf>
    <xf numFmtId="0" fontId="4" fillId="0" borderId="0" xfId="0" applyFont="1" applyAlignment="1">
      <alignment horizontal="justify" vertical="center" wrapText="1"/>
    </xf>
    <xf numFmtId="0" fontId="5" fillId="0" borderId="38" xfId="0" applyFont="1" applyBorder="1" applyAlignment="1">
      <alignment vertical="center" wrapText="1"/>
    </xf>
    <xf numFmtId="0" fontId="4" fillId="0" borderId="40" xfId="0" applyFont="1" applyBorder="1" applyAlignment="1">
      <alignment horizontal="justify" vertical="center" wrapText="1"/>
    </xf>
    <xf numFmtId="176" fontId="4" fillId="0" borderId="0" xfId="0" applyNumberFormat="1" applyFont="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5" fillId="0" borderId="0" xfId="0" applyFont="1" applyAlignment="1">
      <alignment horizontal="justify" vertical="center" wrapText="1"/>
    </xf>
    <xf numFmtId="0" fontId="4" fillId="0" borderId="0" xfId="0" applyFont="1" applyAlignment="1">
      <alignment vertical="center" wrapText="1"/>
    </xf>
    <xf numFmtId="0" fontId="2" fillId="0" borderId="0" xfId="0" applyFont="1" applyAlignment="1">
      <alignment horizontal="justify" vertical="center" wrapText="1"/>
    </xf>
    <xf numFmtId="0" fontId="2" fillId="0" borderId="40" xfId="0" applyFont="1" applyBorder="1" applyAlignment="1">
      <alignment vertical="center" wrapText="1"/>
    </xf>
    <xf numFmtId="177" fontId="4" fillId="0" borderId="0" xfId="0" applyNumberFormat="1" applyFont="1" applyAlignment="1">
      <alignment horizontal="right" vertical="center" wrapText="1"/>
    </xf>
    <xf numFmtId="177" fontId="4" fillId="0" borderId="0" xfId="0" applyNumberFormat="1" applyFont="1" applyAlignment="1">
      <alignment vertical="center" wrapText="1"/>
    </xf>
    <xf numFmtId="0" fontId="4" fillId="0" borderId="0" xfId="0" applyFont="1" applyAlignment="1">
      <alignment horizontal="right" vertical="center" wrapText="1"/>
    </xf>
    <xf numFmtId="0" fontId="5" fillId="2" borderId="19" xfId="0" applyFont="1" applyFill="1" applyBorder="1" applyAlignment="1">
      <alignment vertical="center" wrapText="1"/>
    </xf>
    <xf numFmtId="0" fontId="2" fillId="0" borderId="3" xfId="0" applyFont="1" applyBorder="1" applyAlignment="1">
      <alignment vertical="center" wrapText="1"/>
    </xf>
    <xf numFmtId="0" fontId="4" fillId="0" borderId="40" xfId="0" applyFont="1" applyBorder="1" applyAlignment="1">
      <alignment vertical="center" wrapText="1"/>
    </xf>
    <xf numFmtId="0" fontId="4" fillId="0" borderId="3" xfId="0" applyFont="1" applyBorder="1" applyAlignment="1">
      <alignment vertical="center" wrapText="1"/>
    </xf>
    <xf numFmtId="0" fontId="6" fillId="0" borderId="0" xfId="0" applyFont="1">
      <alignment vertical="center"/>
    </xf>
    <xf numFmtId="0" fontId="1" fillId="0" borderId="0" xfId="0" applyFont="1">
      <alignment vertical="center"/>
    </xf>
    <xf numFmtId="0" fontId="7" fillId="0" borderId="0" xfId="0" applyFont="1" applyAlignment="1">
      <alignment horizontal="right" vertical="center"/>
    </xf>
    <xf numFmtId="0" fontId="8" fillId="0" borderId="0" xfId="0" applyFont="1" applyAlignment="1">
      <alignment horizontal="right" vertical="center" wrapText="1"/>
    </xf>
    <xf numFmtId="0" fontId="4" fillId="0" borderId="0" xfId="0" applyFont="1" applyAlignment="1">
      <alignment vertical="center" shrinkToFit="1"/>
    </xf>
    <xf numFmtId="0" fontId="2" fillId="0" borderId="39" xfId="0" applyFont="1" applyBorder="1" applyAlignment="1">
      <alignment vertical="center" wrapText="1"/>
    </xf>
    <xf numFmtId="0" fontId="2" fillId="0" borderId="16" xfId="0" applyFont="1" applyBorder="1" applyAlignment="1">
      <alignment vertical="center" wrapText="1"/>
    </xf>
    <xf numFmtId="0" fontId="5" fillId="0" borderId="16" xfId="0" applyFont="1" applyBorder="1" applyAlignment="1">
      <alignment vertical="center" wrapText="1"/>
    </xf>
    <xf numFmtId="0" fontId="2" fillId="0" borderId="0" xfId="0" applyFont="1" applyAlignment="1">
      <alignment vertical="center" shrinkToFit="1"/>
    </xf>
    <xf numFmtId="0" fontId="2" fillId="0" borderId="20" xfId="0" applyFont="1" applyBorder="1" applyAlignment="1">
      <alignment horizontal="center" vertical="center" shrinkToFit="1"/>
    </xf>
    <xf numFmtId="0" fontId="5" fillId="2" borderId="14" xfId="0" applyFont="1" applyFill="1" applyBorder="1" applyAlignment="1">
      <alignment vertical="center" shrinkToFit="1"/>
    </xf>
    <xf numFmtId="0" fontId="5" fillId="0" borderId="14" xfId="0" applyFont="1" applyBorder="1" applyAlignment="1">
      <alignment vertical="center" shrinkToFit="1"/>
    </xf>
    <xf numFmtId="176" fontId="4" fillId="0" borderId="15" xfId="0" applyNumberFormat="1" applyFont="1" applyBorder="1" applyAlignment="1">
      <alignment horizontal="justify" vertical="center" shrinkToFit="1"/>
    </xf>
    <xf numFmtId="0" fontId="2" fillId="0" borderId="15" xfId="0" applyFont="1" applyBorder="1" applyAlignment="1">
      <alignment horizontal="justify" vertical="center" shrinkToFit="1"/>
    </xf>
    <xf numFmtId="0" fontId="2" fillId="0" borderId="17" xfId="0" applyFont="1" applyBorder="1" applyAlignment="1">
      <alignment horizontal="justify" vertical="center" shrinkToFit="1"/>
    </xf>
    <xf numFmtId="0" fontId="5" fillId="2" borderId="20" xfId="0" applyFont="1" applyFill="1" applyBorder="1" applyAlignment="1">
      <alignment vertical="center" shrinkToFit="1"/>
    </xf>
    <xf numFmtId="0" fontId="5" fillId="0" borderId="15" xfId="0" applyFont="1" applyBorder="1" applyAlignment="1">
      <alignment vertical="center" shrinkToFit="1"/>
    </xf>
    <xf numFmtId="0" fontId="4" fillId="0" borderId="15" xfId="0" applyFont="1" applyBorder="1" applyAlignment="1">
      <alignment horizontal="justify" vertical="center" shrinkToFit="1"/>
    </xf>
    <xf numFmtId="0" fontId="4" fillId="4" borderId="42" xfId="0" applyFont="1" applyFill="1" applyBorder="1" applyAlignment="1">
      <alignment vertical="center" wrapText="1"/>
    </xf>
    <xf numFmtId="0" fontId="2" fillId="4" borderId="43" xfId="0" applyFont="1" applyFill="1" applyBorder="1" applyAlignment="1">
      <alignment horizontal="justify" vertical="center" shrinkToFit="1"/>
    </xf>
    <xf numFmtId="0" fontId="2" fillId="4" borderId="42" xfId="0" applyFont="1" applyFill="1" applyBorder="1">
      <alignment vertical="center"/>
    </xf>
    <xf numFmtId="0" fontId="2" fillId="4" borderId="43" xfId="0" applyFont="1" applyFill="1" applyBorder="1" applyAlignment="1">
      <alignment vertical="center" shrinkToFit="1"/>
    </xf>
    <xf numFmtId="0" fontId="4" fillId="4" borderId="42" xfId="0" applyFont="1" applyFill="1" applyBorder="1" applyAlignment="1">
      <alignment horizontal="justify" vertical="center" wrapText="1"/>
    </xf>
    <xf numFmtId="0" fontId="4" fillId="4" borderId="43" xfId="0" applyFont="1" applyFill="1" applyBorder="1" applyAlignment="1">
      <alignment horizontal="justify" vertical="center" shrinkToFit="1"/>
    </xf>
    <xf numFmtId="0" fontId="4" fillId="3" borderId="37" xfId="0" applyFont="1" applyFill="1" applyBorder="1" applyAlignment="1" applyProtection="1">
      <alignment horizontal="justify" vertical="center" wrapText="1"/>
      <protection locked="0"/>
    </xf>
    <xf numFmtId="0" fontId="0" fillId="3" borderId="37" xfId="0" applyFill="1" applyBorder="1" applyAlignment="1" applyProtection="1">
      <alignment horizontal="center" vertical="center"/>
      <protection locked="0"/>
    </xf>
    <xf numFmtId="177" fontId="4" fillId="3" borderId="37" xfId="0" applyNumberFormat="1" applyFont="1" applyFill="1" applyBorder="1" applyAlignment="1" applyProtection="1">
      <alignment horizontal="right" vertical="center" wrapText="1"/>
      <protection locked="0"/>
    </xf>
    <xf numFmtId="0" fontId="2" fillId="0" borderId="0" xfId="0" applyFont="1" applyAlignment="1">
      <alignment horizontal="right" vertical="center" shrinkToFit="1"/>
    </xf>
    <xf numFmtId="0" fontId="2" fillId="0" borderId="3" xfId="0" applyFont="1" applyBorder="1" applyAlignment="1">
      <alignment vertical="center" shrinkToFit="1"/>
    </xf>
    <xf numFmtId="0" fontId="10" fillId="0" borderId="15" xfId="0" applyFont="1" applyBorder="1" applyAlignment="1">
      <alignment horizontal="justify" vertical="center" shrinkToFit="1"/>
    </xf>
    <xf numFmtId="176" fontId="10" fillId="0" borderId="15" xfId="0" applyNumberFormat="1" applyFont="1" applyBorder="1" applyAlignment="1">
      <alignment horizontal="justify" vertical="center" shrinkToFit="1"/>
    </xf>
    <xf numFmtId="0" fontId="0" fillId="6" borderId="0" xfId="0" applyFill="1">
      <alignment vertical="center"/>
    </xf>
    <xf numFmtId="0" fontId="0" fillId="7" borderId="0" xfId="0" applyFill="1">
      <alignment vertical="center"/>
    </xf>
    <xf numFmtId="0" fontId="0" fillId="8" borderId="0" xfId="0" applyFill="1">
      <alignment vertical="center"/>
    </xf>
    <xf numFmtId="0" fontId="0" fillId="9" borderId="0" xfId="0" applyFill="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0" fillId="10" borderId="0" xfId="0" applyFill="1">
      <alignment vertical="center"/>
    </xf>
    <xf numFmtId="0" fontId="0" fillId="11" borderId="0" xfId="0" applyFill="1">
      <alignment vertical="center"/>
    </xf>
    <xf numFmtId="0" fontId="4" fillId="0" borderId="0" xfId="0" applyFont="1" applyAlignment="1">
      <alignment horizontal="right" vertical="center" shrinkToFit="1"/>
    </xf>
    <xf numFmtId="177" fontId="4" fillId="0" borderId="0" xfId="0" applyNumberFormat="1" applyFont="1" applyAlignment="1" applyProtection="1">
      <alignment horizontal="right" vertical="center" wrapText="1"/>
      <protection locked="0"/>
    </xf>
    <xf numFmtId="0" fontId="2" fillId="0" borderId="19" xfId="0" applyFont="1" applyBorder="1" applyAlignment="1">
      <alignment horizontal="center" vertical="center" wrapText="1"/>
    </xf>
    <xf numFmtId="0" fontId="4" fillId="0" borderId="0" xfId="0" applyFont="1" applyAlignment="1">
      <alignment horizontal="center" vertical="center" wrapText="1"/>
    </xf>
    <xf numFmtId="0" fontId="0" fillId="12" borderId="0" xfId="0" applyFill="1">
      <alignment vertical="center"/>
    </xf>
    <xf numFmtId="0" fontId="16" fillId="13" borderId="64" xfId="2" applyFont="1" applyFill="1" applyBorder="1" applyAlignment="1">
      <alignment horizontal="center"/>
    </xf>
    <xf numFmtId="0" fontId="16" fillId="0" borderId="0" xfId="2" applyFont="1"/>
    <xf numFmtId="0" fontId="10" fillId="0" borderId="15" xfId="0" applyFont="1" applyBorder="1" applyAlignment="1">
      <alignment vertical="center" shrinkToFit="1"/>
    </xf>
    <xf numFmtId="3" fontId="10" fillId="0" borderId="15" xfId="0" applyNumberFormat="1" applyFont="1" applyBorder="1" applyAlignment="1">
      <alignment horizontal="justify" vertical="center" shrinkToFit="1"/>
    </xf>
    <xf numFmtId="0" fontId="10" fillId="0" borderId="0" xfId="0" applyFont="1">
      <alignment vertical="center"/>
    </xf>
    <xf numFmtId="177" fontId="4" fillId="0" borderId="8" xfId="0" applyNumberFormat="1" applyFont="1" applyBorder="1" applyAlignment="1" applyProtection="1">
      <alignment horizontal="right" vertical="center" wrapText="1"/>
      <protection locked="0"/>
    </xf>
    <xf numFmtId="0" fontId="4" fillId="3" borderId="37"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lignment horizontal="left" vertical="center" wrapText="1"/>
    </xf>
    <xf numFmtId="177" fontId="4" fillId="0" borderId="0" xfId="0" applyNumberFormat="1" applyFont="1" applyAlignment="1" applyProtection="1">
      <alignment vertical="center" wrapText="1"/>
      <protection locked="0"/>
    </xf>
    <xf numFmtId="177" fontId="4" fillId="0" borderId="0" xfId="0" applyNumberFormat="1" applyFont="1" applyAlignment="1" applyProtection="1">
      <alignment horizontal="center" vertical="center" wrapText="1"/>
      <protection locked="0"/>
    </xf>
    <xf numFmtId="177" fontId="4" fillId="0" borderId="8" xfId="0" applyNumberFormat="1" applyFont="1" applyBorder="1" applyAlignment="1" applyProtection="1">
      <alignment vertical="center" wrapText="1"/>
      <protection locked="0"/>
    </xf>
    <xf numFmtId="0" fontId="4" fillId="3" borderId="37" xfId="0" applyFont="1" applyFill="1" applyBorder="1" applyAlignment="1" applyProtection="1">
      <alignment horizontal="center" vertical="center" wrapText="1"/>
      <protection locked="0"/>
    </xf>
    <xf numFmtId="0" fontId="0" fillId="0" borderId="0" xfId="0" applyAlignment="1">
      <alignment horizontal="right" vertical="center"/>
    </xf>
    <xf numFmtId="178" fontId="4" fillId="0" borderId="0" xfId="0" applyNumberFormat="1" applyFont="1" applyAlignment="1" applyProtection="1">
      <alignment vertical="center" wrapText="1"/>
      <protection locked="0"/>
    </xf>
    <xf numFmtId="0" fontId="4" fillId="0" borderId="0" xfId="0" applyFont="1" applyAlignment="1" applyProtection="1">
      <alignment horizontal="left" vertical="center" wrapText="1"/>
      <protection locked="0"/>
    </xf>
    <xf numFmtId="0" fontId="2" fillId="0" borderId="0" xfId="0" applyFont="1" applyAlignment="1" applyProtection="1">
      <alignment vertical="top"/>
      <protection locked="0"/>
    </xf>
    <xf numFmtId="0" fontId="2" fillId="0" borderId="0" xfId="0" applyFont="1" applyProtection="1">
      <alignment vertical="center"/>
      <protection locked="0"/>
    </xf>
    <xf numFmtId="0" fontId="4" fillId="0" borderId="0" xfId="0" applyFont="1" applyAlignment="1" applyProtection="1">
      <alignment vertical="top" wrapText="1"/>
      <protection locked="0"/>
    </xf>
    <xf numFmtId="0" fontId="2" fillId="0" borderId="0" xfId="0" applyFont="1" applyAlignment="1">
      <alignment horizontal="left" vertical="center" wrapText="1"/>
    </xf>
    <xf numFmtId="0" fontId="0" fillId="4" borderId="0" xfId="0" applyFill="1" applyAlignment="1">
      <alignment horizontal="right" vertical="center"/>
    </xf>
    <xf numFmtId="0" fontId="10" fillId="4" borderId="15" xfId="0" applyFont="1" applyFill="1" applyBorder="1" applyAlignment="1">
      <alignment horizontal="justify" vertical="center" shrinkToFit="1"/>
    </xf>
    <xf numFmtId="0" fontId="2" fillId="4" borderId="0" xfId="0" applyFont="1" applyFill="1">
      <alignment vertical="center"/>
    </xf>
    <xf numFmtId="0" fontId="2" fillId="0" borderId="40" xfId="0" applyFont="1" applyBorder="1" applyAlignment="1">
      <alignment horizontal="left" vertical="center" wrapText="1"/>
    </xf>
    <xf numFmtId="0" fontId="19" fillId="7" borderId="0" xfId="0" applyFont="1" applyFill="1">
      <alignment vertical="center"/>
    </xf>
    <xf numFmtId="0" fontId="20" fillId="7" borderId="0" xfId="0" applyFont="1" applyFill="1">
      <alignment vertical="center"/>
    </xf>
    <xf numFmtId="0" fontId="12" fillId="0" borderId="0" xfId="0" applyFont="1" applyAlignment="1">
      <alignment horizontal="center" vertical="center"/>
    </xf>
    <xf numFmtId="0" fontId="12" fillId="0" borderId="8" xfId="0" applyFont="1" applyBorder="1" applyAlignment="1">
      <alignment horizontal="right" vertical="center"/>
    </xf>
    <xf numFmtId="0" fontId="12" fillId="0" borderId="9" xfId="0" applyFont="1" applyBorder="1" applyAlignment="1">
      <alignment horizontal="right" vertical="center"/>
    </xf>
    <xf numFmtId="0" fontId="23" fillId="0" borderId="0" xfId="0" applyFont="1" applyAlignment="1">
      <alignment vertical="top" wrapText="1"/>
    </xf>
    <xf numFmtId="0" fontId="23" fillId="0" borderId="4" xfId="0" applyFont="1" applyBorder="1" applyAlignment="1">
      <alignment vertical="top" wrapText="1"/>
    </xf>
    <xf numFmtId="0" fontId="25" fillId="0" borderId="0" xfId="0" applyFont="1" applyAlignment="1">
      <alignment vertical="center" wrapText="1"/>
    </xf>
    <xf numFmtId="0" fontId="25" fillId="0" borderId="0" xfId="0" applyFont="1" applyProtection="1">
      <alignment vertical="center"/>
      <protection locked="0"/>
    </xf>
    <xf numFmtId="0" fontId="25" fillId="0" borderId="0" xfId="0" applyFont="1" applyAlignment="1" applyProtection="1">
      <alignment horizontal="left" vertical="center" wrapText="1"/>
      <protection locked="0"/>
    </xf>
    <xf numFmtId="0" fontId="25" fillId="0" borderId="15" xfId="0" applyFont="1" applyBorder="1" applyAlignment="1">
      <alignment horizontal="justify" vertical="center" shrinkToFit="1"/>
    </xf>
    <xf numFmtId="0" fontId="9" fillId="0" borderId="10" xfId="0" applyFont="1" applyBorder="1">
      <alignment vertical="center"/>
    </xf>
    <xf numFmtId="0" fontId="9" fillId="0" borderId="4" xfId="0" applyFont="1" applyBorder="1">
      <alignment vertical="center"/>
    </xf>
    <xf numFmtId="0" fontId="9" fillId="0" borderId="5" xfId="0" applyFont="1" applyBorder="1">
      <alignment vertical="center"/>
    </xf>
    <xf numFmtId="0" fontId="12" fillId="0" borderId="8" xfId="0" applyFont="1" applyBorder="1" applyAlignment="1">
      <alignment horizontal="center" vertical="center"/>
    </xf>
    <xf numFmtId="0" fontId="22" fillId="0" borderId="0" xfId="0" applyFont="1" applyAlignment="1">
      <alignment vertical="top" wrapText="1"/>
    </xf>
    <xf numFmtId="0" fontId="22" fillId="0" borderId="3" xfId="0" applyFont="1" applyBorder="1" applyAlignment="1">
      <alignment vertical="top" wrapText="1"/>
    </xf>
    <xf numFmtId="0" fontId="9" fillId="0" borderId="0" xfId="0" applyFont="1" applyAlignment="1">
      <alignment horizontal="left" vertical="center" wrapText="1"/>
    </xf>
    <xf numFmtId="0" fontId="9" fillId="0" borderId="3" xfId="0" applyFont="1" applyBorder="1" applyAlignment="1">
      <alignment horizontal="left" vertical="center" wrapText="1"/>
    </xf>
    <xf numFmtId="0" fontId="12" fillId="0" borderId="9" xfId="0" applyFont="1" applyBorder="1" applyAlignment="1">
      <alignment horizontal="center" vertical="center"/>
    </xf>
    <xf numFmtId="0" fontId="9" fillId="0" borderId="22" xfId="0" applyFont="1" applyBorder="1">
      <alignment vertical="center"/>
    </xf>
    <xf numFmtId="0" fontId="4" fillId="0" borderId="8" xfId="0" applyFont="1" applyBorder="1">
      <alignment vertical="center"/>
    </xf>
    <xf numFmtId="0" fontId="9" fillId="0" borderId="0" xfId="0" applyFont="1" applyAlignment="1">
      <alignment horizontal="justify" vertical="center"/>
    </xf>
    <xf numFmtId="0" fontId="28" fillId="0" borderId="0" xfId="0" applyFont="1">
      <alignment vertical="center"/>
    </xf>
    <xf numFmtId="0" fontId="29" fillId="0" borderId="0" xfId="1" applyFont="1">
      <alignment vertical="center"/>
    </xf>
    <xf numFmtId="0" fontId="9" fillId="0" borderId="0" xfId="0" applyFont="1" applyAlignment="1">
      <alignment vertical="top"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3" xfId="0" applyFont="1" applyBorder="1" applyAlignment="1">
      <alignment vertical="top" wrapText="1"/>
    </xf>
    <xf numFmtId="0" fontId="4" fillId="0" borderId="3" xfId="0" applyFont="1" applyBorder="1" applyAlignment="1">
      <alignment horizontal="left" vertical="center" wrapText="1"/>
    </xf>
    <xf numFmtId="0" fontId="31" fillId="0" borderId="0" xfId="0" applyFont="1" applyAlignment="1">
      <alignment horizontal="right" vertical="center"/>
    </xf>
    <xf numFmtId="0" fontId="31" fillId="0" borderId="0" xfId="0" applyFont="1" applyAlignment="1">
      <alignment vertical="top" wrapText="1"/>
    </xf>
    <xf numFmtId="0" fontId="4" fillId="0" borderId="0" xfId="0" applyFont="1" applyAlignment="1">
      <alignment vertical="top" wrapText="1"/>
    </xf>
    <xf numFmtId="0" fontId="27" fillId="0" borderId="8" xfId="0" applyFont="1" applyBorder="1">
      <alignment vertical="center"/>
    </xf>
    <xf numFmtId="0" fontId="27" fillId="0" borderId="0" xfId="0" applyFont="1">
      <alignment vertical="center"/>
    </xf>
    <xf numFmtId="0" fontId="27" fillId="0" borderId="3" xfId="0" applyFont="1" applyBorder="1">
      <alignment vertical="center"/>
    </xf>
    <xf numFmtId="0" fontId="4" fillId="0" borderId="0" xfId="0" applyFont="1" applyAlignment="1">
      <alignment horizontal="left" vertical="top" wrapText="1"/>
    </xf>
    <xf numFmtId="0" fontId="9" fillId="0" borderId="8" xfId="0" applyFont="1" applyBorder="1" applyAlignment="1">
      <alignment horizontal="right" vertical="center"/>
    </xf>
    <xf numFmtId="0" fontId="9" fillId="0" borderId="9" xfId="0" applyFont="1" applyBorder="1" applyAlignment="1">
      <alignment horizontal="right" vertical="center"/>
    </xf>
    <xf numFmtId="0" fontId="22" fillId="0" borderId="0" xfId="0" applyFont="1">
      <alignment vertical="center"/>
    </xf>
    <xf numFmtId="0" fontId="11" fillId="0" borderId="0" xfId="0" applyFont="1" applyAlignment="1">
      <alignment horizontal="center" vertical="center"/>
    </xf>
    <xf numFmtId="0" fontId="9" fillId="0" borderId="0" xfId="0" applyFont="1" applyAlignment="1">
      <alignment vertical="center" wrapText="1"/>
    </xf>
    <xf numFmtId="0" fontId="11" fillId="0" borderId="38" xfId="0" applyFont="1" applyBorder="1" applyAlignment="1">
      <alignment horizontal="center" vertical="center"/>
    </xf>
    <xf numFmtId="0" fontId="12" fillId="0" borderId="13" xfId="0" applyFont="1" applyBorder="1" applyAlignment="1">
      <alignment horizontal="center" vertical="center"/>
    </xf>
    <xf numFmtId="0" fontId="12" fillId="0" borderId="32" xfId="0" applyFont="1" applyBorder="1" applyAlignment="1">
      <alignment horizontal="center" vertical="center"/>
    </xf>
    <xf numFmtId="0" fontId="12" fillId="0" borderId="40" xfId="0" applyFont="1" applyBorder="1" applyAlignment="1">
      <alignment horizontal="center" vertical="center"/>
    </xf>
    <xf numFmtId="0" fontId="12" fillId="0" borderId="3" xfId="0" applyFont="1" applyBorder="1" applyAlignment="1">
      <alignment horizontal="center" vertical="center"/>
    </xf>
    <xf numFmtId="0" fontId="26" fillId="0" borderId="0" xfId="0" applyFont="1" applyAlignment="1">
      <alignment horizontal="center" vertical="center"/>
    </xf>
    <xf numFmtId="0" fontId="33" fillId="3" borderId="37" xfId="0" applyFont="1" applyFill="1" applyBorder="1" applyAlignment="1" applyProtection="1">
      <alignment horizontal="center" vertical="center"/>
      <protection locked="0"/>
    </xf>
    <xf numFmtId="0" fontId="4" fillId="0" borderId="0" xfId="0" applyFont="1" applyProtection="1">
      <alignment vertical="center"/>
      <protection locked="0"/>
    </xf>
    <xf numFmtId="0" fontId="27" fillId="3" borderId="37" xfId="0" applyFont="1" applyFill="1" applyBorder="1" applyAlignment="1" applyProtection="1">
      <alignment horizontal="center" vertical="center"/>
      <protection locked="0"/>
    </xf>
    <xf numFmtId="0" fontId="36" fillId="0" borderId="0" xfId="0" applyFont="1" applyAlignment="1">
      <alignment horizontal="right" vertical="center"/>
    </xf>
    <xf numFmtId="0" fontId="9" fillId="0" borderId="8" xfId="0" applyFont="1" applyBorder="1">
      <alignment vertical="center"/>
    </xf>
    <xf numFmtId="0" fontId="9" fillId="0" borderId="0" xfId="0" applyFont="1">
      <alignment vertical="center"/>
    </xf>
    <xf numFmtId="0" fontId="28" fillId="0" borderId="0" xfId="0" applyFont="1" applyAlignment="1">
      <alignment horizontal="left" vertical="center" wrapText="1"/>
    </xf>
    <xf numFmtId="0" fontId="27" fillId="0" borderId="11" xfId="0" applyFont="1" applyBorder="1" applyAlignment="1">
      <alignment horizontal="center" vertical="center" wrapText="1"/>
    </xf>
    <xf numFmtId="0" fontId="11" fillId="0" borderId="11" xfId="0" applyFont="1" applyBorder="1" applyAlignment="1">
      <alignment horizontal="center" vertical="center"/>
    </xf>
    <xf numFmtId="0" fontId="22" fillId="0" borderId="11" xfId="0" applyFont="1" applyBorder="1" applyAlignment="1">
      <alignment horizontal="center" vertical="center"/>
    </xf>
    <xf numFmtId="0" fontId="11" fillId="0" borderId="70" xfId="0" applyFont="1" applyBorder="1" applyAlignment="1">
      <alignment horizontal="center" vertical="center"/>
    </xf>
    <xf numFmtId="0" fontId="11" fillId="0" borderId="11" xfId="0" applyFont="1" applyBorder="1" applyAlignment="1">
      <alignment horizontal="center" vertical="center" shrinkToFit="1"/>
    </xf>
    <xf numFmtId="0" fontId="9" fillId="0" borderId="21" xfId="0" applyFont="1" applyBorder="1" applyAlignment="1">
      <alignment vertical="top" wrapText="1"/>
    </xf>
    <xf numFmtId="0" fontId="9" fillId="0" borderId="13" xfId="0" applyFont="1" applyBorder="1" applyAlignment="1">
      <alignment vertical="top" wrapText="1"/>
    </xf>
    <xf numFmtId="0" fontId="9" fillId="0" borderId="32" xfId="0" applyFont="1" applyBorder="1" applyAlignment="1">
      <alignment vertical="top" wrapText="1"/>
    </xf>
    <xf numFmtId="0" fontId="9" fillId="0" borderId="12" xfId="0" applyFont="1" applyBorder="1" applyAlignment="1">
      <alignment vertical="top" wrapText="1"/>
    </xf>
    <xf numFmtId="0" fontId="9" fillId="0" borderId="0" xfId="0" applyFont="1" applyAlignment="1">
      <alignment vertical="top" wrapText="1"/>
    </xf>
    <xf numFmtId="0" fontId="9" fillId="0" borderId="3" xfId="0" applyFont="1" applyBorder="1" applyAlignment="1">
      <alignment vertical="top" wrapText="1"/>
    </xf>
    <xf numFmtId="0" fontId="9" fillId="0" borderId="45" xfId="0" applyFont="1" applyBorder="1" applyAlignment="1">
      <alignment vertical="top" wrapText="1"/>
    </xf>
    <xf numFmtId="0" fontId="9" fillId="0" borderId="16" xfId="0" applyFont="1" applyBorder="1" applyAlignment="1">
      <alignment vertical="top" wrapText="1"/>
    </xf>
    <xf numFmtId="0" fontId="9" fillId="0" borderId="33" xfId="0" applyFont="1" applyBorder="1" applyAlignment="1">
      <alignment vertical="top" wrapText="1"/>
    </xf>
    <xf numFmtId="0" fontId="9" fillId="0" borderId="46" xfId="0" applyFont="1" applyBorder="1" applyAlignment="1">
      <alignment vertical="top" wrapText="1"/>
    </xf>
    <xf numFmtId="0" fontId="9" fillId="0" borderId="6" xfId="0" applyFont="1" applyBorder="1" applyAlignment="1">
      <alignment vertical="top" wrapText="1"/>
    </xf>
    <xf numFmtId="0" fontId="9" fillId="0" borderId="2" xfId="0" applyFont="1" applyBorder="1" applyAlignment="1">
      <alignment vertical="top" wrapText="1"/>
    </xf>
    <xf numFmtId="0" fontId="31" fillId="9" borderId="0" xfId="0" applyFont="1" applyFill="1" applyAlignment="1">
      <alignment horizontal="left" vertical="center" wrapText="1"/>
    </xf>
    <xf numFmtId="0" fontId="9" fillId="0" borderId="11" xfId="0" applyFont="1" applyBorder="1" applyAlignment="1">
      <alignment horizontal="center" vertical="center"/>
    </xf>
    <xf numFmtId="0" fontId="26" fillId="0" borderId="11" xfId="0" applyFont="1" applyBorder="1" applyAlignment="1">
      <alignment horizontal="center" vertical="center" wrapText="1"/>
    </xf>
    <xf numFmtId="0" fontId="26" fillId="0" borderId="11"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wrapText="1"/>
    </xf>
    <xf numFmtId="0" fontId="4" fillId="0" borderId="10" xfId="0" applyFont="1" applyBorder="1" applyAlignment="1">
      <alignment vertical="top" wrapText="1"/>
    </xf>
    <xf numFmtId="0" fontId="4" fillId="0" borderId="5" xfId="0" applyFont="1" applyBorder="1" applyAlignment="1">
      <alignment vertical="top" wrapText="1"/>
    </xf>
    <xf numFmtId="0" fontId="4" fillId="0" borderId="9" xfId="0" applyFont="1" applyBorder="1" applyAlignment="1">
      <alignment vertical="top" wrapText="1"/>
    </xf>
    <xf numFmtId="0" fontId="4" fillId="0" borderId="2" xfId="0" applyFont="1" applyBorder="1" applyAlignment="1">
      <alignment vertical="top" wrapText="1"/>
    </xf>
    <xf numFmtId="0" fontId="9" fillId="0" borderId="0" xfId="0" applyFont="1" applyAlignment="1">
      <alignment horizontal="left" vertical="top" wrapText="1"/>
    </xf>
    <xf numFmtId="0" fontId="9" fillId="0" borderId="3" xfId="0" applyFont="1" applyBorder="1" applyAlignment="1">
      <alignment horizontal="left" vertical="top" wrapText="1"/>
    </xf>
    <xf numFmtId="0" fontId="9" fillId="0" borderId="0" xfId="0" applyFont="1" applyAlignment="1">
      <alignment horizontal="left" vertical="center" wrapText="1"/>
    </xf>
    <xf numFmtId="0" fontId="9" fillId="0" borderId="3" xfId="0" applyFont="1" applyBorder="1" applyAlignment="1">
      <alignment horizontal="left" vertical="center" wrapText="1"/>
    </xf>
    <xf numFmtId="0" fontId="4" fillId="0" borderId="51" xfId="0" applyFont="1" applyBorder="1" applyAlignment="1">
      <alignment horizontal="left" vertical="top" wrapText="1"/>
    </xf>
    <xf numFmtId="0" fontId="4" fillId="0" borderId="25" xfId="0" applyFont="1" applyBorder="1" applyAlignment="1">
      <alignment horizontal="left" vertical="top" wrapText="1"/>
    </xf>
    <xf numFmtId="0" fontId="4" fillId="0" borderId="52" xfId="0" applyFont="1" applyBorder="1" applyAlignment="1">
      <alignment horizontal="left" vertical="top" wrapText="1"/>
    </xf>
    <xf numFmtId="0" fontId="4" fillId="0" borderId="53" xfId="0" applyFont="1" applyBorder="1" applyAlignment="1">
      <alignment horizontal="left" vertical="top" wrapText="1"/>
    </xf>
    <xf numFmtId="0" fontId="9" fillId="0" borderId="6" xfId="0" applyFont="1" applyBorder="1" applyAlignment="1">
      <alignment horizontal="left" vertical="center" wrapText="1"/>
    </xf>
    <xf numFmtId="0" fontId="9" fillId="0" borderId="2" xfId="0" applyFont="1" applyBorder="1" applyAlignment="1">
      <alignment horizontal="lef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28" fillId="0" borderId="10" xfId="0" applyFont="1" applyBorder="1" applyAlignment="1">
      <alignment horizontal="left" vertical="top" wrapText="1"/>
    </xf>
    <xf numFmtId="0" fontId="28" fillId="0" borderId="5" xfId="0" applyFont="1" applyBorder="1" applyAlignment="1">
      <alignment horizontal="left" vertical="top" wrapText="1"/>
    </xf>
    <xf numFmtId="0" fontId="28" fillId="0" borderId="8" xfId="0" applyFont="1" applyBorder="1" applyAlignment="1">
      <alignment horizontal="left" vertical="top" wrapText="1"/>
    </xf>
    <xf numFmtId="0" fontId="28" fillId="0" borderId="3" xfId="0" applyFont="1" applyBorder="1" applyAlignment="1">
      <alignment horizontal="left" vertical="top" wrapText="1"/>
    </xf>
    <xf numFmtId="0" fontId="28" fillId="0" borderId="9" xfId="0" applyFont="1" applyBorder="1" applyAlignment="1">
      <alignment horizontal="left" vertical="top" wrapText="1"/>
    </xf>
    <xf numFmtId="0" fontId="28" fillId="0" borderId="2" xfId="0" applyFont="1" applyBorder="1" applyAlignment="1">
      <alignment horizontal="left" vertical="top" wrapText="1"/>
    </xf>
    <xf numFmtId="0" fontId="4" fillId="0" borderId="10"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28" fillId="0" borderId="41" xfId="0" applyFont="1" applyBorder="1" applyAlignment="1">
      <alignment horizontal="left" vertical="center" wrapText="1"/>
    </xf>
    <xf numFmtId="0" fontId="28" fillId="0" borderId="1" xfId="0" applyFont="1" applyBorder="1" applyAlignment="1">
      <alignment horizontal="left" vertical="center" wrapText="1"/>
    </xf>
    <xf numFmtId="0" fontId="4" fillId="0" borderId="41" xfId="0" applyFont="1" applyBorder="1" applyAlignment="1">
      <alignment horizontal="left" vertical="top" wrapText="1"/>
    </xf>
    <xf numFmtId="0" fontId="4" fillId="0" borderId="1" xfId="0" applyFont="1" applyBorder="1" applyAlignment="1">
      <alignment horizontal="left" vertical="top" wrapText="1"/>
    </xf>
    <xf numFmtId="0" fontId="11" fillId="0" borderId="59" xfId="0" applyFont="1" applyBorder="1">
      <alignment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48" xfId="0" applyFont="1" applyBorder="1" applyAlignment="1">
      <alignment horizontal="center" vertical="center"/>
    </xf>
    <xf numFmtId="0" fontId="26" fillId="0" borderId="67" xfId="0" applyFont="1" applyBorder="1" applyAlignment="1">
      <alignment horizontal="center" vertical="center"/>
    </xf>
    <xf numFmtId="0" fontId="26" fillId="0" borderId="59" xfId="0" applyFont="1" applyBorder="1" applyAlignment="1">
      <alignment horizontal="center" vertical="center"/>
    </xf>
    <xf numFmtId="0" fontId="11" fillId="0" borderId="34" xfId="0" applyFont="1" applyBorder="1" applyAlignment="1">
      <alignment horizontal="center" vertical="center"/>
    </xf>
    <xf numFmtId="0" fontId="11" fillId="0" borderId="17" xfId="0" applyFont="1" applyBorder="1" applyAlignment="1">
      <alignment horizontal="center" vertical="center"/>
    </xf>
    <xf numFmtId="0" fontId="11" fillId="0" borderId="40" xfId="0" applyFont="1" applyBorder="1" applyAlignment="1">
      <alignment horizontal="center" vertical="center"/>
    </xf>
    <xf numFmtId="0" fontId="11" fillId="0" borderId="15"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left" vertical="center"/>
    </xf>
    <xf numFmtId="0" fontId="11" fillId="0" borderId="39" xfId="0" applyFont="1" applyBorder="1" applyAlignment="1">
      <alignment horizontal="center" vertical="center"/>
    </xf>
    <xf numFmtId="0" fontId="11" fillId="0" borderId="8" xfId="0" applyFont="1" applyBorder="1" applyAlignment="1">
      <alignment horizontal="center" vertical="center"/>
    </xf>
    <xf numFmtId="0" fontId="11" fillId="0" borderId="52" xfId="0" applyFont="1" applyBorder="1" applyAlignment="1">
      <alignment horizontal="center" vertical="center"/>
    </xf>
    <xf numFmtId="0" fontId="11" fillId="0" borderId="67" xfId="0" applyFont="1" applyBorder="1" applyAlignment="1">
      <alignment horizontal="center" vertical="center"/>
    </xf>
    <xf numFmtId="0" fontId="9" fillId="0" borderId="0" xfId="0" applyFont="1" applyAlignment="1">
      <alignment vertical="center" wrapText="1"/>
    </xf>
    <xf numFmtId="0" fontId="11" fillId="0" borderId="38" xfId="0" applyFont="1" applyBorder="1" applyAlignment="1">
      <alignment horizontal="center" vertical="center"/>
    </xf>
    <xf numFmtId="0" fontId="11" fillId="0" borderId="14" xfId="0" applyFont="1" applyBorder="1" applyAlignment="1">
      <alignment horizontal="center" vertical="center"/>
    </xf>
    <xf numFmtId="0" fontId="11" fillId="0" borderId="47" xfId="0" applyFont="1" applyBorder="1" applyAlignment="1">
      <alignment horizontal="center" vertical="center"/>
    </xf>
    <xf numFmtId="0" fontId="12" fillId="0" borderId="20" xfId="0" applyFont="1" applyBorder="1" applyAlignment="1">
      <alignment horizontal="center" vertical="center"/>
    </xf>
    <xf numFmtId="0" fontId="12" fillId="0" borderId="48" xfId="0" applyFont="1" applyBorder="1" applyAlignment="1">
      <alignment horizontal="center" vertical="center"/>
    </xf>
    <xf numFmtId="0" fontId="9" fillId="0" borderId="0" xfId="0" applyFont="1">
      <alignment vertical="center"/>
    </xf>
    <xf numFmtId="0" fontId="11" fillId="0" borderId="31" xfId="0" applyFont="1" applyBorder="1" applyAlignment="1">
      <alignment horizontal="center" vertical="center"/>
    </xf>
    <xf numFmtId="0" fontId="12" fillId="0" borderId="23" xfId="0" applyFont="1" applyBorder="1" applyAlignment="1">
      <alignment horizontal="center" vertical="center"/>
    </xf>
    <xf numFmtId="0" fontId="12"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0" xfId="0" applyFont="1">
      <alignment vertical="center"/>
    </xf>
    <xf numFmtId="0" fontId="11" fillId="0" borderId="20" xfId="0" applyFont="1" applyBorder="1" applyAlignment="1">
      <alignment horizontal="center" vertical="center"/>
    </xf>
    <xf numFmtId="0" fontId="4" fillId="0" borderId="50" xfId="0" applyFont="1" applyBorder="1" applyAlignment="1">
      <alignment horizontal="left" vertical="top" wrapText="1"/>
    </xf>
    <xf numFmtId="0" fontId="4" fillId="0" borderId="24" xfId="0" applyFont="1" applyBorder="1" applyAlignment="1">
      <alignment horizontal="left" vertical="top" wrapText="1"/>
    </xf>
    <xf numFmtId="0" fontId="11" fillId="0" borderId="11" xfId="0" applyFont="1" applyBorder="1" applyAlignment="1">
      <alignment horizontal="center" vertical="center" wrapText="1" shrinkToFit="1"/>
    </xf>
    <xf numFmtId="0" fontId="11" fillId="0" borderId="11" xfId="0" applyFont="1" applyBorder="1" applyAlignment="1">
      <alignment horizontal="center" vertical="center" wrapText="1"/>
    </xf>
    <xf numFmtId="0" fontId="9" fillId="0" borderId="11" xfId="0" applyFont="1" applyBorder="1" applyAlignment="1">
      <alignment horizontal="center" vertical="center" wrapText="1"/>
    </xf>
    <xf numFmtId="0" fontId="11" fillId="0" borderId="11" xfId="0" applyFont="1" applyBorder="1" applyAlignment="1">
      <alignment horizontal="left" vertical="center" wrapText="1"/>
    </xf>
    <xf numFmtId="0" fontId="11" fillId="0" borderId="11" xfId="0" applyFont="1" applyBorder="1" applyAlignment="1">
      <alignment horizontal="left" vertical="center"/>
    </xf>
    <xf numFmtId="0" fontId="9" fillId="0" borderId="11" xfId="0" applyFont="1" applyBorder="1" applyAlignment="1">
      <alignment horizontal="left" vertical="center" wrapText="1"/>
    </xf>
    <xf numFmtId="0" fontId="28" fillId="0" borderId="11" xfId="0" applyFont="1" applyBorder="1" applyAlignment="1">
      <alignment horizontal="center" vertical="center"/>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54" xfId="0" applyFont="1" applyBorder="1" applyAlignment="1">
      <alignment vertical="top" wrapText="1"/>
    </xf>
    <xf numFmtId="0" fontId="4" fillId="0" borderId="55" xfId="0" applyFont="1" applyBorder="1" applyAlignment="1">
      <alignment vertical="top" wrapText="1"/>
    </xf>
    <xf numFmtId="0" fontId="4" fillId="0" borderId="56" xfId="0" applyFont="1" applyBorder="1" applyAlignment="1">
      <alignment vertical="top" wrapText="1"/>
    </xf>
    <xf numFmtId="0" fontId="4" fillId="0" borderId="26" xfId="0" applyFont="1" applyBorder="1" applyAlignment="1">
      <alignment vertical="top" wrapText="1"/>
    </xf>
    <xf numFmtId="0" fontId="4" fillId="0" borderId="57" xfId="0" applyFont="1" applyBorder="1" applyAlignment="1">
      <alignment vertical="top" wrapText="1"/>
    </xf>
    <xf numFmtId="0" fontId="4" fillId="0" borderId="27" xfId="0" applyFont="1" applyBorder="1" applyAlignment="1">
      <alignment vertical="top" wrapText="1"/>
    </xf>
    <xf numFmtId="0" fontId="9" fillId="0" borderId="37" xfId="0" applyFont="1" applyBorder="1" applyAlignment="1">
      <alignment horizontal="center" vertical="center"/>
    </xf>
    <xf numFmtId="0" fontId="4" fillId="0" borderId="60" xfId="0" applyFont="1" applyBorder="1" applyAlignment="1">
      <alignment vertical="top" wrapText="1"/>
    </xf>
    <xf numFmtId="0" fontId="4" fillId="0" borderId="40" xfId="0" applyFont="1" applyBorder="1" applyAlignment="1">
      <alignment vertical="top" wrapText="1"/>
    </xf>
    <xf numFmtId="0" fontId="4" fillId="0" borderId="49" xfId="0" applyFont="1" applyBorder="1" applyAlignment="1">
      <alignment vertical="top" wrapText="1"/>
    </xf>
    <xf numFmtId="0" fontId="4" fillId="0" borderId="18" xfId="0" applyFont="1" applyBorder="1" applyAlignment="1">
      <alignment horizontal="left" vertical="top" wrapText="1"/>
    </xf>
    <xf numFmtId="0" fontId="4" fillId="0" borderId="58" xfId="0" applyFont="1" applyBorder="1" applyAlignment="1">
      <alignment horizontal="left" vertical="top" wrapText="1"/>
    </xf>
    <xf numFmtId="0" fontId="22" fillId="0" borderId="6" xfId="0" applyFont="1" applyBorder="1" applyAlignment="1">
      <alignment vertical="top" wrapText="1"/>
    </xf>
    <xf numFmtId="0" fontId="22" fillId="0" borderId="2" xfId="0" applyFont="1" applyBorder="1" applyAlignment="1">
      <alignment vertical="top" wrapText="1"/>
    </xf>
    <xf numFmtId="0" fontId="32" fillId="0" borderId="0" xfId="0" applyFont="1">
      <alignment vertical="center"/>
    </xf>
    <xf numFmtId="0" fontId="9" fillId="0" borderId="22" xfId="0" applyFont="1" applyBorder="1" applyAlignment="1">
      <alignment vertical="top" wrapText="1"/>
    </xf>
    <xf numFmtId="0" fontId="9" fillId="0" borderId="28" xfId="0" applyFont="1" applyBorder="1" applyAlignment="1">
      <alignment vertical="top" wrapText="1"/>
    </xf>
    <xf numFmtId="0" fontId="9" fillId="0" borderId="8" xfId="0" applyFont="1" applyBorder="1" applyAlignment="1">
      <alignment vertical="top" wrapText="1"/>
    </xf>
    <xf numFmtId="0" fontId="9" fillId="0" borderId="29" xfId="0" applyFont="1" applyBorder="1" applyAlignment="1">
      <alignment vertical="top" wrapText="1"/>
    </xf>
    <xf numFmtId="0" fontId="9" fillId="0" borderId="9" xfId="0" applyFont="1" applyBorder="1" applyAlignment="1">
      <alignment vertical="top" wrapText="1"/>
    </xf>
    <xf numFmtId="0" fontId="9" fillId="0" borderId="35" xfId="0" applyFont="1" applyBorder="1" applyAlignment="1">
      <alignment vertical="top" wrapText="1"/>
    </xf>
    <xf numFmtId="0" fontId="9" fillId="0" borderId="10"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22" fillId="0" borderId="0" xfId="0" applyFont="1" applyAlignment="1">
      <alignment horizontal="left" vertical="center" wrapText="1"/>
    </xf>
    <xf numFmtId="0" fontId="9" fillId="0" borderId="0" xfId="0" applyFont="1" applyAlignment="1">
      <alignment horizontal="center" vertical="top" wrapText="1"/>
    </xf>
    <xf numFmtId="0" fontId="4" fillId="0" borderId="59" xfId="0" applyFont="1" applyBorder="1" applyAlignment="1">
      <alignment horizontal="left" vertical="top" wrapText="1"/>
    </xf>
    <xf numFmtId="0" fontId="4" fillId="0" borderId="10" xfId="0" applyFont="1" applyBorder="1" applyAlignment="1">
      <alignment vertical="center" wrapText="1"/>
    </xf>
    <xf numFmtId="0" fontId="4" fillId="0" borderId="5" xfId="0" applyFont="1" applyBorder="1" applyAlignment="1">
      <alignment vertical="center" wrapText="1"/>
    </xf>
    <xf numFmtId="0" fontId="4" fillId="0" borderId="9" xfId="0" applyFont="1" applyBorder="1" applyAlignment="1">
      <alignment vertical="center" wrapText="1"/>
    </xf>
    <xf numFmtId="0" fontId="4" fillId="0" borderId="2" xfId="0" applyFont="1" applyBorder="1" applyAlignment="1">
      <alignment vertical="center" wrapText="1"/>
    </xf>
    <xf numFmtId="0" fontId="2" fillId="4" borderId="61" xfId="0" applyFont="1" applyFill="1" applyBorder="1" applyAlignment="1">
      <alignment vertical="center" wrapText="1"/>
    </xf>
    <xf numFmtId="0" fontId="2" fillId="4" borderId="42" xfId="0" applyFont="1" applyFill="1" applyBorder="1" applyAlignment="1">
      <alignment vertical="center" wrapText="1"/>
    </xf>
    <xf numFmtId="0" fontId="4" fillId="3" borderId="41" xfId="0" applyFont="1" applyFill="1" applyBorder="1" applyAlignment="1" applyProtection="1">
      <alignment vertical="center" wrapText="1"/>
      <protection locked="0"/>
    </xf>
    <xf numFmtId="0" fontId="4" fillId="3" borderId="7" xfId="0" applyFont="1" applyFill="1" applyBorder="1" applyAlignment="1" applyProtection="1">
      <alignment vertical="center" wrapText="1"/>
      <protection locked="0"/>
    </xf>
    <xf numFmtId="0" fontId="4" fillId="3" borderId="1" xfId="0" applyFont="1" applyFill="1" applyBorder="1" applyAlignment="1" applyProtection="1">
      <alignment vertical="center" wrapText="1"/>
      <protection locked="0"/>
    </xf>
    <xf numFmtId="0" fontId="4" fillId="3" borderId="41"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179" fontId="4" fillId="3" borderId="41" xfId="0" applyNumberFormat="1" applyFont="1" applyFill="1" applyBorder="1" applyAlignment="1" applyProtection="1">
      <alignment vertical="center" wrapText="1"/>
      <protection locked="0"/>
    </xf>
    <xf numFmtId="179" fontId="4" fillId="3" borderId="1" xfId="0" applyNumberFormat="1" applyFont="1" applyFill="1" applyBorder="1" applyAlignment="1" applyProtection="1">
      <alignment vertical="center" wrapText="1"/>
      <protection locked="0"/>
    </xf>
    <xf numFmtId="0" fontId="5" fillId="2" borderId="18" xfId="0" applyFont="1" applyFill="1" applyBorder="1" applyAlignment="1">
      <alignment vertical="center" wrapText="1"/>
    </xf>
    <xf numFmtId="0" fontId="5" fillId="2" borderId="19" xfId="0" applyFont="1" applyFill="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center" vertical="center"/>
    </xf>
    <xf numFmtId="0" fontId="9" fillId="0" borderId="0" xfId="0" applyFont="1" applyAlignment="1">
      <alignment horizontal="center" vertical="center" wrapText="1" shrinkToFit="1"/>
    </xf>
    <xf numFmtId="0" fontId="5" fillId="2" borderId="20" xfId="0" applyFont="1" applyFill="1" applyBorder="1" applyAlignment="1">
      <alignment vertical="center" wrapText="1"/>
    </xf>
    <xf numFmtId="0" fontId="2" fillId="4" borderId="40" xfId="0" applyFont="1" applyFill="1" applyBorder="1" applyAlignment="1">
      <alignment horizontal="left" vertical="center" wrapText="1"/>
    </xf>
    <xf numFmtId="0" fontId="2" fillId="4" borderId="0" xfId="0" applyFont="1" applyFill="1" applyAlignment="1">
      <alignment horizontal="left" vertical="center" wrapText="1"/>
    </xf>
    <xf numFmtId="0" fontId="24" fillId="3" borderId="72" xfId="0" applyFont="1" applyFill="1" applyBorder="1" applyAlignment="1">
      <alignment horizontal="right" vertical="center"/>
    </xf>
    <xf numFmtId="0" fontId="24" fillId="3" borderId="73" xfId="0" applyFont="1" applyFill="1" applyBorder="1" applyAlignment="1">
      <alignment horizontal="right" vertical="center"/>
    </xf>
    <xf numFmtId="0" fontId="24" fillId="3" borderId="74" xfId="0" applyFont="1" applyFill="1" applyBorder="1" applyAlignment="1">
      <alignment horizontal="right" vertical="center"/>
    </xf>
    <xf numFmtId="0" fontId="4" fillId="3" borderId="41" xfId="0" applyFont="1" applyFill="1" applyBorder="1" applyAlignment="1" applyProtection="1">
      <alignment horizontal="right" vertical="center" wrapText="1"/>
      <protection locked="0"/>
    </xf>
    <xf numFmtId="0" fontId="4" fillId="3" borderId="1" xfId="0" applyFont="1" applyFill="1" applyBorder="1" applyAlignment="1" applyProtection="1">
      <alignment horizontal="right" vertical="center" wrapText="1"/>
      <protection locked="0"/>
    </xf>
    <xf numFmtId="0" fontId="4" fillId="3" borderId="4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2" fillId="0" borderId="0" xfId="0" applyFont="1" applyAlignment="1">
      <alignment horizontal="left" vertical="center"/>
    </xf>
    <xf numFmtId="0" fontId="2" fillId="0" borderId="0" xfId="0" applyFont="1" applyAlignment="1">
      <alignment horizontal="center" vertical="center" wrapText="1"/>
    </xf>
    <xf numFmtId="0" fontId="4" fillId="0" borderId="0" xfId="0" applyFont="1" applyAlignment="1">
      <alignment horizontal="right" vertical="center" shrinkToFit="1"/>
    </xf>
    <xf numFmtId="0" fontId="2" fillId="0" borderId="0" xfId="0" applyFont="1">
      <alignment vertical="center"/>
    </xf>
    <xf numFmtId="177" fontId="4" fillId="3" borderId="41" xfId="0" applyNumberFormat="1" applyFont="1" applyFill="1" applyBorder="1" applyAlignment="1" applyProtection="1">
      <alignment horizontal="center" vertical="center" wrapText="1"/>
      <protection locked="0"/>
    </xf>
    <xf numFmtId="177" fontId="4" fillId="3" borderId="7" xfId="0" applyNumberFormat="1" applyFont="1" applyFill="1" applyBorder="1" applyAlignment="1" applyProtection="1">
      <alignment horizontal="center" vertical="center" wrapText="1"/>
      <protection locked="0"/>
    </xf>
    <xf numFmtId="177" fontId="4" fillId="3" borderId="1" xfId="0" applyNumberFormat="1" applyFont="1" applyFill="1" applyBorder="1" applyAlignment="1" applyProtection="1">
      <alignment horizontal="center" vertical="center" wrapText="1"/>
      <protection locked="0"/>
    </xf>
    <xf numFmtId="0" fontId="4" fillId="3" borderId="41"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4"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35" fillId="0" borderId="15" xfId="0" applyFont="1" applyBorder="1" applyAlignment="1" applyProtection="1">
      <alignment horizontal="left" vertical="center"/>
      <protection locked="0"/>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41" xfId="0"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vertical="center" wrapText="1"/>
    </xf>
    <xf numFmtId="0" fontId="4" fillId="0" borderId="3" xfId="0" applyFont="1" applyBorder="1" applyAlignment="1">
      <alignment horizontal="right" vertical="center" shrinkToFit="1"/>
    </xf>
    <xf numFmtId="0" fontId="2" fillId="0" borderId="18" xfId="0" applyFont="1" applyBorder="1" applyAlignment="1">
      <alignment horizontal="center" vertical="center" wrapText="1"/>
    </xf>
    <xf numFmtId="0" fontId="4" fillId="14" borderId="41" xfId="0" applyFont="1" applyFill="1" applyBorder="1" applyAlignment="1" applyProtection="1">
      <alignment vertical="center" wrapText="1"/>
      <protection locked="0"/>
    </xf>
    <xf numFmtId="0" fontId="4" fillId="14" borderId="7" xfId="0" applyFont="1" applyFill="1" applyBorder="1" applyAlignment="1" applyProtection="1">
      <alignment vertical="center" wrapText="1"/>
      <protection locked="0"/>
    </xf>
    <xf numFmtId="0" fontId="4" fillId="14" borderId="1" xfId="0" applyFont="1" applyFill="1" applyBorder="1" applyAlignment="1" applyProtection="1">
      <alignment vertical="center" wrapText="1"/>
      <protection locked="0"/>
    </xf>
    <xf numFmtId="0" fontId="4" fillId="3" borderId="41"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 xfId="0" applyFont="1" applyFill="1" applyBorder="1" applyAlignment="1">
      <alignment horizontal="left" vertical="center" wrapText="1"/>
    </xf>
    <xf numFmtId="0" fontId="2" fillId="3" borderId="10" xfId="0" applyFont="1" applyFill="1" applyBorder="1" applyAlignment="1" applyProtection="1">
      <alignment vertical="top"/>
      <protection locked="0"/>
    </xf>
    <xf numFmtId="0" fontId="2" fillId="3" borderId="4" xfId="0" applyFont="1" applyFill="1" applyBorder="1" applyAlignment="1" applyProtection="1">
      <alignment vertical="top"/>
      <protection locked="0"/>
    </xf>
    <xf numFmtId="0" fontId="2" fillId="3" borderId="5" xfId="0" applyFont="1" applyFill="1" applyBorder="1" applyAlignment="1" applyProtection="1">
      <alignment vertical="top"/>
      <protection locked="0"/>
    </xf>
    <xf numFmtId="0" fontId="2" fillId="3" borderId="9" xfId="0" applyFont="1" applyFill="1" applyBorder="1" applyAlignment="1" applyProtection="1">
      <alignment vertical="top"/>
      <protection locked="0"/>
    </xf>
    <xf numFmtId="0" fontId="2" fillId="3" borderId="6" xfId="0" applyFont="1" applyFill="1" applyBorder="1" applyAlignment="1" applyProtection="1">
      <alignment vertical="top"/>
      <protection locked="0"/>
    </xf>
    <xf numFmtId="0" fontId="2" fillId="3" borderId="2" xfId="0" applyFont="1" applyFill="1" applyBorder="1" applyAlignment="1" applyProtection="1">
      <alignment vertical="top"/>
      <protection locked="0"/>
    </xf>
    <xf numFmtId="179" fontId="4" fillId="0" borderId="0" xfId="0" applyNumberFormat="1" applyFont="1" applyAlignment="1" applyProtection="1">
      <alignment vertical="center" wrapText="1"/>
      <protection locked="0"/>
    </xf>
    <xf numFmtId="0" fontId="0" fillId="0" borderId="0" xfId="0" applyAlignment="1">
      <alignment vertical="center" wrapText="1"/>
    </xf>
    <xf numFmtId="0" fontId="4" fillId="3" borderId="10" xfId="0" applyFont="1" applyFill="1" applyBorder="1" applyAlignment="1" applyProtection="1">
      <alignment vertical="top" wrapText="1"/>
      <protection locked="0"/>
    </xf>
    <xf numFmtId="0" fontId="4" fillId="3" borderId="4" xfId="0" applyFont="1" applyFill="1" applyBorder="1" applyAlignment="1" applyProtection="1">
      <alignment vertical="top" wrapText="1"/>
      <protection locked="0"/>
    </xf>
    <xf numFmtId="0" fontId="4" fillId="3" borderId="5" xfId="0" applyFont="1" applyFill="1" applyBorder="1" applyAlignment="1" applyProtection="1">
      <alignment vertical="top" wrapText="1"/>
      <protection locked="0"/>
    </xf>
    <xf numFmtId="0" fontId="4" fillId="3" borderId="9" xfId="0" applyFont="1" applyFill="1" applyBorder="1" applyAlignment="1" applyProtection="1">
      <alignment vertical="top" wrapText="1"/>
      <protection locked="0"/>
    </xf>
    <xf numFmtId="0" fontId="4" fillId="3" borderId="6" xfId="0" applyFont="1" applyFill="1" applyBorder="1" applyAlignment="1" applyProtection="1">
      <alignment vertical="top" wrapText="1"/>
      <protection locked="0"/>
    </xf>
    <xf numFmtId="0" fontId="4" fillId="3" borderId="2" xfId="0" applyFont="1" applyFill="1" applyBorder="1" applyAlignment="1" applyProtection="1">
      <alignment vertical="top" wrapText="1"/>
      <protection locked="0"/>
    </xf>
    <xf numFmtId="0" fontId="2" fillId="3" borderId="41" xfId="0" applyFont="1" applyFill="1" applyBorder="1" applyProtection="1">
      <alignment vertical="center"/>
      <protection locked="0"/>
    </xf>
    <xf numFmtId="0" fontId="2" fillId="3" borderId="7" xfId="0" applyFont="1" applyFill="1" applyBorder="1" applyProtection="1">
      <alignment vertical="center"/>
      <protection locked="0"/>
    </xf>
    <xf numFmtId="0" fontId="2" fillId="3" borderId="1" xfId="0" applyFont="1" applyFill="1" applyBorder="1" applyProtection="1">
      <alignment vertical="center"/>
      <protection locked="0"/>
    </xf>
    <xf numFmtId="0" fontId="26" fillId="0" borderId="0" xfId="0" applyFont="1" applyAlignment="1">
      <alignment horizontal="right" vertical="center"/>
    </xf>
    <xf numFmtId="0" fontId="37" fillId="0" borderId="0" xfId="0" applyFont="1">
      <alignment vertical="center"/>
    </xf>
    <xf numFmtId="0" fontId="38" fillId="0" borderId="0" xfId="0" applyFont="1" applyAlignment="1">
      <alignment horizontal="center" vertical="center"/>
    </xf>
    <xf numFmtId="0" fontId="39" fillId="0" borderId="0" xfId="0" applyFont="1">
      <alignment vertical="center"/>
    </xf>
    <xf numFmtId="0" fontId="38" fillId="0" borderId="0" xfId="0" applyFont="1">
      <alignment vertical="center"/>
    </xf>
    <xf numFmtId="0" fontId="40" fillId="0" borderId="0" xfId="0" applyFont="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vertical="center"/>
    </xf>
    <xf numFmtId="0" fontId="42" fillId="0" borderId="0" xfId="0" applyFont="1">
      <alignment vertical="center"/>
    </xf>
    <xf numFmtId="0" fontId="43" fillId="0" borderId="0" xfId="0" applyFont="1">
      <alignment vertical="center"/>
    </xf>
    <xf numFmtId="0" fontId="43" fillId="0" borderId="0" xfId="0" applyFont="1" applyAlignment="1">
      <alignment horizontal="center" vertical="center"/>
    </xf>
    <xf numFmtId="0" fontId="44" fillId="0" borderId="0" xfId="0" applyFont="1" applyAlignment="1">
      <alignment horizontal="center" vertical="center"/>
    </xf>
    <xf numFmtId="0" fontId="45" fillId="0" borderId="0" xfId="0" applyFont="1">
      <alignment vertical="center"/>
    </xf>
    <xf numFmtId="0" fontId="45" fillId="0" borderId="0" xfId="0" applyFont="1" applyAlignment="1">
      <alignment horizontal="left" vertical="center"/>
    </xf>
    <xf numFmtId="176" fontId="46" fillId="0" borderId="0" xfId="0" applyNumberFormat="1" applyFont="1" applyAlignment="1">
      <alignment horizontal="center" vertical="center"/>
    </xf>
    <xf numFmtId="0" fontId="46" fillId="0" borderId="0" xfId="0" applyFont="1" applyAlignment="1">
      <alignment horizontal="center" vertical="center"/>
    </xf>
    <xf numFmtId="176" fontId="46" fillId="0" borderId="0" xfId="0" applyNumberFormat="1" applyFont="1" applyAlignment="1">
      <alignment horizontal="center" vertical="center"/>
    </xf>
    <xf numFmtId="0" fontId="11" fillId="0" borderId="50" xfId="0" applyFont="1" applyBorder="1" applyAlignment="1">
      <alignment horizontal="center" vertical="center"/>
    </xf>
    <xf numFmtId="0" fontId="11" fillId="0" borderId="65" xfId="0" applyFont="1" applyBorder="1" applyAlignment="1">
      <alignment horizontal="center" vertical="center"/>
    </xf>
    <xf numFmtId="0" fontId="9" fillId="0" borderId="65" xfId="0" applyFont="1" applyBorder="1">
      <alignment vertical="center"/>
    </xf>
    <xf numFmtId="0" fontId="9" fillId="0" borderId="24" xfId="0" applyFont="1" applyBorder="1">
      <alignment vertical="center"/>
    </xf>
    <xf numFmtId="0" fontId="9" fillId="0" borderId="18" xfId="0" applyFont="1" applyBorder="1">
      <alignment vertical="center"/>
    </xf>
    <xf numFmtId="0" fontId="9" fillId="0" borderId="19" xfId="0" applyFont="1" applyBorder="1">
      <alignment vertical="center"/>
    </xf>
    <xf numFmtId="0" fontId="9" fillId="0" borderId="48" xfId="0" applyFont="1" applyBorder="1">
      <alignment vertical="center"/>
    </xf>
    <xf numFmtId="0" fontId="12" fillId="0" borderId="67" xfId="0" applyFont="1" applyBorder="1" applyAlignment="1">
      <alignment horizontal="center" vertical="center"/>
    </xf>
    <xf numFmtId="0" fontId="27" fillId="0" borderId="68" xfId="0" applyFont="1" applyBorder="1">
      <alignment vertical="center"/>
    </xf>
    <xf numFmtId="0" fontId="27" fillId="0" borderId="66" xfId="0" applyFont="1" applyBorder="1">
      <alignment vertical="center"/>
    </xf>
    <xf numFmtId="0" fontId="27" fillId="0" borderId="69" xfId="0" applyFont="1" applyBorder="1">
      <alignment vertical="center"/>
    </xf>
    <xf numFmtId="0" fontId="11" fillId="0" borderId="60" xfId="0" applyFont="1" applyBorder="1" applyAlignment="1">
      <alignment horizontal="center" vertical="center"/>
    </xf>
    <xf numFmtId="0" fontId="11" fillId="0" borderId="71" xfId="0" applyFont="1" applyBorder="1" applyAlignment="1">
      <alignment horizontal="center" vertical="center"/>
    </xf>
    <xf numFmtId="0" fontId="26" fillId="0" borderId="60" xfId="0" applyFont="1" applyBorder="1" applyAlignment="1">
      <alignment horizontal="center" vertical="center"/>
    </xf>
    <xf numFmtId="0" fontId="26" fillId="0" borderId="5" xfId="0" applyFont="1" applyBorder="1" applyAlignment="1">
      <alignment horizontal="center" vertical="center"/>
    </xf>
    <xf numFmtId="0" fontId="11" fillId="0" borderId="51" xfId="0" applyFont="1" applyBorder="1" applyAlignment="1">
      <alignment horizontal="center" vertical="center"/>
    </xf>
    <xf numFmtId="0" fontId="26" fillId="0" borderId="40" xfId="0" applyFont="1" applyBorder="1" applyAlignment="1">
      <alignment horizontal="center" vertical="center"/>
    </xf>
    <xf numFmtId="0" fontId="26" fillId="0" borderId="3" xfId="0" applyFont="1" applyBorder="1" applyAlignment="1">
      <alignment horizontal="center" vertical="center"/>
    </xf>
    <xf numFmtId="0" fontId="26" fillId="0" borderId="39" xfId="0" applyFont="1" applyBorder="1" applyAlignment="1">
      <alignment horizontal="center" vertical="center"/>
    </xf>
    <xf numFmtId="0" fontId="26" fillId="0" borderId="33" xfId="0" applyFont="1" applyBorder="1" applyAlignment="1">
      <alignment horizontal="center" vertical="center"/>
    </xf>
    <xf numFmtId="180" fontId="26" fillId="0" borderId="38" xfId="0" applyNumberFormat="1" applyFont="1" applyBorder="1" applyAlignment="1">
      <alignment horizontal="center" vertical="center"/>
    </xf>
    <xf numFmtId="180" fontId="26" fillId="0" borderId="32" xfId="0" applyNumberFormat="1" applyFont="1" applyBorder="1" applyAlignment="1">
      <alignment horizontal="center" vertical="center"/>
    </xf>
    <xf numFmtId="180" fontId="26" fillId="0" borderId="49" xfId="0" applyNumberFormat="1" applyFont="1" applyBorder="1" applyAlignment="1">
      <alignment horizontal="center" vertical="center"/>
    </xf>
    <xf numFmtId="180" fontId="26" fillId="0" borderId="2" xfId="0" applyNumberFormat="1" applyFont="1" applyBorder="1" applyAlignment="1">
      <alignment horizontal="center" vertical="center"/>
    </xf>
    <xf numFmtId="0" fontId="12" fillId="0" borderId="4" xfId="0" applyFont="1" applyBorder="1" applyAlignment="1">
      <alignment horizontal="center" vertical="center"/>
    </xf>
    <xf numFmtId="0" fontId="4" fillId="0" borderId="0" xfId="0" applyFont="1" applyAlignment="1">
      <alignment horizontal="center" vertical="center"/>
    </xf>
    <xf numFmtId="0" fontId="12" fillId="0" borderId="0" xfId="0" applyFont="1">
      <alignment vertical="center"/>
    </xf>
    <xf numFmtId="0" fontId="12" fillId="0" borderId="0" xfId="0" applyFont="1">
      <alignment vertical="center"/>
    </xf>
    <xf numFmtId="0" fontId="9" fillId="0" borderId="31" xfId="0" applyFont="1" applyBorder="1">
      <alignment vertical="center"/>
    </xf>
    <xf numFmtId="0" fontId="9" fillId="0" borderId="23" xfId="0" applyFont="1" applyBorder="1">
      <alignment vertical="center"/>
    </xf>
    <xf numFmtId="0" fontId="9" fillId="0" borderId="44" xfId="0" applyFont="1" applyBorder="1">
      <alignment vertical="center"/>
    </xf>
    <xf numFmtId="0" fontId="9" fillId="0" borderId="22" xfId="0" applyFont="1" applyBorder="1" applyAlignment="1">
      <alignment vertical="top"/>
    </xf>
    <xf numFmtId="0" fontId="12" fillId="0" borderId="13" xfId="0" applyFont="1" applyBorder="1" applyAlignment="1">
      <alignment vertical="top"/>
    </xf>
    <xf numFmtId="0" fontId="9" fillId="0" borderId="21" xfId="0" applyFont="1" applyBorder="1">
      <alignment vertical="center"/>
    </xf>
    <xf numFmtId="0" fontId="12" fillId="0" borderId="13" xfId="0" applyFont="1" applyBorder="1">
      <alignment vertical="center"/>
    </xf>
    <xf numFmtId="0" fontId="12" fillId="0" borderId="32" xfId="0" applyFont="1" applyBorder="1">
      <alignment vertical="center"/>
    </xf>
    <xf numFmtId="0" fontId="12" fillId="0" borderId="8" xfId="0" applyFont="1" applyBorder="1" applyAlignment="1">
      <alignment vertical="top"/>
    </xf>
    <xf numFmtId="0" fontId="12" fillId="0" borderId="0" xfId="0" applyFont="1" applyAlignment="1">
      <alignment vertical="top"/>
    </xf>
    <xf numFmtId="0" fontId="9" fillId="0" borderId="12" xfId="0" applyFont="1" applyBorder="1">
      <alignment vertical="center"/>
    </xf>
    <xf numFmtId="0" fontId="12" fillId="0" borderId="3" xfId="0" applyFont="1" applyBorder="1">
      <alignment vertical="center"/>
    </xf>
    <xf numFmtId="0" fontId="9" fillId="0" borderId="3" xfId="0" applyFont="1" applyBorder="1">
      <alignment vertical="center"/>
    </xf>
    <xf numFmtId="0" fontId="12" fillId="0" borderId="29" xfId="0" applyFont="1" applyBorder="1" applyAlignment="1">
      <alignment vertical="top"/>
    </xf>
    <xf numFmtId="0" fontId="9" fillId="0" borderId="12" xfId="0" applyFont="1" applyBorder="1" applyAlignment="1">
      <alignment horizontal="right" vertical="center"/>
    </xf>
    <xf numFmtId="0" fontId="9" fillId="0" borderId="62" xfId="0" applyFont="1" applyBorder="1" applyAlignment="1">
      <alignment vertical="top" wrapText="1"/>
    </xf>
    <xf numFmtId="0" fontId="9" fillId="0" borderId="12" xfId="0" applyFont="1" applyBorder="1" applyAlignment="1">
      <alignment horizontal="left" vertical="center" wrapText="1"/>
    </xf>
    <xf numFmtId="0" fontId="9" fillId="0" borderId="0" xfId="0" applyFont="1" applyAlignment="1">
      <alignment horizontal="left" vertical="center"/>
    </xf>
    <xf numFmtId="0" fontId="9" fillId="0" borderId="3" xfId="0" applyFont="1" applyBorder="1" applyAlignment="1">
      <alignment horizontal="left" vertical="center"/>
    </xf>
    <xf numFmtId="0" fontId="9" fillId="0" borderId="12" xfId="0" applyFont="1" applyBorder="1" applyAlignment="1">
      <alignment horizontal="left" vertical="center"/>
    </xf>
    <xf numFmtId="0" fontId="12" fillId="0" borderId="34" xfId="0" applyFont="1" applyBorder="1" applyAlignment="1">
      <alignment vertical="top"/>
    </xf>
    <xf numFmtId="0" fontId="12" fillId="0" borderId="16" xfId="0" applyFont="1" applyBorder="1" applyAlignment="1">
      <alignment vertical="top"/>
    </xf>
    <xf numFmtId="0" fontId="9" fillId="0" borderId="45" xfId="0" applyFont="1" applyBorder="1" applyAlignment="1">
      <alignment horizontal="right" vertical="center"/>
    </xf>
    <xf numFmtId="0" fontId="9" fillId="0" borderId="16" xfId="0" applyFont="1" applyBorder="1" applyAlignment="1">
      <alignment horizontal="left" vertical="top" wrapText="1"/>
    </xf>
    <xf numFmtId="0" fontId="9" fillId="0" borderId="33" xfId="0" applyFont="1" applyBorder="1" applyAlignment="1">
      <alignment horizontal="left" vertical="top" wrapText="1"/>
    </xf>
    <xf numFmtId="0" fontId="12" fillId="0" borderId="28" xfId="0" applyFont="1" applyBorder="1">
      <alignment vertical="center"/>
    </xf>
    <xf numFmtId="0" fontId="9" fillId="0" borderId="0" xfId="0" applyFont="1" applyAlignment="1">
      <alignment horizontal="left" vertical="center"/>
    </xf>
    <xf numFmtId="0" fontId="9" fillId="0" borderId="29" xfId="0" applyFont="1" applyBorder="1">
      <alignment vertical="center"/>
    </xf>
    <xf numFmtId="0" fontId="45" fillId="0" borderId="12" xfId="0" applyFont="1" applyBorder="1" applyAlignment="1">
      <alignment horizontal="right" vertical="center"/>
    </xf>
    <xf numFmtId="0" fontId="45" fillId="0" borderId="12" xfId="0" applyFont="1" applyBorder="1">
      <alignment vertical="center"/>
    </xf>
    <xf numFmtId="0" fontId="28" fillId="0" borderId="8" xfId="0" applyFont="1" applyBorder="1" applyAlignment="1">
      <alignment vertical="top"/>
    </xf>
    <xf numFmtId="0" fontId="28" fillId="0" borderId="29" xfId="0" applyFont="1" applyBorder="1">
      <alignment vertical="center"/>
    </xf>
    <xf numFmtId="0" fontId="4" fillId="0" borderId="12" xfId="0" applyFont="1" applyBorder="1" applyAlignment="1">
      <alignment horizontal="right" vertical="center"/>
    </xf>
    <xf numFmtId="0" fontId="9" fillId="0" borderId="3" xfId="0" applyFont="1" applyBorder="1" applyAlignment="1">
      <alignment vertical="center" wrapText="1"/>
    </xf>
    <xf numFmtId="0" fontId="26" fillId="0" borderId="0" xfId="0" applyFont="1" applyAlignment="1">
      <alignment horizontal="left" vertical="top" wrapText="1"/>
    </xf>
    <xf numFmtId="0" fontId="26" fillId="0" borderId="0" xfId="0" applyFont="1" applyAlignment="1">
      <alignment horizontal="left" vertical="top"/>
    </xf>
    <xf numFmtId="0" fontId="26" fillId="0" borderId="3" xfId="0" applyFont="1" applyBorder="1" applyAlignment="1">
      <alignment horizontal="left" vertical="top"/>
    </xf>
    <xf numFmtId="0" fontId="28" fillId="0" borderId="34" xfId="0" applyFont="1" applyBorder="1" applyAlignment="1">
      <alignment vertical="top"/>
    </xf>
    <xf numFmtId="0" fontId="28" fillId="0" borderId="30" xfId="0" applyFont="1" applyBorder="1">
      <alignment vertical="center"/>
    </xf>
    <xf numFmtId="0" fontId="26" fillId="0" borderId="16" xfId="0" applyFont="1" applyBorder="1" applyAlignment="1">
      <alignment horizontal="left" vertical="top"/>
    </xf>
    <xf numFmtId="0" fontId="26" fillId="0" borderId="33" xfId="0" applyFont="1" applyBorder="1" applyAlignment="1">
      <alignment horizontal="left" vertical="top"/>
    </xf>
    <xf numFmtId="0" fontId="9" fillId="0" borderId="21" xfId="0" applyFont="1" applyBorder="1" applyAlignment="1">
      <alignment vertical="center" wrapText="1"/>
    </xf>
    <xf numFmtId="0" fontId="9" fillId="0" borderId="13" xfId="0" applyFont="1" applyBorder="1">
      <alignment vertical="center"/>
    </xf>
    <xf numFmtId="0" fontId="9" fillId="0" borderId="32" xfId="0" applyFont="1" applyBorder="1">
      <alignment vertical="center"/>
    </xf>
    <xf numFmtId="0" fontId="49" fillId="0" borderId="46" xfId="0" applyFont="1" applyBorder="1" applyAlignment="1">
      <alignment horizontal="right" vertical="center"/>
    </xf>
    <xf numFmtId="0" fontId="9" fillId="0" borderId="63" xfId="0" applyFont="1" applyBorder="1" applyAlignment="1">
      <alignment vertical="top" wrapText="1"/>
    </xf>
    <xf numFmtId="0" fontId="9" fillId="0" borderId="4" xfId="0" applyFont="1" applyBorder="1" applyAlignment="1">
      <alignment horizontal="right" vertical="center" wrapText="1"/>
    </xf>
    <xf numFmtId="0" fontId="9" fillId="0" borderId="4" xfId="0" applyFont="1" applyBorder="1" applyAlignment="1">
      <alignment vertical="center" wrapText="1"/>
    </xf>
    <xf numFmtId="0" fontId="9" fillId="0" borderId="0" xfId="0" applyFont="1" applyAlignment="1">
      <alignment horizontal="right" vertical="center" wrapText="1"/>
    </xf>
    <xf numFmtId="0" fontId="45" fillId="0" borderId="0" xfId="0" applyFont="1" applyAlignment="1">
      <alignment horizontal="center" vertical="center"/>
    </xf>
    <xf numFmtId="0" fontId="9" fillId="5" borderId="11" xfId="0" applyFont="1" applyFill="1" applyBorder="1" applyAlignment="1">
      <alignment horizontal="right" vertical="center"/>
    </xf>
    <xf numFmtId="0" fontId="27" fillId="0" borderId="0" xfId="0" applyFont="1" applyAlignment="1">
      <alignment vertical="top" wrapText="1"/>
    </xf>
    <xf numFmtId="0" fontId="27" fillId="0" borderId="6" xfId="0" applyFont="1" applyBorder="1" applyAlignment="1">
      <alignment vertical="top" wrapText="1"/>
    </xf>
    <xf numFmtId="0" fontId="9" fillId="5" borderId="10" xfId="0" applyFont="1" applyFill="1" applyBorder="1" applyAlignment="1">
      <alignment horizontal="center" vertical="center"/>
    </xf>
    <xf numFmtId="0" fontId="9" fillId="5" borderId="4" xfId="0" applyFont="1" applyFill="1" applyBorder="1" applyAlignment="1">
      <alignment horizontal="center" vertical="center"/>
    </xf>
    <xf numFmtId="0" fontId="28" fillId="0" borderId="4" xfId="0" applyFont="1" applyBorder="1">
      <alignment vertical="center"/>
    </xf>
    <xf numFmtId="0" fontId="28" fillId="0" borderId="5" xfId="0" applyFont="1" applyBorder="1">
      <alignment vertical="center"/>
    </xf>
    <xf numFmtId="0" fontId="9" fillId="0" borderId="8" xfId="0" applyFont="1" applyBorder="1" applyAlignment="1">
      <alignment horizontal="justify" vertical="center"/>
    </xf>
    <xf numFmtId="0" fontId="28" fillId="0" borderId="3" xfId="0" applyFont="1" applyBorder="1">
      <alignment vertical="center"/>
    </xf>
    <xf numFmtId="0" fontId="28" fillId="6" borderId="18" xfId="0" applyFont="1" applyFill="1" applyBorder="1">
      <alignment vertical="center"/>
    </xf>
    <xf numFmtId="0" fontId="28" fillId="6" borderId="20" xfId="0" applyFont="1" applyFill="1" applyBorder="1">
      <alignment vertical="center"/>
    </xf>
    <xf numFmtId="0" fontId="28" fillId="6" borderId="18" xfId="0" applyFont="1" applyFill="1" applyBorder="1" applyAlignment="1">
      <alignment horizontal="left" vertical="center"/>
    </xf>
    <xf numFmtId="0" fontId="28" fillId="6" borderId="19" xfId="0" applyFont="1" applyFill="1" applyBorder="1" applyAlignment="1">
      <alignment horizontal="left" vertical="center"/>
    </xf>
    <xf numFmtId="0" fontId="28" fillId="6" borderId="20" xfId="0" applyFont="1" applyFill="1" applyBorder="1" applyAlignment="1">
      <alignment horizontal="left" vertical="center"/>
    </xf>
    <xf numFmtId="0" fontId="27" fillId="6" borderId="18" xfId="0" applyFont="1" applyFill="1" applyBorder="1" applyAlignment="1">
      <alignment horizontal="left" vertical="center"/>
    </xf>
    <xf numFmtId="0" fontId="27" fillId="6" borderId="20" xfId="0" applyFont="1" applyFill="1" applyBorder="1" applyAlignment="1">
      <alignment horizontal="left" vertical="center"/>
    </xf>
    <xf numFmtId="0" fontId="27" fillId="6" borderId="19" xfId="0" applyFont="1" applyFill="1" applyBorder="1" applyAlignment="1">
      <alignment horizontal="left" vertical="center"/>
    </xf>
    <xf numFmtId="0" fontId="27" fillId="6" borderId="11" xfId="0" applyFont="1" applyFill="1" applyBorder="1" applyAlignment="1">
      <alignment horizontal="left" vertical="center"/>
    </xf>
    <xf numFmtId="0" fontId="9" fillId="0" borderId="9" xfId="0" applyFont="1" applyBorder="1" applyAlignment="1">
      <alignment horizontal="justify" vertical="center"/>
    </xf>
    <xf numFmtId="0" fontId="28" fillId="0" borderId="6" xfId="0" applyFont="1" applyBorder="1">
      <alignment vertical="center"/>
    </xf>
    <xf numFmtId="0" fontId="28" fillId="0" borderId="2" xfId="0" applyFont="1" applyBorder="1">
      <alignment vertical="center"/>
    </xf>
    <xf numFmtId="0" fontId="9" fillId="0" borderId="0" xfId="0" applyFont="1" applyAlignment="1">
      <alignment horizontal="center" vertical="center"/>
    </xf>
    <xf numFmtId="0" fontId="9" fillId="0" borderId="31" xfId="0" applyFont="1" applyBorder="1" applyAlignment="1">
      <alignment horizontal="center" vertical="center"/>
    </xf>
    <xf numFmtId="0" fontId="9" fillId="0" borderId="23" xfId="0" applyFont="1" applyBorder="1" applyAlignment="1">
      <alignment horizontal="center" vertical="center"/>
    </xf>
    <xf numFmtId="0" fontId="9" fillId="0" borderId="36" xfId="0" applyFont="1" applyBorder="1" applyAlignment="1">
      <alignment horizontal="center" vertical="center"/>
    </xf>
    <xf numFmtId="0" fontId="9" fillId="0" borderId="8" xfId="0" applyFont="1" applyBorder="1" applyAlignment="1">
      <alignment vertical="center" wrapText="1"/>
    </xf>
    <xf numFmtId="0" fontId="9" fillId="0" borderId="34" xfId="0" applyFont="1" applyBorder="1" applyAlignment="1">
      <alignment vertical="top" wrapText="1"/>
    </xf>
    <xf numFmtId="0" fontId="9" fillId="0" borderId="30" xfId="0" applyFont="1" applyBorder="1" applyAlignment="1">
      <alignment vertical="top" wrapText="1"/>
    </xf>
    <xf numFmtId="0" fontId="9" fillId="0" borderId="8" xfId="0" applyFont="1" applyBorder="1" applyAlignment="1">
      <alignment vertical="top"/>
    </xf>
    <xf numFmtId="0" fontId="9" fillId="0" borderId="22" xfId="0" applyFont="1" applyBorder="1" applyAlignment="1">
      <alignment horizontal="left" vertical="top" wrapText="1"/>
    </xf>
    <xf numFmtId="0" fontId="9" fillId="0" borderId="13" xfId="0" applyFont="1" applyBorder="1" applyAlignment="1">
      <alignment horizontal="left" vertical="top" wrapText="1"/>
    </xf>
    <xf numFmtId="0" fontId="9" fillId="0" borderId="32" xfId="0" applyFont="1" applyBorder="1" applyAlignment="1">
      <alignment horizontal="left" vertical="top" wrapText="1"/>
    </xf>
    <xf numFmtId="0" fontId="9" fillId="0" borderId="9" xfId="0" applyFont="1" applyBorder="1" applyAlignment="1">
      <alignment horizontal="left" vertical="top" wrapText="1"/>
    </xf>
    <xf numFmtId="0" fontId="9" fillId="0" borderId="6" xfId="0" applyFont="1" applyBorder="1" applyAlignment="1">
      <alignment horizontal="left" vertical="top" wrapText="1"/>
    </xf>
    <xf numFmtId="0" fontId="9" fillId="0" borderId="2" xfId="0" applyFont="1" applyBorder="1" applyAlignment="1">
      <alignment horizontal="left" vertical="top" wrapText="1"/>
    </xf>
  </cellXfs>
  <cellStyles count="4">
    <cellStyle name="ハイパーリンク" xfId="1" builtinId="8"/>
    <cellStyle name="標準" xfId="0" builtinId="0"/>
    <cellStyle name="標準 2" xfId="3" xr:uid="{E9D40F7D-66D3-4F77-B310-5E4606E8FA3E}"/>
    <cellStyle name="標準_静岡市集計ソフト" xfId="2" xr:uid="{7EBFFDC1-412E-4D7C-8964-703E3FED75B7}"/>
  </cellStyles>
  <dxfs count="1">
    <dxf>
      <fill>
        <patternFill>
          <bgColor indexed="43"/>
        </patternFill>
      </fill>
    </dxf>
  </dxfs>
  <tableStyles count="0" defaultTableStyle="TableStyleMedium2" defaultPivotStyle="PivotStyleLight16"/>
  <colors>
    <mruColors>
      <color rgb="FFF6BA98"/>
      <color rgb="FFC79ACE"/>
      <color rgb="FFFFFF99"/>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11</xdr:col>
      <xdr:colOff>57785</xdr:colOff>
      <xdr:row>68</xdr:row>
      <xdr:rowOff>62865</xdr:rowOff>
    </xdr:from>
    <xdr:to>
      <xdr:col>11</xdr:col>
      <xdr:colOff>542925</xdr:colOff>
      <xdr:row>72</xdr:row>
      <xdr:rowOff>101600</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7525385" y="9552305"/>
          <a:ext cx="485140" cy="6686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66675</xdr:colOff>
      <xdr:row>40</xdr:row>
      <xdr:rowOff>47625</xdr:rowOff>
    </xdr:from>
    <xdr:to>
      <xdr:col>11</xdr:col>
      <xdr:colOff>542925</xdr:colOff>
      <xdr:row>44</xdr:row>
      <xdr:rowOff>85725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343900" y="8143875"/>
          <a:ext cx="476250" cy="647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72</xdr:row>
      <xdr:rowOff>85725</xdr:rowOff>
    </xdr:from>
    <xdr:to>
      <xdr:col>11</xdr:col>
      <xdr:colOff>552450</xdr:colOff>
      <xdr:row>76</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27305</xdr:colOff>
      <xdr:row>35</xdr:row>
      <xdr:rowOff>19685</xdr:rowOff>
    </xdr:from>
    <xdr:to>
      <xdr:col>11</xdr:col>
      <xdr:colOff>512445</xdr:colOff>
      <xdr:row>36</xdr:row>
      <xdr:rowOff>78740</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7880985" y="5729605"/>
          <a:ext cx="485140" cy="2724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95250</xdr:colOff>
      <xdr:row>224</xdr:row>
      <xdr:rowOff>76200</xdr:rowOff>
    </xdr:from>
    <xdr:to>
      <xdr:col>11</xdr:col>
      <xdr:colOff>571500</xdr:colOff>
      <xdr:row>228</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85725</xdr:colOff>
      <xdr:row>129</xdr:row>
      <xdr:rowOff>95250</xdr:rowOff>
    </xdr:from>
    <xdr:to>
      <xdr:col>11</xdr:col>
      <xdr:colOff>561975</xdr:colOff>
      <xdr:row>133</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66675</xdr:colOff>
      <xdr:row>82</xdr:row>
      <xdr:rowOff>114300</xdr:rowOff>
    </xdr:from>
    <xdr:to>
      <xdr:col>11</xdr:col>
      <xdr:colOff>542925</xdr:colOff>
      <xdr:row>125</xdr:row>
      <xdr:rowOff>152400</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362427</xdr:colOff>
      <xdr:row>51</xdr:row>
      <xdr:rowOff>0</xdr:rowOff>
    </xdr:from>
    <xdr:to>
      <xdr:col>25</xdr:col>
      <xdr:colOff>223997</xdr:colOff>
      <xdr:row>68</xdr:row>
      <xdr:rowOff>190023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3254851" y="10097462"/>
          <a:ext cx="4272896" cy="3033091"/>
          <a:chOff x="12420600" y="8610600"/>
          <a:chExt cx="4597400" cy="3111500"/>
        </a:xfrm>
      </xdr:grpSpPr>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2420600" y="8610600"/>
            <a:ext cx="4597400" cy="3111500"/>
          </a:xfrm>
          <a:prstGeom prst="roundRect">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風水害時に市として開設している避難先は</a:t>
            </a:r>
            <a:endParaRPr kumimoji="1" lang="en-US" altLang="ja-JP" sz="1100">
              <a:solidFill>
                <a:sysClr val="windowText" lastClr="000000"/>
              </a:solidFill>
            </a:endParaRPr>
          </a:p>
          <a:p>
            <a:pPr algn="l"/>
            <a:r>
              <a:rPr kumimoji="1" lang="ja-JP" altLang="en-US" sz="1600" b="1" u="sng">
                <a:solidFill>
                  <a:srgbClr val="FF0000"/>
                </a:solidFill>
              </a:rPr>
              <a:t>風水害緊急避難場所</a:t>
            </a:r>
            <a:r>
              <a:rPr kumimoji="1" lang="ja-JP" altLang="en-US" sz="1100">
                <a:solidFill>
                  <a:sysClr val="windowText" lastClr="000000"/>
                </a:solidFill>
              </a:rPr>
              <a:t>です。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避難所と混同しないように注意してください。</a:t>
            </a:r>
            <a:endParaRPr kumimoji="1" lang="en-US" altLang="ja-JP" sz="1100">
              <a:solidFill>
                <a:sysClr val="windowText" lastClr="000000"/>
              </a:solidFill>
            </a:endParaRPr>
          </a:p>
        </xdr:txBody>
      </xdr:sp>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661900" y="10185400"/>
            <a:ext cx="2848373" cy="1320800"/>
            <a:chOff x="12661900" y="10185400"/>
            <a:chExt cx="2848373" cy="1320800"/>
          </a:xfrm>
        </xdr:grpSpPr>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61900" y="10185400"/>
              <a:ext cx="2848373" cy="1295581"/>
            </a:xfrm>
            <a:prstGeom prst="rect">
              <a:avLst/>
            </a:prstGeom>
          </xdr:spPr>
        </xdr:pic>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2738100" y="10883900"/>
              <a:ext cx="2705100" cy="6223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11</xdr:col>
      <xdr:colOff>27305</xdr:colOff>
      <xdr:row>33</xdr:row>
      <xdr:rowOff>19685</xdr:rowOff>
    </xdr:from>
    <xdr:to>
      <xdr:col>11</xdr:col>
      <xdr:colOff>512445</xdr:colOff>
      <xdr:row>34</xdr:row>
      <xdr:rowOff>78740</xdr:rowOff>
    </xdr:to>
    <xdr:sp macro="" textlink="">
      <xdr:nvSpPr>
        <xdr:cNvPr id="14" name="左矢印 8">
          <a:extLst>
            <a:ext uri="{FF2B5EF4-FFF2-40B4-BE49-F238E27FC236}">
              <a16:creationId xmlns:a16="http://schemas.microsoft.com/office/drawing/2014/main" id="{BC5ECB37-7BA4-48AF-9CAA-A641BA894606}"/>
            </a:ext>
          </a:extLst>
        </xdr:cNvPr>
        <xdr:cNvSpPr/>
      </xdr:nvSpPr>
      <xdr:spPr>
        <a:xfrm>
          <a:off x="7876678" y="6808608"/>
          <a:ext cx="491490" cy="26728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484981</xdr:colOff>
      <xdr:row>0</xdr:row>
      <xdr:rowOff>193674</xdr:rowOff>
    </xdr:from>
    <xdr:to>
      <xdr:col>19</xdr:col>
      <xdr:colOff>226218</xdr:colOff>
      <xdr:row>3</xdr:row>
      <xdr:rowOff>256380</xdr:rowOff>
    </xdr:to>
    <xdr:sp macro="" textlink="">
      <xdr:nvSpPr>
        <xdr:cNvPr id="21" name="テキスト ボックス 20">
          <a:extLst>
            <a:ext uri="{FF2B5EF4-FFF2-40B4-BE49-F238E27FC236}">
              <a16:creationId xmlns:a16="http://schemas.microsoft.com/office/drawing/2014/main" id="{FD4E47A5-47D8-E292-0DA7-3F8DE00AD65F}"/>
            </a:ext>
          </a:extLst>
        </xdr:cNvPr>
        <xdr:cNvSpPr txBox="1"/>
      </xdr:nvSpPr>
      <xdr:spPr>
        <a:xfrm>
          <a:off x="8414544" y="193674"/>
          <a:ext cx="4789487" cy="8485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①　しずマップ　（洪水・内水・高潮ハザードマップ）</a:t>
          </a:r>
          <a:endParaRPr kumimoji="1" lang="en-US" altLang="ja-JP" sz="1100" kern="1200"/>
        </a:p>
        <a:p>
          <a:r>
            <a:rPr kumimoji="1" lang="ja-JP" altLang="en-US" sz="1100" kern="1200"/>
            <a:t>　　すべての河川にレ点が入った状態の</a:t>
          </a:r>
          <a:r>
            <a:rPr kumimoji="1" lang="en-US" altLang="ja-JP" sz="1100" kern="1200"/>
            <a:t>URL</a:t>
          </a:r>
          <a:r>
            <a:rPr kumimoji="1" lang="ja-JP" altLang="en-US" sz="1100" kern="1200"/>
            <a:t>　</a:t>
          </a:r>
          <a:r>
            <a:rPr kumimoji="1" lang="en-US" altLang="ja-JP" sz="1100" kern="1200"/>
            <a:t>https://city.shizuoka.geocloud.jp/webgis/?z=15&amp;ll=34.975017%2C138.383725&amp;t=roadmap&amp;mp=101&amp;op=70&amp;ot=1&amp;vlf=000001df001fffffffffffffffffffffffff</a:t>
          </a:r>
        </a:p>
      </xdr:txBody>
    </xdr:sp>
    <xdr:clientData/>
  </xdr:twoCellAnchor>
  <xdr:twoCellAnchor>
    <xdr:from>
      <xdr:col>11</xdr:col>
      <xdr:colOff>80682</xdr:colOff>
      <xdr:row>243</xdr:row>
      <xdr:rowOff>53789</xdr:rowOff>
    </xdr:from>
    <xdr:to>
      <xdr:col>11</xdr:col>
      <xdr:colOff>556932</xdr:colOff>
      <xdr:row>248</xdr:row>
      <xdr:rowOff>2242</xdr:rowOff>
    </xdr:to>
    <xdr:sp macro="" textlink="">
      <xdr:nvSpPr>
        <xdr:cNvPr id="11" name="左矢印 11">
          <a:extLst>
            <a:ext uri="{FF2B5EF4-FFF2-40B4-BE49-F238E27FC236}">
              <a16:creationId xmlns:a16="http://schemas.microsoft.com/office/drawing/2014/main" id="{B6CE18D3-7449-4D79-93D4-925101A188C5}"/>
            </a:ext>
          </a:extLst>
        </xdr:cNvPr>
        <xdr:cNvSpPr/>
      </xdr:nvSpPr>
      <xdr:spPr>
        <a:xfrm>
          <a:off x="8390964" y="34809954"/>
          <a:ext cx="476250" cy="647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98</xdr:row>
      <xdr:rowOff>85725</xdr:rowOff>
    </xdr:from>
    <xdr:to>
      <xdr:col>11</xdr:col>
      <xdr:colOff>552450</xdr:colOff>
      <xdr:row>102</xdr:row>
      <xdr:rowOff>123825</xdr:rowOff>
    </xdr:to>
    <xdr:sp macro="" textlink="">
      <xdr:nvSpPr>
        <xdr:cNvPr id="16" name="左矢印 6">
          <a:extLst>
            <a:ext uri="{FF2B5EF4-FFF2-40B4-BE49-F238E27FC236}">
              <a16:creationId xmlns:a16="http://schemas.microsoft.com/office/drawing/2014/main" id="{16C18BB9-05EF-4690-B778-6AE9EEFC3DE5}"/>
            </a:ext>
          </a:extLst>
        </xdr:cNvPr>
        <xdr:cNvSpPr/>
      </xdr:nvSpPr>
      <xdr:spPr>
        <a:xfrm>
          <a:off x="8562788" y="12195549"/>
          <a:ext cx="476250" cy="66562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115</xdr:row>
      <xdr:rowOff>85725</xdr:rowOff>
    </xdr:from>
    <xdr:to>
      <xdr:col>11</xdr:col>
      <xdr:colOff>552450</xdr:colOff>
      <xdr:row>119</xdr:row>
      <xdr:rowOff>123825</xdr:rowOff>
    </xdr:to>
    <xdr:sp macro="" textlink="">
      <xdr:nvSpPr>
        <xdr:cNvPr id="17" name="左矢印 6">
          <a:extLst>
            <a:ext uri="{FF2B5EF4-FFF2-40B4-BE49-F238E27FC236}">
              <a16:creationId xmlns:a16="http://schemas.microsoft.com/office/drawing/2014/main" id="{81929D5C-3D3A-452C-B762-CCBB4FAAF149}"/>
            </a:ext>
          </a:extLst>
        </xdr:cNvPr>
        <xdr:cNvSpPr/>
      </xdr:nvSpPr>
      <xdr:spPr>
        <a:xfrm>
          <a:off x="8562788" y="12195549"/>
          <a:ext cx="476250" cy="66562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12700</xdr:colOff>
      <xdr:row>52</xdr:row>
      <xdr:rowOff>76200</xdr:rowOff>
    </xdr:from>
    <xdr:to>
      <xdr:col>11</xdr:col>
      <xdr:colOff>497840</xdr:colOff>
      <xdr:row>57</xdr:row>
      <xdr:rowOff>6985</xdr:rowOff>
    </xdr:to>
    <xdr:sp macro="" textlink="">
      <xdr:nvSpPr>
        <xdr:cNvPr id="19" name="左矢印 1">
          <a:extLst>
            <a:ext uri="{FF2B5EF4-FFF2-40B4-BE49-F238E27FC236}">
              <a16:creationId xmlns:a16="http://schemas.microsoft.com/office/drawing/2014/main" id="{B4CDCC33-164C-49E0-A866-E3C3CFD02A3C}"/>
            </a:ext>
          </a:extLst>
        </xdr:cNvPr>
        <xdr:cNvSpPr/>
      </xdr:nvSpPr>
      <xdr:spPr>
        <a:xfrm>
          <a:off x="8496300" y="10045700"/>
          <a:ext cx="485140" cy="6546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515937</xdr:colOff>
      <xdr:row>8</xdr:row>
      <xdr:rowOff>0</xdr:rowOff>
    </xdr:from>
    <xdr:to>
      <xdr:col>19</xdr:col>
      <xdr:colOff>456657</xdr:colOff>
      <xdr:row>31</xdr:row>
      <xdr:rowOff>1</xdr:rowOff>
    </xdr:to>
    <xdr:pic>
      <xdr:nvPicPr>
        <xdr:cNvPr id="23" name="図 22">
          <a:extLst>
            <a:ext uri="{FF2B5EF4-FFF2-40B4-BE49-F238E27FC236}">
              <a16:creationId xmlns:a16="http://schemas.microsoft.com/office/drawing/2014/main" id="{B822744F-D4C5-80B6-1A03-77134A0E1F4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09062" y="3373438"/>
          <a:ext cx="5020720" cy="3479271"/>
        </a:xfrm>
        <a:prstGeom prst="rect">
          <a:avLst/>
        </a:prstGeom>
      </xdr:spPr>
    </xdr:pic>
    <xdr:clientData/>
  </xdr:twoCellAnchor>
  <xdr:twoCellAnchor editAs="oneCell">
    <xdr:from>
      <xdr:col>20</xdr:col>
      <xdr:colOff>97084</xdr:colOff>
      <xdr:row>9</xdr:row>
      <xdr:rowOff>57397</xdr:rowOff>
    </xdr:from>
    <xdr:to>
      <xdr:col>27</xdr:col>
      <xdr:colOff>343638</xdr:colOff>
      <xdr:row>30</xdr:row>
      <xdr:rowOff>66147</xdr:rowOff>
    </xdr:to>
    <xdr:pic>
      <xdr:nvPicPr>
        <xdr:cNvPr id="25" name="図 24">
          <a:extLst>
            <a:ext uri="{FF2B5EF4-FFF2-40B4-BE49-F238E27FC236}">
              <a16:creationId xmlns:a16="http://schemas.microsoft.com/office/drawing/2014/main" id="{84EA2AE9-FAD8-A125-3328-4A35B331ACF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305209" y="3523439"/>
          <a:ext cx="4691554" cy="3302812"/>
        </a:xfrm>
        <a:prstGeom prst="rect">
          <a:avLst/>
        </a:prstGeom>
      </xdr:spPr>
    </xdr:pic>
    <xdr:clientData/>
  </xdr:twoCellAnchor>
  <xdr:twoCellAnchor editAs="oneCell">
    <xdr:from>
      <xdr:col>28</xdr:col>
      <xdr:colOff>13230</xdr:colOff>
      <xdr:row>9</xdr:row>
      <xdr:rowOff>114793</xdr:rowOff>
    </xdr:from>
    <xdr:to>
      <xdr:col>35</xdr:col>
      <xdr:colOff>317501</xdr:colOff>
      <xdr:row>31</xdr:row>
      <xdr:rowOff>14081</xdr:rowOff>
    </xdr:to>
    <xdr:pic>
      <xdr:nvPicPr>
        <xdr:cNvPr id="27" name="図 26">
          <a:extLst>
            <a:ext uri="{FF2B5EF4-FFF2-40B4-BE49-F238E27FC236}">
              <a16:creationId xmlns:a16="http://schemas.microsoft.com/office/drawing/2014/main" id="{A96BDC99-66B7-9852-0807-4D2FC61478C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9301355" y="3580835"/>
          <a:ext cx="4749271" cy="32859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211666</xdr:colOff>
      <xdr:row>100</xdr:row>
      <xdr:rowOff>10584</xdr:rowOff>
    </xdr:from>
    <xdr:to>
      <xdr:col>6</xdr:col>
      <xdr:colOff>0</xdr:colOff>
      <xdr:row>108</xdr:row>
      <xdr:rowOff>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359295" y="21529420"/>
          <a:ext cx="582084" cy="1697347"/>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ja-JP" sz="1200">
              <a:solidFill>
                <a:sysClr val="windowText" lastClr="000000"/>
              </a:solidFill>
              <a:effectLst/>
              <a:latin typeface="+mn-lt"/>
              <a:ea typeface="+mn-ea"/>
              <a:cs typeface="+mn-cs"/>
            </a:rPr>
            <a:t>警戒レベル ２ </a:t>
          </a:r>
          <a:endParaRPr kumimoji="1" lang="en-US" altLang="ja-JP" sz="1200">
            <a:solidFill>
              <a:sysClr val="windowText" lastClr="000000"/>
            </a:solidFill>
            <a:effectLst/>
            <a:latin typeface="+mn-lt"/>
            <a:ea typeface="+mn-ea"/>
            <a:cs typeface="+mn-cs"/>
          </a:endParaRPr>
        </a:p>
        <a:p>
          <a:pPr algn="ctr"/>
          <a:r>
            <a:rPr kumimoji="1" lang="ja-JP" altLang="en-US" sz="1400">
              <a:solidFill>
                <a:sysClr val="windowText" lastClr="000000"/>
              </a:solidFill>
            </a:rPr>
            <a:t>注意体制確立　</a:t>
          </a:r>
        </a:p>
      </xdr:txBody>
    </xdr:sp>
    <xdr:clientData/>
  </xdr:twoCellAnchor>
  <xdr:twoCellAnchor>
    <xdr:from>
      <xdr:col>5</xdr:col>
      <xdr:colOff>22860</xdr:colOff>
      <xdr:row>101</xdr:row>
      <xdr:rowOff>1</xdr:rowOff>
    </xdr:from>
    <xdr:to>
      <xdr:col>5</xdr:col>
      <xdr:colOff>173567</xdr:colOff>
      <xdr:row>108</xdr:row>
      <xdr:rowOff>0</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197860" y="31978601"/>
          <a:ext cx="150707" cy="108000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215475</xdr:colOff>
      <xdr:row>109</xdr:row>
      <xdr:rowOff>0</xdr:rowOff>
    </xdr:from>
    <xdr:to>
      <xdr:col>5</xdr:col>
      <xdr:colOff>792480</xdr:colOff>
      <xdr:row>118</xdr:row>
      <xdr:rowOff>203624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390475" y="33458150"/>
          <a:ext cx="577005" cy="2413424"/>
        </a:xfrm>
        <a:prstGeom prst="roundRect">
          <a:avLst/>
        </a:prstGeom>
        <a:solidFill>
          <a:srgbClr val="F6BA98"/>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ja-JP" sz="1200">
              <a:solidFill>
                <a:sysClr val="windowText" lastClr="000000"/>
              </a:solidFill>
              <a:effectLst/>
              <a:latin typeface="+mn-lt"/>
              <a:ea typeface="+mn-ea"/>
              <a:cs typeface="+mn-cs"/>
            </a:rPr>
            <a:t>警戒レベル ３</a:t>
          </a:r>
          <a:r>
            <a:rPr kumimoji="1" lang="ja-JP" altLang="ja-JP" sz="1200" baseline="0">
              <a:solidFill>
                <a:sysClr val="windowText" lastClr="000000"/>
              </a:solidFill>
              <a:effectLst/>
              <a:latin typeface="+mn-lt"/>
              <a:ea typeface="+mn-ea"/>
              <a:cs typeface="+mn-cs"/>
            </a:rPr>
            <a:t> </a:t>
          </a:r>
          <a:br>
            <a:rPr kumimoji="1" lang="en-US" altLang="ja-JP" sz="1100" baseline="0">
              <a:solidFill>
                <a:sysClr val="windowText" lastClr="000000"/>
              </a:solidFill>
              <a:effectLst/>
              <a:latin typeface="+mn-lt"/>
              <a:ea typeface="+mn-ea"/>
              <a:cs typeface="+mn-cs"/>
            </a:rPr>
          </a:br>
          <a:r>
            <a:rPr kumimoji="1" lang="ja-JP" altLang="en-US" sz="1400">
              <a:solidFill>
                <a:sysClr val="windowText" lastClr="000000"/>
              </a:solidFill>
            </a:rPr>
            <a:t>警戒体制確立</a:t>
          </a:r>
        </a:p>
      </xdr:txBody>
    </xdr:sp>
    <xdr:clientData/>
  </xdr:twoCellAnchor>
  <xdr:twoCellAnchor>
    <xdr:from>
      <xdr:col>5</xdr:col>
      <xdr:colOff>22859</xdr:colOff>
      <xdr:row>112</xdr:row>
      <xdr:rowOff>97369</xdr:rowOff>
    </xdr:from>
    <xdr:to>
      <xdr:col>5</xdr:col>
      <xdr:colOff>173566</xdr:colOff>
      <xdr:row>116</xdr:row>
      <xdr:rowOff>155019</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197859" y="34234969"/>
          <a:ext cx="150707" cy="108000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120</xdr:row>
      <xdr:rowOff>0</xdr:rowOff>
    </xdr:from>
    <xdr:to>
      <xdr:col>5</xdr:col>
      <xdr:colOff>812800</xdr:colOff>
      <xdr:row>130</xdr:row>
      <xdr:rowOff>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640665" y="36068000"/>
          <a:ext cx="601135" cy="1943100"/>
        </a:xfrm>
        <a:prstGeom prst="roundRect">
          <a:avLst/>
        </a:prstGeom>
        <a:solidFill>
          <a:srgbClr val="C79ACE"/>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ja-JP" sz="1200">
              <a:solidFill>
                <a:sysClr val="windowText" lastClr="000000"/>
              </a:solidFill>
              <a:effectLst/>
              <a:latin typeface="+mn-lt"/>
              <a:ea typeface="+mn-ea"/>
              <a:cs typeface="+mn-cs"/>
            </a:rPr>
            <a:t>警戒レベル ４</a:t>
          </a:r>
          <a:br>
            <a:rPr kumimoji="1" lang="en-US" altLang="ja-JP" sz="1100">
              <a:solidFill>
                <a:sysClr val="windowText" lastClr="000000"/>
              </a:solidFill>
              <a:effectLst/>
              <a:latin typeface="+mn-lt"/>
              <a:ea typeface="+mn-ea"/>
              <a:cs typeface="+mn-cs"/>
            </a:rPr>
          </a:br>
          <a:r>
            <a:rPr kumimoji="1" lang="ja-JP" altLang="en-US" sz="1400">
              <a:solidFill>
                <a:sysClr val="windowText" lastClr="000000"/>
              </a:solidFill>
            </a:rPr>
            <a:t>非常体制確立</a:t>
          </a:r>
        </a:p>
      </xdr:txBody>
    </xdr:sp>
    <xdr:clientData/>
  </xdr:twoCellAnchor>
  <xdr:twoCellAnchor>
    <xdr:from>
      <xdr:col>5</xdr:col>
      <xdr:colOff>22859</xdr:colOff>
      <xdr:row>122</xdr:row>
      <xdr:rowOff>172720</xdr:rowOff>
    </xdr:from>
    <xdr:to>
      <xdr:col>5</xdr:col>
      <xdr:colOff>173566</xdr:colOff>
      <xdr:row>127</xdr:row>
      <xdr:rowOff>173220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197859" y="36628070"/>
          <a:ext cx="150707" cy="108000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119</xdr:row>
      <xdr:rowOff>0</xdr:rowOff>
    </xdr:from>
    <xdr:to>
      <xdr:col>5</xdr:col>
      <xdr:colOff>603249</xdr:colOff>
      <xdr:row>119</xdr:row>
      <xdr:rowOff>201084</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108</xdr:row>
      <xdr:rowOff>0</xdr:rowOff>
    </xdr:from>
    <xdr:to>
      <xdr:col>5</xdr:col>
      <xdr:colOff>603249</xdr:colOff>
      <xdr:row>108</xdr:row>
      <xdr:rowOff>169334</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660400</xdr:colOff>
      <xdr:row>284</xdr:row>
      <xdr:rowOff>38100</xdr:rowOff>
    </xdr:from>
    <xdr:to>
      <xdr:col>11</xdr:col>
      <xdr:colOff>222250</xdr:colOff>
      <xdr:row>287</xdr:row>
      <xdr:rowOff>22225</xdr:rowOff>
    </xdr:to>
    <xdr:sp macro="" textlink="">
      <xdr:nvSpPr>
        <xdr:cNvPr id="10" name="左矢印 9">
          <a:extLst>
            <a:ext uri="{FF2B5EF4-FFF2-40B4-BE49-F238E27FC236}">
              <a16:creationId xmlns:a16="http://schemas.microsoft.com/office/drawing/2014/main" id="{00000000-0008-0000-0100-00000A000000}"/>
            </a:ext>
          </a:extLst>
        </xdr:cNvPr>
        <xdr:cNvSpPr/>
      </xdr:nvSpPr>
      <xdr:spPr>
        <a:xfrm>
          <a:off x="6832600" y="20840700"/>
          <a:ext cx="476250"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133004</xdr:colOff>
      <xdr:row>229</xdr:row>
      <xdr:rowOff>50570</xdr:rowOff>
    </xdr:from>
    <xdr:to>
      <xdr:col>11</xdr:col>
      <xdr:colOff>376844</xdr:colOff>
      <xdr:row>232</xdr:row>
      <xdr:rowOff>102812</xdr:rowOff>
    </xdr:to>
    <xdr:sp macro="" textlink="">
      <xdr:nvSpPr>
        <xdr:cNvPr id="11" name="左矢印 10">
          <a:extLst>
            <a:ext uri="{FF2B5EF4-FFF2-40B4-BE49-F238E27FC236}">
              <a16:creationId xmlns:a16="http://schemas.microsoft.com/office/drawing/2014/main" id="{00000000-0008-0000-0100-00000B000000}"/>
            </a:ext>
          </a:extLst>
        </xdr:cNvPr>
        <xdr:cNvSpPr/>
      </xdr:nvSpPr>
      <xdr:spPr>
        <a:xfrm>
          <a:off x="6658495" y="38109006"/>
          <a:ext cx="451658" cy="6756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596900</xdr:colOff>
      <xdr:row>134</xdr:row>
      <xdr:rowOff>152400</xdr:rowOff>
    </xdr:from>
    <xdr:to>
      <xdr:col>5</xdr:col>
      <xdr:colOff>431800</xdr:colOff>
      <xdr:row>137</xdr:row>
      <xdr:rowOff>177800</xdr:rowOff>
    </xdr:to>
    <xdr:sp macro="" textlink="">
      <xdr:nvSpPr>
        <xdr:cNvPr id="20" name="四角形吹き出し 19">
          <a:extLst>
            <a:ext uri="{FF2B5EF4-FFF2-40B4-BE49-F238E27FC236}">
              <a16:creationId xmlns:a16="http://schemas.microsoft.com/office/drawing/2014/main" id="{00000000-0008-0000-0100-000014000000}"/>
            </a:ext>
          </a:extLst>
        </xdr:cNvPr>
        <xdr:cNvSpPr/>
      </xdr:nvSpPr>
      <xdr:spPr>
        <a:xfrm>
          <a:off x="1968500" y="39065200"/>
          <a:ext cx="1892300" cy="673100"/>
        </a:xfrm>
        <a:prstGeom prst="wedgeRectCallout">
          <a:avLst>
            <a:gd name="adj1" fmla="val -43532"/>
            <a:gd name="adj2" fmla="val -10536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施設の実情に応じ必要事項などの記載も可</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twoCellAnchor>
    <xdr:from>
      <xdr:col>11</xdr:col>
      <xdr:colOff>318770</xdr:colOff>
      <xdr:row>68</xdr:row>
      <xdr:rowOff>137160</xdr:rowOff>
    </xdr:from>
    <xdr:to>
      <xdr:col>13</xdr:col>
      <xdr:colOff>656590</xdr:colOff>
      <xdr:row>71</xdr:row>
      <xdr:rowOff>23813</xdr:rowOff>
    </xdr:to>
    <xdr:sp macro="" textlink="">
      <xdr:nvSpPr>
        <xdr:cNvPr id="25" name="四角形吹き出し 24">
          <a:extLst>
            <a:ext uri="{FF2B5EF4-FFF2-40B4-BE49-F238E27FC236}">
              <a16:creationId xmlns:a16="http://schemas.microsoft.com/office/drawing/2014/main" id="{00000000-0008-0000-0100-000019000000}"/>
            </a:ext>
          </a:extLst>
        </xdr:cNvPr>
        <xdr:cNvSpPr/>
      </xdr:nvSpPr>
      <xdr:spPr>
        <a:xfrm>
          <a:off x="7351395" y="14773910"/>
          <a:ext cx="1790383" cy="553403"/>
        </a:xfrm>
        <a:prstGeom prst="wedgeRectCallout">
          <a:avLst>
            <a:gd name="adj1" fmla="val -68070"/>
            <a:gd name="adj2" fmla="val -385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施設の実情に応じ必要事項などの記載も可</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twoCellAnchor>
    <xdr:from>
      <xdr:col>7</xdr:col>
      <xdr:colOff>369889</xdr:colOff>
      <xdr:row>263</xdr:row>
      <xdr:rowOff>152072</xdr:rowOff>
    </xdr:from>
    <xdr:to>
      <xdr:col>9</xdr:col>
      <xdr:colOff>834314</xdr:colOff>
      <xdr:row>266</xdr:row>
      <xdr:rowOff>7939</xdr:rowOff>
    </xdr:to>
    <xdr:sp macro="" textlink="">
      <xdr:nvSpPr>
        <xdr:cNvPr id="26" name="四角形吹き出し 25">
          <a:extLst>
            <a:ext uri="{FF2B5EF4-FFF2-40B4-BE49-F238E27FC236}">
              <a16:creationId xmlns:a16="http://schemas.microsoft.com/office/drawing/2014/main" id="{00000000-0008-0000-0100-00001A000000}"/>
            </a:ext>
          </a:extLst>
        </xdr:cNvPr>
        <xdr:cNvSpPr/>
      </xdr:nvSpPr>
      <xdr:spPr>
        <a:xfrm>
          <a:off x="4926014" y="57397322"/>
          <a:ext cx="1813800" cy="474992"/>
        </a:xfrm>
        <a:prstGeom prst="wedgeRectCallout">
          <a:avLst>
            <a:gd name="adj1" fmla="val -43532"/>
            <a:gd name="adj2" fmla="val -10536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施設の実情に応じ必要事項などの記載も可</a:t>
          </a:r>
          <a:endParaRPr kumimoji="1" lang="en-US" altLang="ja-JP" sz="1100">
            <a:solidFill>
              <a:srgbClr val="FF0000"/>
            </a:solidFill>
          </a:endParaRPr>
        </a:p>
      </xdr:txBody>
    </xdr:sp>
    <xdr:clientData/>
  </xdr:twoCellAnchor>
  <xdr:twoCellAnchor editAs="oneCell">
    <xdr:from>
      <xdr:col>10</xdr:col>
      <xdr:colOff>173718</xdr:colOff>
      <xdr:row>295</xdr:row>
      <xdr:rowOff>77790</xdr:rowOff>
    </xdr:from>
    <xdr:to>
      <xdr:col>17</xdr:col>
      <xdr:colOff>239626</xdr:colOff>
      <xdr:row>308</xdr:row>
      <xdr:rowOff>1313</xdr:rowOff>
    </xdr:to>
    <xdr:pic>
      <xdr:nvPicPr>
        <xdr:cNvPr id="13" name="図 12">
          <a:extLst>
            <a:ext uri="{FF2B5EF4-FFF2-40B4-BE49-F238E27FC236}">
              <a16:creationId xmlns:a16="http://schemas.microsoft.com/office/drawing/2014/main" id="{D663801B-977A-4EF6-B9CC-5F87AE06B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95647" y="52669397"/>
          <a:ext cx="4386629" cy="2929390"/>
        </a:xfrm>
        <a:prstGeom prst="rect">
          <a:avLst/>
        </a:prstGeom>
      </xdr:spPr>
    </xdr:pic>
    <xdr:clientData/>
  </xdr:twoCellAnchor>
  <xdr:twoCellAnchor editAs="oneCell">
    <xdr:from>
      <xdr:col>17</xdr:col>
      <xdr:colOff>311264</xdr:colOff>
      <xdr:row>295</xdr:row>
      <xdr:rowOff>105911</xdr:rowOff>
    </xdr:from>
    <xdr:to>
      <xdr:col>24</xdr:col>
      <xdr:colOff>123656</xdr:colOff>
      <xdr:row>307</xdr:row>
      <xdr:rowOff>190500</xdr:rowOff>
    </xdr:to>
    <xdr:pic>
      <xdr:nvPicPr>
        <xdr:cNvPr id="14" name="図 13">
          <a:extLst>
            <a:ext uri="{FF2B5EF4-FFF2-40B4-BE49-F238E27FC236}">
              <a16:creationId xmlns:a16="http://schemas.microsoft.com/office/drawing/2014/main" id="{4A346FCB-E037-40E4-BE50-9FED55236C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60264" y="52697518"/>
          <a:ext cx="4193892" cy="2860446"/>
        </a:xfrm>
        <a:prstGeom prst="rect">
          <a:avLst/>
        </a:prstGeom>
      </xdr:spPr>
    </xdr:pic>
    <xdr:clientData/>
  </xdr:twoCellAnchor>
  <xdr:twoCellAnchor>
    <xdr:from>
      <xdr:col>11</xdr:col>
      <xdr:colOff>11226</xdr:colOff>
      <xdr:row>290</xdr:row>
      <xdr:rowOff>164194</xdr:rowOff>
    </xdr:from>
    <xdr:to>
      <xdr:col>18</xdr:col>
      <xdr:colOff>163285</xdr:colOff>
      <xdr:row>294</xdr:row>
      <xdr:rowOff>87427</xdr:rowOff>
    </xdr:to>
    <xdr:sp macro="" textlink="">
      <xdr:nvSpPr>
        <xdr:cNvPr id="15" name="テキスト ボックス 14">
          <a:extLst>
            <a:ext uri="{FF2B5EF4-FFF2-40B4-BE49-F238E27FC236}">
              <a16:creationId xmlns:a16="http://schemas.microsoft.com/office/drawing/2014/main" id="{B2B34DCE-06E6-4780-9823-6E73847E9E70}"/>
            </a:ext>
          </a:extLst>
        </xdr:cNvPr>
        <xdr:cNvSpPr txBox="1"/>
      </xdr:nvSpPr>
      <xdr:spPr>
        <a:xfrm>
          <a:off x="6937262" y="51599194"/>
          <a:ext cx="4900952" cy="8485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①　しずマップ　（洪水ハザードマップ）</a:t>
          </a:r>
          <a:endParaRPr kumimoji="1" lang="en-US" altLang="ja-JP" sz="1100" kern="1200"/>
        </a:p>
        <a:p>
          <a:r>
            <a:rPr kumimoji="1" lang="ja-JP" altLang="en-US" sz="1100" kern="1200"/>
            <a:t>　　すべての河川にレ点が入った状態の</a:t>
          </a:r>
          <a:r>
            <a:rPr kumimoji="1" lang="en-US" altLang="ja-JP" sz="1100" kern="1200"/>
            <a:t>URL</a:t>
          </a:r>
          <a:r>
            <a:rPr kumimoji="1" lang="ja-JP" altLang="en-US" sz="1100" kern="1200"/>
            <a:t>　</a:t>
          </a:r>
          <a:r>
            <a:rPr kumimoji="1" lang="en-US" altLang="ja-JP" sz="1100" kern="1200"/>
            <a:t>https://city.shizuoka.geocloud.jp/webgis/?z=15&amp;ll=34.975017%2C138.383725&amp;t=roadmap&amp;mp=101&amp;op=70&amp;ot=1&amp;vlf=000001df001fffffffffffffffffffffffff</a:t>
          </a:r>
        </a:p>
      </xdr:txBody>
    </xdr:sp>
    <xdr:clientData/>
  </xdr:twoCellAnchor>
  <xdr:twoCellAnchor>
    <xdr:from>
      <xdr:col>10</xdr:col>
      <xdr:colOff>164274</xdr:colOff>
      <xdr:row>308</xdr:row>
      <xdr:rowOff>190500</xdr:rowOff>
    </xdr:from>
    <xdr:to>
      <xdr:col>18</xdr:col>
      <xdr:colOff>564444</xdr:colOff>
      <xdr:row>325</xdr:row>
      <xdr:rowOff>26494</xdr:rowOff>
    </xdr:to>
    <xdr:grpSp>
      <xdr:nvGrpSpPr>
        <xdr:cNvPr id="22" name="グループ化 21">
          <a:extLst>
            <a:ext uri="{FF2B5EF4-FFF2-40B4-BE49-F238E27FC236}">
              <a16:creationId xmlns:a16="http://schemas.microsoft.com/office/drawing/2014/main" id="{2366DD32-76E3-7108-A57F-8FEF01799174}"/>
            </a:ext>
          </a:extLst>
        </xdr:cNvPr>
        <xdr:cNvGrpSpPr/>
      </xdr:nvGrpSpPr>
      <xdr:grpSpPr>
        <a:xfrm>
          <a:off x="7003224" y="67525900"/>
          <a:ext cx="5372220" cy="3722194"/>
          <a:chOff x="7008163" y="68107278"/>
          <a:chExt cx="5367281" cy="3674216"/>
        </a:xfrm>
      </xdr:grpSpPr>
      <xdr:grpSp>
        <xdr:nvGrpSpPr>
          <xdr:cNvPr id="18" name="グループ化 17">
            <a:extLst>
              <a:ext uri="{FF2B5EF4-FFF2-40B4-BE49-F238E27FC236}">
                <a16:creationId xmlns:a16="http://schemas.microsoft.com/office/drawing/2014/main" id="{55EC3229-35D3-78D1-2634-DEFC6006E2EB}"/>
              </a:ext>
            </a:extLst>
          </xdr:cNvPr>
          <xdr:cNvGrpSpPr/>
        </xdr:nvGrpSpPr>
        <xdr:grpSpPr>
          <a:xfrm>
            <a:off x="7008163" y="68132667"/>
            <a:ext cx="5367281" cy="3648827"/>
            <a:chOff x="382996" y="66065390"/>
            <a:chExt cx="5925961" cy="4028633"/>
          </a:xfrm>
        </xdr:grpSpPr>
        <xdr:pic>
          <xdr:nvPicPr>
            <xdr:cNvPr id="12" name="図 11" descr="グラフィカル ユーザー インターフェイス&#10;&#10;AI によって生成されたコンテンツは間違っている可能性があります。">
              <a:extLst>
                <a:ext uri="{FF2B5EF4-FFF2-40B4-BE49-F238E27FC236}">
                  <a16:creationId xmlns:a16="http://schemas.microsoft.com/office/drawing/2014/main" id="{9E0E35CA-21B1-F47F-6C77-A4BD2344D4F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82996" y="66065390"/>
              <a:ext cx="5925961" cy="4028633"/>
            </a:xfrm>
            <a:prstGeom prst="rect">
              <a:avLst/>
            </a:prstGeom>
          </xdr:spPr>
        </xdr:pic>
        <xdr:sp macro="" textlink="">
          <xdr:nvSpPr>
            <xdr:cNvPr id="23" name="楕円 22">
              <a:extLst>
                <a:ext uri="{FF2B5EF4-FFF2-40B4-BE49-F238E27FC236}">
                  <a16:creationId xmlns:a16="http://schemas.microsoft.com/office/drawing/2014/main" id="{00000000-0008-0000-0100-000017000000}"/>
                </a:ext>
              </a:extLst>
            </xdr:cNvPr>
            <xdr:cNvSpPr/>
          </xdr:nvSpPr>
          <xdr:spPr>
            <a:xfrm>
              <a:off x="3627040" y="67914157"/>
              <a:ext cx="551986" cy="330181"/>
            </a:xfrm>
            <a:prstGeom prst="ellipse">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楕円 23">
              <a:extLst>
                <a:ext uri="{FF2B5EF4-FFF2-40B4-BE49-F238E27FC236}">
                  <a16:creationId xmlns:a16="http://schemas.microsoft.com/office/drawing/2014/main" id="{00000000-0008-0000-0100-000018000000}"/>
                </a:ext>
              </a:extLst>
            </xdr:cNvPr>
            <xdr:cNvSpPr/>
          </xdr:nvSpPr>
          <xdr:spPr>
            <a:xfrm>
              <a:off x="2990385" y="67736720"/>
              <a:ext cx="294662" cy="291456"/>
            </a:xfrm>
            <a:prstGeom prst="ellipse">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フリーフォーム: 図形 20">
              <a:extLst>
                <a:ext uri="{FF2B5EF4-FFF2-40B4-BE49-F238E27FC236}">
                  <a16:creationId xmlns:a16="http://schemas.microsoft.com/office/drawing/2014/main" id="{B94F0D7F-E13A-B3C7-88AD-5A5EE75C9A88}"/>
                </a:ext>
              </a:extLst>
            </xdr:cNvPr>
            <xdr:cNvSpPr/>
          </xdr:nvSpPr>
          <xdr:spPr>
            <a:xfrm>
              <a:off x="3270350" y="67716944"/>
              <a:ext cx="563154" cy="317944"/>
            </a:xfrm>
            <a:custGeom>
              <a:avLst/>
              <a:gdLst>
                <a:gd name="connsiteX0" fmla="*/ 560614 w 560614"/>
                <a:gd name="connsiteY0" fmla="*/ 315686 h 315686"/>
                <a:gd name="connsiteX1" fmla="*/ 533400 w 560614"/>
                <a:gd name="connsiteY1" fmla="*/ 239486 h 315686"/>
                <a:gd name="connsiteX2" fmla="*/ 381000 w 560614"/>
                <a:gd name="connsiteY2" fmla="*/ 277586 h 315686"/>
                <a:gd name="connsiteX3" fmla="*/ 272143 w 560614"/>
                <a:gd name="connsiteY3" fmla="*/ 0 h 315686"/>
                <a:gd name="connsiteX4" fmla="*/ 0 w 560614"/>
                <a:gd name="connsiteY4" fmla="*/ 141514 h 31568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60614" h="315686">
                  <a:moveTo>
                    <a:pt x="560614" y="315686"/>
                  </a:moveTo>
                  <a:lnTo>
                    <a:pt x="533400" y="239486"/>
                  </a:lnTo>
                  <a:lnTo>
                    <a:pt x="381000" y="277586"/>
                  </a:lnTo>
                  <a:lnTo>
                    <a:pt x="272143" y="0"/>
                  </a:lnTo>
                  <a:lnTo>
                    <a:pt x="0" y="141514"/>
                  </a:lnTo>
                </a:path>
              </a:pathLst>
            </a:custGeom>
            <a:noFill/>
            <a:ln w="57150">
              <a:solidFill>
                <a:srgbClr val="FF0000"/>
              </a:solidFill>
              <a:headEnd type="none" w="med" len="med"/>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sp macro="" textlink="">
        <xdr:nvSpPr>
          <xdr:cNvPr id="19" name="正方形/長方形 18">
            <a:extLst>
              <a:ext uri="{FF2B5EF4-FFF2-40B4-BE49-F238E27FC236}">
                <a16:creationId xmlns:a16="http://schemas.microsoft.com/office/drawing/2014/main" id="{370CFC87-C657-BF68-CC45-EBF524071FB3}"/>
              </a:ext>
            </a:extLst>
          </xdr:cNvPr>
          <xdr:cNvSpPr/>
        </xdr:nvSpPr>
        <xdr:spPr>
          <a:xfrm>
            <a:off x="7020278" y="68107278"/>
            <a:ext cx="1100666" cy="324555"/>
          </a:xfrm>
          <a:prstGeom prst="rect">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t>避難経路図例</a:t>
            </a:r>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ity.shizuoka.lg.jp/s4268/s000287.html" TargetMode="External"/><Relationship Id="rId1" Type="http://schemas.openxmlformats.org/officeDocument/2006/relationships/hyperlink" Target="https://www.bousai.go.jp/oukyu/hinankankoku/h30_hinankankoku_guideline/pdf/campaign.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53"/>
  <sheetViews>
    <sheetView view="pageBreakPreview" topLeftCell="A11" zoomScale="132" zoomScaleNormal="100" zoomScaleSheetLayoutView="132" workbookViewId="0">
      <selection activeCell="Y40" sqref="Y40"/>
    </sheetView>
  </sheetViews>
  <sheetFormatPr defaultColWidth="9" defaultRowHeight="14" x14ac:dyDescent="0.2"/>
  <cols>
    <col min="1" max="1" width="4.453125" style="1" customWidth="1"/>
    <col min="2" max="2" width="40" style="1" customWidth="1"/>
    <col min="3" max="3" width="6.36328125" style="1" customWidth="1"/>
    <col min="4" max="4" width="3.453125" style="1" bestFit="1" customWidth="1"/>
    <col min="5" max="5" width="4.453125" style="1" customWidth="1"/>
    <col min="6" max="6" width="3.453125" style="1" bestFit="1" customWidth="1"/>
    <col min="7" max="7" width="3.81640625" style="1" customWidth="1"/>
    <col min="8" max="8" width="6.453125" style="1" customWidth="1"/>
    <col min="9" max="9" width="6.08984375" style="1" customWidth="1"/>
    <col min="10" max="10" width="4.08984375" style="1" customWidth="1"/>
    <col min="11" max="11" width="38.81640625" style="34" customWidth="1"/>
    <col min="12" max="16384" width="9" style="1"/>
  </cols>
  <sheetData>
    <row r="1" spans="1:11" ht="21" x14ac:dyDescent="0.2">
      <c r="A1" s="26" t="s">
        <v>26</v>
      </c>
      <c r="K1" s="53"/>
    </row>
    <row r="2" spans="1:11" ht="17.25" customHeight="1" x14ac:dyDescent="0.2"/>
    <row r="3" spans="1:11" ht="24" thickBot="1" x14ac:dyDescent="0.25">
      <c r="A3" s="27" t="s">
        <v>81</v>
      </c>
    </row>
    <row r="4" spans="1:11" ht="137.5" customHeight="1" thickBot="1" x14ac:dyDescent="0.25">
      <c r="A4" s="320" t="s">
        <v>199</v>
      </c>
      <c r="B4" s="321"/>
      <c r="C4" s="321"/>
      <c r="D4" s="321"/>
      <c r="E4" s="321"/>
      <c r="F4" s="321"/>
      <c r="G4" s="321"/>
      <c r="H4" s="321"/>
      <c r="I4" s="321"/>
      <c r="J4" s="321"/>
      <c r="K4" s="322"/>
    </row>
    <row r="5" spans="1:11" ht="17.25" customHeight="1" x14ac:dyDescent="0.2"/>
    <row r="6" spans="1:11" ht="17.25" customHeight="1" x14ac:dyDescent="0.2"/>
    <row r="7" spans="1:11" ht="17.25" customHeight="1" x14ac:dyDescent="0.2">
      <c r="A7" s="324" t="s">
        <v>0</v>
      </c>
      <c r="B7" s="319"/>
      <c r="C7" s="319" t="s">
        <v>1</v>
      </c>
      <c r="D7" s="319"/>
      <c r="E7" s="319"/>
      <c r="F7" s="319"/>
      <c r="G7" s="319"/>
      <c r="H7" s="319"/>
      <c r="I7" s="319"/>
      <c r="J7" s="67"/>
      <c r="K7" s="35" t="s">
        <v>2</v>
      </c>
    </row>
    <row r="8" spans="1:11" ht="17.25" customHeight="1" x14ac:dyDescent="0.2">
      <c r="A8" s="287" t="s">
        <v>19</v>
      </c>
      <c r="B8" s="288"/>
      <c r="C8" s="5"/>
      <c r="D8" s="5"/>
      <c r="E8" s="5"/>
      <c r="F8" s="5"/>
      <c r="G8" s="5"/>
      <c r="H8" s="5"/>
      <c r="I8" s="5"/>
      <c r="J8" s="5"/>
      <c r="K8" s="36"/>
    </row>
    <row r="9" spans="1:11" ht="7.5" customHeight="1" thickBot="1" x14ac:dyDescent="0.25">
      <c r="A9" s="10"/>
      <c r="B9" s="8"/>
      <c r="C9" s="8"/>
      <c r="D9" s="8"/>
      <c r="E9" s="8"/>
      <c r="F9" s="8"/>
      <c r="G9" s="8"/>
      <c r="H9" s="8"/>
      <c r="I9" s="8"/>
      <c r="J9" s="8"/>
      <c r="K9" s="37"/>
    </row>
    <row r="10" spans="1:11" s="3" customFormat="1" ht="17.25" customHeight="1" thickBot="1" x14ac:dyDescent="0.25">
      <c r="A10" s="24" t="s">
        <v>122</v>
      </c>
      <c r="B10" s="25" t="s">
        <v>133</v>
      </c>
      <c r="C10" s="50">
        <f ca="1">YEAR(TODAY())</f>
        <v>2026</v>
      </c>
      <c r="D10" s="12" t="s">
        <v>27</v>
      </c>
      <c r="E10" s="50">
        <v>4</v>
      </c>
      <c r="F10" s="12" t="s">
        <v>28</v>
      </c>
      <c r="G10" s="50">
        <v>1</v>
      </c>
      <c r="H10" s="12" t="s">
        <v>29</v>
      </c>
      <c r="I10" s="12"/>
      <c r="J10" s="12"/>
      <c r="K10" s="56" t="s">
        <v>267</v>
      </c>
    </row>
    <row r="11" spans="1:11" s="3" customFormat="1" ht="7.5" customHeight="1" thickBot="1" x14ac:dyDescent="0.25">
      <c r="A11" s="11"/>
      <c r="B11" s="9"/>
      <c r="C11" s="9"/>
      <c r="D11" s="12"/>
      <c r="E11" s="9"/>
      <c r="F11" s="12"/>
      <c r="G11" s="9"/>
      <c r="H11" s="12"/>
      <c r="I11" s="12"/>
      <c r="J11" s="12"/>
      <c r="K11" s="38"/>
    </row>
    <row r="12" spans="1:11" ht="17.25" customHeight="1" thickBot="1" x14ac:dyDescent="0.25">
      <c r="A12" s="18" t="s">
        <v>122</v>
      </c>
      <c r="B12" s="23" t="s">
        <v>134</v>
      </c>
      <c r="C12" s="279" t="s">
        <v>268</v>
      </c>
      <c r="D12" s="280"/>
      <c r="E12" s="280"/>
      <c r="F12" s="280"/>
      <c r="G12" s="280"/>
      <c r="H12" s="280"/>
      <c r="I12" s="281"/>
      <c r="J12" s="77"/>
      <c r="K12" s="55" t="s">
        <v>269</v>
      </c>
    </row>
    <row r="13" spans="1:11" ht="7.5" customHeight="1" thickBot="1" x14ac:dyDescent="0.25">
      <c r="A13" s="14"/>
      <c r="B13" s="17"/>
      <c r="C13" s="15"/>
      <c r="D13" s="15"/>
      <c r="E13" s="15"/>
      <c r="F13" s="15"/>
      <c r="G13" s="15"/>
      <c r="H13" s="15"/>
      <c r="I13" s="15"/>
      <c r="J13" s="15"/>
      <c r="K13" s="39"/>
    </row>
    <row r="14" spans="1:11" ht="17.25" customHeight="1" thickBot="1" x14ac:dyDescent="0.25">
      <c r="A14" s="18" t="s">
        <v>122</v>
      </c>
      <c r="B14" s="23" t="s">
        <v>136</v>
      </c>
      <c r="C14" s="279" t="s">
        <v>155</v>
      </c>
      <c r="D14" s="280"/>
      <c r="E14" s="280"/>
      <c r="F14" s="280"/>
      <c r="G14" s="280"/>
      <c r="H14" s="280"/>
      <c r="I14" s="281"/>
      <c r="J14" s="77"/>
      <c r="K14" s="55" t="s">
        <v>274</v>
      </c>
    </row>
    <row r="15" spans="1:11" ht="7.5" customHeight="1" thickBot="1" x14ac:dyDescent="0.25">
      <c r="A15" s="14"/>
      <c r="B15" s="17"/>
      <c r="C15" s="16"/>
      <c r="D15" s="16"/>
      <c r="E15" s="16"/>
      <c r="F15" s="16"/>
      <c r="G15" s="16"/>
      <c r="H15" s="16"/>
      <c r="I15" s="16"/>
      <c r="J15" s="16"/>
      <c r="K15" s="39"/>
    </row>
    <row r="16" spans="1:11" ht="17.25" customHeight="1" thickBot="1" x14ac:dyDescent="0.25">
      <c r="A16" s="18" t="s">
        <v>122</v>
      </c>
      <c r="B16" s="23" t="s">
        <v>135</v>
      </c>
      <c r="C16" s="279" t="s">
        <v>258</v>
      </c>
      <c r="D16" s="280"/>
      <c r="E16" s="280"/>
      <c r="F16" s="280"/>
      <c r="G16" s="280"/>
      <c r="H16" s="280"/>
      <c r="I16" s="281"/>
      <c r="J16" s="77"/>
      <c r="K16" s="55" t="s">
        <v>270</v>
      </c>
    </row>
    <row r="17" spans="1:17" ht="7.5" customHeight="1" thickBot="1" x14ac:dyDescent="0.25">
      <c r="A17" s="14"/>
      <c r="B17" s="17"/>
      <c r="C17" s="15"/>
      <c r="D17" s="15"/>
      <c r="E17" s="15"/>
      <c r="F17" s="15"/>
      <c r="G17" s="15"/>
      <c r="H17" s="15"/>
      <c r="I17" s="15"/>
      <c r="J17" s="15"/>
      <c r="K17" s="39"/>
    </row>
    <row r="18" spans="1:17" ht="17.25" customHeight="1" thickBot="1" x14ac:dyDescent="0.25">
      <c r="A18" s="18" t="s">
        <v>122</v>
      </c>
      <c r="B18" s="23" t="s">
        <v>206</v>
      </c>
      <c r="C18" s="279" t="s">
        <v>372</v>
      </c>
      <c r="D18" s="280"/>
      <c r="E18" s="280"/>
      <c r="F18" s="280"/>
      <c r="G18" s="280"/>
      <c r="H18" s="280"/>
      <c r="I18" s="281"/>
      <c r="J18" s="77"/>
      <c r="K18" s="55" t="s">
        <v>271</v>
      </c>
    </row>
    <row r="19" spans="1:17" ht="7.5" customHeight="1" thickBot="1" x14ac:dyDescent="0.25">
      <c r="A19" s="14"/>
      <c r="B19" s="17"/>
      <c r="C19" s="15"/>
      <c r="D19" s="15"/>
      <c r="E19" s="15"/>
      <c r="F19" s="15"/>
      <c r="G19" s="15"/>
      <c r="H19" s="15"/>
      <c r="I19" s="15"/>
      <c r="J19" s="15"/>
      <c r="K19" s="39"/>
    </row>
    <row r="20" spans="1:17" ht="17.25" customHeight="1" thickBot="1" x14ac:dyDescent="0.25">
      <c r="A20" s="18" t="s">
        <v>122</v>
      </c>
      <c r="B20" s="23" t="s">
        <v>196</v>
      </c>
      <c r="C20" s="279" t="s">
        <v>197</v>
      </c>
      <c r="D20" s="280"/>
      <c r="E20" s="280"/>
      <c r="F20" s="280"/>
      <c r="G20" s="280"/>
      <c r="H20" s="280"/>
      <c r="I20" s="281"/>
      <c r="J20" s="77"/>
      <c r="K20" s="55" t="s">
        <v>272</v>
      </c>
    </row>
    <row r="21" spans="1:17" ht="7.5" customHeight="1" thickBot="1" x14ac:dyDescent="0.25">
      <c r="A21" s="14"/>
      <c r="B21" s="17"/>
      <c r="C21" s="15"/>
      <c r="D21" s="15"/>
      <c r="E21" s="15"/>
      <c r="F21" s="15"/>
      <c r="G21" s="15"/>
      <c r="H21" s="15"/>
      <c r="I21" s="15"/>
      <c r="J21" s="15"/>
      <c r="K21" s="39"/>
      <c r="M21" s="289"/>
      <c r="N21" s="303"/>
      <c r="O21" s="303"/>
      <c r="P21" s="303"/>
      <c r="Q21" s="303"/>
    </row>
    <row r="22" spans="1:17" ht="17.25" customHeight="1" thickBot="1" x14ac:dyDescent="0.25">
      <c r="A22" s="18" t="s">
        <v>122</v>
      </c>
      <c r="B22" s="23" t="s">
        <v>198</v>
      </c>
      <c r="C22" s="279" t="s">
        <v>202</v>
      </c>
      <c r="D22" s="280"/>
      <c r="E22" s="280"/>
      <c r="F22" s="280"/>
      <c r="G22" s="280"/>
      <c r="H22" s="280"/>
      <c r="I22" s="281"/>
      <c r="J22" s="77"/>
      <c r="K22" s="55" t="s">
        <v>273</v>
      </c>
      <c r="M22" s="303"/>
      <c r="N22" s="303"/>
      <c r="O22" s="303"/>
      <c r="P22" s="303"/>
      <c r="Q22" s="303"/>
    </row>
    <row r="23" spans="1:17" ht="7.5" customHeight="1" thickBot="1" x14ac:dyDescent="0.25">
      <c r="A23" s="14"/>
      <c r="B23" s="17"/>
      <c r="C23" s="15"/>
      <c r="D23" s="15"/>
      <c r="E23" s="15"/>
      <c r="F23" s="15"/>
      <c r="G23" s="15"/>
      <c r="H23" s="15"/>
      <c r="I23" s="15"/>
      <c r="J23" s="15"/>
      <c r="K23" s="39"/>
      <c r="M23" s="303"/>
      <c r="N23" s="303"/>
      <c r="O23" s="303"/>
      <c r="P23" s="303"/>
      <c r="Q23" s="303"/>
    </row>
    <row r="24" spans="1:17" ht="17.25" customHeight="1" thickBot="1" x14ac:dyDescent="0.25">
      <c r="A24" s="18" t="s">
        <v>122</v>
      </c>
      <c r="B24" s="23" t="s">
        <v>463</v>
      </c>
      <c r="C24" s="279" t="s">
        <v>464</v>
      </c>
      <c r="D24" s="280"/>
      <c r="E24" s="280"/>
      <c r="F24" s="280"/>
      <c r="G24" s="280"/>
      <c r="H24" s="280"/>
      <c r="I24" s="281"/>
      <c r="J24" s="77"/>
      <c r="K24" s="55" t="s">
        <v>271</v>
      </c>
    </row>
    <row r="25" spans="1:17" ht="7.5" customHeight="1" thickBot="1" x14ac:dyDescent="0.25">
      <c r="A25" s="14"/>
      <c r="B25" s="17"/>
      <c r="C25" s="15"/>
      <c r="D25" s="15"/>
      <c r="E25" s="15"/>
      <c r="F25" s="15"/>
      <c r="G25" s="15"/>
      <c r="H25" s="15"/>
      <c r="I25" s="15"/>
      <c r="J25" s="15"/>
      <c r="K25" s="39"/>
    </row>
    <row r="26" spans="1:17" ht="20.399999999999999" customHeight="1" thickBot="1" x14ac:dyDescent="0.25">
      <c r="A26" s="18" t="s">
        <v>122</v>
      </c>
      <c r="B26" s="23" t="s">
        <v>204</v>
      </c>
      <c r="C26" s="279" t="s">
        <v>254</v>
      </c>
      <c r="D26" s="280"/>
      <c r="E26" s="280"/>
      <c r="F26" s="280"/>
      <c r="G26" s="280"/>
      <c r="H26" s="280"/>
      <c r="I26" s="281"/>
      <c r="J26" s="77"/>
      <c r="K26" s="55" t="s">
        <v>265</v>
      </c>
      <c r="M26" s="304"/>
      <c r="N26" s="304"/>
      <c r="O26" s="304"/>
      <c r="P26" s="304"/>
      <c r="Q26" s="304"/>
    </row>
    <row r="27" spans="1:17" ht="7.5" customHeight="1" thickBot="1" x14ac:dyDescent="0.25">
      <c r="A27" s="14"/>
      <c r="B27" s="17"/>
      <c r="C27" s="15"/>
      <c r="D27" s="15"/>
      <c r="E27" s="15"/>
      <c r="F27" s="15"/>
      <c r="G27" s="15"/>
      <c r="H27" s="15"/>
      <c r="I27" s="15"/>
      <c r="J27" s="15"/>
      <c r="K27" s="39"/>
      <c r="M27" s="2"/>
      <c r="N27" s="2"/>
      <c r="O27" s="2"/>
      <c r="P27" s="2"/>
      <c r="Q27" s="2"/>
    </row>
    <row r="28" spans="1:17" ht="17.25" customHeight="1" thickBot="1" x14ac:dyDescent="0.25">
      <c r="A28" s="18" t="s">
        <v>122</v>
      </c>
      <c r="B28" s="23" t="s">
        <v>203</v>
      </c>
      <c r="C28" s="279" t="s">
        <v>205</v>
      </c>
      <c r="D28" s="280"/>
      <c r="E28" s="280"/>
      <c r="F28" s="280"/>
      <c r="G28" s="280"/>
      <c r="H28" s="280"/>
      <c r="I28" s="281"/>
      <c r="J28" s="77"/>
      <c r="K28" s="55" t="s">
        <v>265</v>
      </c>
      <c r="M28" s="2"/>
      <c r="N28" s="2"/>
      <c r="O28" s="2"/>
      <c r="P28" s="2"/>
      <c r="Q28" s="2"/>
    </row>
    <row r="29" spans="1:17" ht="7.5" customHeight="1" thickBot="1" x14ac:dyDescent="0.25">
      <c r="A29" s="14"/>
      <c r="B29" s="17"/>
      <c r="C29" s="15"/>
      <c r="D29" s="15"/>
      <c r="E29" s="15"/>
      <c r="F29" s="15"/>
      <c r="G29" s="15"/>
      <c r="H29" s="15"/>
      <c r="I29" s="15"/>
      <c r="J29" s="15"/>
      <c r="K29" s="39"/>
      <c r="M29" s="2"/>
      <c r="N29" s="2"/>
      <c r="O29" s="2"/>
      <c r="P29" s="2"/>
      <c r="Q29" s="2"/>
    </row>
    <row r="30" spans="1:17" ht="17.25" customHeight="1" thickBot="1" x14ac:dyDescent="0.25">
      <c r="A30" s="14"/>
      <c r="B30" s="17" t="s">
        <v>193</v>
      </c>
      <c r="C30" s="328" t="s">
        <v>373</v>
      </c>
      <c r="D30" s="329"/>
      <c r="E30" s="329"/>
      <c r="F30" s="329"/>
      <c r="G30" s="329"/>
      <c r="H30" s="329"/>
      <c r="I30" s="330"/>
      <c r="J30" s="78"/>
      <c r="K30" s="55" t="s">
        <v>265</v>
      </c>
      <c r="M30" s="2"/>
      <c r="N30" s="2"/>
      <c r="O30" s="2"/>
      <c r="P30" s="2"/>
      <c r="Q30" s="2"/>
    </row>
    <row r="31" spans="1:17" ht="7.5" customHeight="1" thickBot="1" x14ac:dyDescent="0.25">
      <c r="A31" s="14"/>
      <c r="B31" s="17"/>
      <c r="C31" s="15"/>
      <c r="D31" s="15"/>
      <c r="E31" s="15"/>
      <c r="F31" s="15"/>
      <c r="G31" s="15"/>
      <c r="H31" s="15"/>
      <c r="I31" s="15"/>
      <c r="J31" s="15"/>
      <c r="K31" s="39"/>
      <c r="M31" s="2"/>
      <c r="N31" s="2"/>
      <c r="O31" s="2"/>
      <c r="P31" s="2"/>
      <c r="Q31" s="2"/>
    </row>
    <row r="32" spans="1:17" ht="17.25" customHeight="1" thickBot="1" x14ac:dyDescent="0.25">
      <c r="A32" s="14"/>
      <c r="B32" s="17"/>
      <c r="C32" s="328" t="s">
        <v>374</v>
      </c>
      <c r="D32" s="329"/>
      <c r="E32" s="329"/>
      <c r="F32" s="329"/>
      <c r="G32" s="329"/>
      <c r="H32" s="329"/>
      <c r="I32" s="330"/>
      <c r="J32" s="78"/>
      <c r="K32" s="55" t="s">
        <v>265</v>
      </c>
      <c r="M32" s="2"/>
      <c r="N32" s="2"/>
      <c r="O32" s="2"/>
      <c r="P32" s="2"/>
      <c r="Q32" s="2"/>
    </row>
    <row r="33" spans="1:17" ht="7.5" customHeight="1" thickBot="1" x14ac:dyDescent="0.25">
      <c r="A33" s="14"/>
      <c r="B33" s="17"/>
      <c r="C33" s="15"/>
      <c r="D33" s="15"/>
      <c r="E33" s="15"/>
      <c r="F33" s="15"/>
      <c r="G33" s="15"/>
      <c r="H33" s="15"/>
      <c r="I33" s="15"/>
      <c r="J33" s="15"/>
      <c r="K33" s="39"/>
      <c r="M33" s="2"/>
      <c r="N33" s="2"/>
      <c r="O33" s="2"/>
      <c r="P33" s="2"/>
      <c r="Q33" s="2"/>
    </row>
    <row r="34" spans="1:17" ht="17.25" customHeight="1" thickBot="1" x14ac:dyDescent="0.25">
      <c r="A34" s="18" t="s">
        <v>122</v>
      </c>
      <c r="B34" s="54" t="s">
        <v>234</v>
      </c>
      <c r="C34" s="279" t="s">
        <v>303</v>
      </c>
      <c r="D34" s="280"/>
      <c r="E34" s="280"/>
      <c r="F34" s="280"/>
      <c r="G34" s="280"/>
      <c r="H34" s="280"/>
      <c r="I34" s="281"/>
      <c r="J34" s="77"/>
      <c r="K34" s="55" t="s">
        <v>265</v>
      </c>
      <c r="M34" s="289" t="s">
        <v>233</v>
      </c>
      <c r="N34" s="289"/>
      <c r="O34" s="289"/>
      <c r="P34" s="289"/>
      <c r="Q34" s="289"/>
    </row>
    <row r="35" spans="1:17" ht="7.5" customHeight="1" thickBot="1" x14ac:dyDescent="0.25">
      <c r="A35" s="18"/>
      <c r="B35" s="2"/>
      <c r="C35" s="16"/>
      <c r="D35" s="16"/>
      <c r="E35" s="16"/>
      <c r="F35" s="16"/>
      <c r="G35" s="16"/>
      <c r="H35" s="16"/>
      <c r="I35" s="16"/>
      <c r="J35" s="16"/>
      <c r="K35" s="39"/>
      <c r="M35" s="289"/>
      <c r="N35" s="289"/>
      <c r="O35" s="289"/>
      <c r="P35" s="289"/>
      <c r="Q35" s="289"/>
    </row>
    <row r="36" spans="1:17" ht="17.25" customHeight="1" thickBot="1" x14ac:dyDescent="0.25">
      <c r="A36" s="18" t="s">
        <v>122</v>
      </c>
      <c r="B36" s="54" t="s">
        <v>217</v>
      </c>
      <c r="C36" s="325" t="s">
        <v>352</v>
      </c>
      <c r="D36" s="326"/>
      <c r="E36" s="326"/>
      <c r="F36" s="326"/>
      <c r="G36" s="326"/>
      <c r="H36" s="326"/>
      <c r="I36" s="327"/>
      <c r="J36" s="77"/>
      <c r="K36" s="55" t="s">
        <v>265</v>
      </c>
      <c r="M36" s="289"/>
      <c r="N36" s="289"/>
      <c r="O36" s="289"/>
      <c r="P36" s="289"/>
      <c r="Q36" s="289"/>
    </row>
    <row r="37" spans="1:17" ht="7.5" customHeight="1" x14ac:dyDescent="0.2">
      <c r="A37" s="18"/>
      <c r="B37" s="2"/>
      <c r="C37" s="16"/>
      <c r="D37" s="16"/>
      <c r="E37" s="16"/>
      <c r="F37" s="16"/>
      <c r="G37" s="16"/>
      <c r="H37" s="16"/>
      <c r="I37" s="16"/>
      <c r="J37" s="16"/>
      <c r="K37" s="39"/>
      <c r="M37" s="2"/>
      <c r="N37" s="2"/>
      <c r="O37" s="2"/>
      <c r="P37" s="2"/>
      <c r="Q37" s="2"/>
    </row>
    <row r="38" spans="1:17" ht="17.25" customHeight="1" x14ac:dyDescent="0.2">
      <c r="A38" s="277" t="s">
        <v>132</v>
      </c>
      <c r="B38" s="278"/>
      <c r="C38" s="44"/>
      <c r="D38" s="44"/>
      <c r="E38" s="44"/>
      <c r="F38" s="44"/>
      <c r="G38" s="44"/>
      <c r="H38" s="44"/>
      <c r="I38" s="44"/>
      <c r="J38" s="44"/>
      <c r="K38" s="45"/>
      <c r="M38" s="2"/>
      <c r="N38" s="2"/>
      <c r="O38" s="2"/>
      <c r="P38" s="2"/>
      <c r="Q38" s="2"/>
    </row>
    <row r="39" spans="1:17" ht="7.5" customHeight="1" thickBot="1" x14ac:dyDescent="0.25">
      <c r="A39" s="18"/>
      <c r="B39" s="2"/>
      <c r="C39" s="16"/>
      <c r="D39" s="16"/>
      <c r="E39" s="16"/>
      <c r="F39" s="16"/>
      <c r="G39" s="16"/>
      <c r="H39" s="16"/>
      <c r="I39" s="16"/>
      <c r="J39" s="16"/>
      <c r="K39" s="39"/>
    </row>
    <row r="40" spans="1:17" ht="17.25" customHeight="1" thickBot="1" x14ac:dyDescent="0.25">
      <c r="A40" s="18"/>
      <c r="B40" s="2" t="s">
        <v>58</v>
      </c>
      <c r="C40" s="305" t="s">
        <v>39</v>
      </c>
      <c r="D40" s="305"/>
      <c r="E40" s="82">
        <v>15</v>
      </c>
      <c r="F40" s="75" t="s">
        <v>375</v>
      </c>
      <c r="G40" s="305" t="s">
        <v>38</v>
      </c>
      <c r="H40" s="323"/>
      <c r="I40" s="82">
        <v>20</v>
      </c>
      <c r="J40" s="79" t="s">
        <v>375</v>
      </c>
      <c r="K40" s="55" t="s">
        <v>376</v>
      </c>
      <c r="M40" s="290" t="s">
        <v>80</v>
      </c>
      <c r="N40" s="306"/>
      <c r="O40" s="306"/>
      <c r="P40" s="306"/>
      <c r="Q40" s="306"/>
    </row>
    <row r="41" spans="1:17" ht="7.5" customHeight="1" thickBot="1" x14ac:dyDescent="0.25">
      <c r="A41" s="18"/>
      <c r="B41" s="2"/>
      <c r="C41" s="16"/>
      <c r="D41" s="16"/>
      <c r="E41" s="68"/>
      <c r="F41" s="16"/>
      <c r="G41" s="16"/>
      <c r="H41" s="16"/>
      <c r="I41" s="16"/>
      <c r="J41" s="16"/>
      <c r="K41" s="55"/>
      <c r="M41" s="306"/>
      <c r="N41" s="306"/>
      <c r="O41" s="306"/>
      <c r="P41" s="306"/>
      <c r="Q41" s="306"/>
    </row>
    <row r="42" spans="1:17" ht="17.25" customHeight="1" thickBot="1" x14ac:dyDescent="0.25">
      <c r="A42" s="18"/>
      <c r="B42" s="2" t="s">
        <v>42</v>
      </c>
      <c r="C42" s="305" t="s">
        <v>39</v>
      </c>
      <c r="D42" s="305"/>
      <c r="E42" s="82">
        <v>3</v>
      </c>
      <c r="F42" s="75" t="s">
        <v>375</v>
      </c>
      <c r="G42" s="305" t="s">
        <v>38</v>
      </c>
      <c r="H42" s="305"/>
      <c r="I42" s="82">
        <v>20</v>
      </c>
      <c r="J42" s="79" t="s">
        <v>375</v>
      </c>
      <c r="K42" s="55" t="s">
        <v>376</v>
      </c>
      <c r="M42" s="306"/>
      <c r="N42" s="306"/>
      <c r="O42" s="306"/>
      <c r="P42" s="306"/>
      <c r="Q42" s="306"/>
    </row>
    <row r="43" spans="1:17" ht="7.5" customHeight="1" thickBot="1" x14ac:dyDescent="0.25">
      <c r="A43" s="18"/>
      <c r="B43" s="2"/>
      <c r="C43" s="16"/>
      <c r="D43" s="16"/>
      <c r="E43" s="16"/>
      <c r="F43" s="16"/>
      <c r="G43" s="16"/>
      <c r="H43" s="16"/>
      <c r="I43" s="16"/>
      <c r="J43" s="16"/>
      <c r="K43" s="55"/>
      <c r="M43" s="306"/>
      <c r="N43" s="306"/>
      <c r="O43" s="306"/>
      <c r="P43" s="306"/>
      <c r="Q43" s="306"/>
    </row>
    <row r="44" spans="1:17" ht="17.25" customHeight="1" thickBot="1" x14ac:dyDescent="0.25">
      <c r="A44" s="18"/>
      <c r="B44" s="2" t="s">
        <v>37</v>
      </c>
      <c r="C44" s="3" t="s">
        <v>79</v>
      </c>
      <c r="D44" s="21"/>
      <c r="E44" s="19"/>
      <c r="F44" s="19"/>
      <c r="G44" s="307" t="s">
        <v>380</v>
      </c>
      <c r="H44" s="308"/>
      <c r="I44" s="309"/>
      <c r="J44" s="80"/>
      <c r="K44" s="55" t="s">
        <v>265</v>
      </c>
      <c r="M44" s="306"/>
      <c r="N44" s="306"/>
      <c r="O44" s="306"/>
      <c r="P44" s="306"/>
      <c r="Q44" s="306"/>
    </row>
    <row r="45" spans="1:17" ht="7.5" customHeight="1" thickBot="1" x14ac:dyDescent="0.25">
      <c r="A45" s="18"/>
      <c r="B45" s="2"/>
      <c r="C45" s="21"/>
      <c r="D45" s="21"/>
      <c r="E45" s="19"/>
      <c r="F45" s="19"/>
      <c r="G45" s="21"/>
      <c r="H45" s="21"/>
      <c r="I45" s="20"/>
      <c r="J45" s="20"/>
      <c r="K45" s="55"/>
      <c r="M45" s="306"/>
      <c r="N45" s="306"/>
      <c r="O45" s="306"/>
      <c r="P45" s="306"/>
      <c r="Q45" s="306"/>
    </row>
    <row r="46" spans="1:17" ht="17.25" customHeight="1" thickBot="1" x14ac:dyDescent="0.25">
      <c r="A46" s="18"/>
      <c r="B46" s="2"/>
      <c r="C46" s="305" t="s">
        <v>39</v>
      </c>
      <c r="D46" s="305"/>
      <c r="E46" s="82">
        <v>5</v>
      </c>
      <c r="F46" s="81" t="s">
        <v>375</v>
      </c>
      <c r="G46" s="305" t="s">
        <v>38</v>
      </c>
      <c r="H46" s="305"/>
      <c r="I46" s="82">
        <v>10</v>
      </c>
      <c r="J46" s="79" t="s">
        <v>375</v>
      </c>
      <c r="K46" s="55" t="s">
        <v>275</v>
      </c>
      <c r="M46" s="306"/>
      <c r="N46" s="306"/>
      <c r="O46" s="306"/>
      <c r="P46" s="306"/>
      <c r="Q46" s="306"/>
    </row>
    <row r="47" spans="1:17" ht="7.5" customHeight="1" thickBot="1" x14ac:dyDescent="0.25">
      <c r="A47" s="18"/>
      <c r="B47" s="2"/>
      <c r="C47" s="65"/>
      <c r="D47" s="65"/>
      <c r="E47" s="66"/>
      <c r="F47" s="66"/>
      <c r="G47" s="65"/>
      <c r="H47" s="65"/>
      <c r="I47" s="66"/>
      <c r="J47" s="66"/>
      <c r="K47" s="55"/>
    </row>
    <row r="48" spans="1:17" ht="17.25" customHeight="1" thickBot="1" x14ac:dyDescent="0.25">
      <c r="A48" s="18"/>
      <c r="B48" s="2" t="s">
        <v>236</v>
      </c>
      <c r="C48" s="65"/>
      <c r="D48" s="65"/>
      <c r="E48" s="66"/>
      <c r="F48" s="66"/>
      <c r="G48" s="65"/>
      <c r="H48" s="65"/>
      <c r="I48" s="52" t="s">
        <v>150</v>
      </c>
      <c r="J48" s="66"/>
      <c r="K48" s="55" t="s">
        <v>265</v>
      </c>
    </row>
    <row r="49" spans="1:22" ht="7.5" customHeight="1" x14ac:dyDescent="0.2">
      <c r="A49" s="13"/>
      <c r="B49" s="4"/>
      <c r="C49" s="6"/>
      <c r="D49" s="6"/>
      <c r="E49" s="6"/>
      <c r="F49" s="6"/>
      <c r="G49" s="6"/>
      <c r="H49" s="6"/>
      <c r="I49" s="6"/>
      <c r="J49" s="6"/>
      <c r="K49" s="40"/>
    </row>
    <row r="50" spans="1:22" ht="17.25" customHeight="1" x14ac:dyDescent="0.2">
      <c r="A50" s="287" t="s">
        <v>235</v>
      </c>
      <c r="B50" s="288"/>
      <c r="C50" s="22"/>
      <c r="D50" s="22"/>
      <c r="E50" s="22"/>
      <c r="F50" s="22"/>
      <c r="G50" s="22"/>
      <c r="H50" s="22"/>
      <c r="I50" s="22"/>
      <c r="J50" s="22"/>
      <c r="K50" s="41"/>
      <c r="R50" s="290"/>
      <c r="S50" s="290"/>
      <c r="T50" s="290"/>
      <c r="U50" s="290"/>
      <c r="V50" s="290"/>
    </row>
    <row r="51" spans="1:22" ht="7.5" customHeight="1" x14ac:dyDescent="0.2">
      <c r="A51" s="14"/>
      <c r="B51" s="8"/>
      <c r="C51" s="8"/>
      <c r="D51" s="8"/>
      <c r="E51" s="8"/>
      <c r="F51" s="8"/>
      <c r="G51" s="8"/>
      <c r="H51" s="8"/>
      <c r="I51" s="8"/>
      <c r="J51" s="8"/>
      <c r="K51" s="37"/>
      <c r="R51" s="290"/>
      <c r="S51" s="290"/>
      <c r="T51" s="290"/>
      <c r="U51" s="290"/>
      <c r="V51" s="290"/>
    </row>
    <row r="52" spans="1:22" ht="17" customHeight="1" x14ac:dyDescent="0.2">
      <c r="A52" s="294" t="s">
        <v>383</v>
      </c>
      <c r="B52" s="295"/>
      <c r="C52" s="92"/>
      <c r="D52" s="90"/>
      <c r="E52" s="90"/>
      <c r="F52" s="90"/>
      <c r="G52" s="90"/>
      <c r="H52" s="90"/>
      <c r="I52" s="90"/>
      <c r="J52" s="90"/>
      <c r="K52" s="91"/>
      <c r="P52" s="2"/>
      <c r="Q52" s="2"/>
    </row>
    <row r="53" spans="1:22" ht="8" customHeight="1" thickBot="1" x14ac:dyDescent="0.25">
      <c r="A53" s="93"/>
      <c r="B53" s="89"/>
      <c r="D53" s="83"/>
      <c r="E53" s="83"/>
      <c r="F53" s="83"/>
      <c r="G53" s="83"/>
      <c r="H53" s="83"/>
      <c r="I53" s="83"/>
      <c r="J53" s="83"/>
      <c r="K53" s="55"/>
      <c r="P53" s="2"/>
      <c r="Q53" s="2"/>
    </row>
    <row r="54" spans="1:22" ht="17" customHeight="1" thickBot="1" x14ac:dyDescent="0.25">
      <c r="A54" s="14"/>
      <c r="B54" s="17" t="s">
        <v>223</v>
      </c>
      <c r="C54" s="296">
        <v>0.2</v>
      </c>
      <c r="D54" s="297"/>
      <c r="E54" s="297"/>
      <c r="F54" s="297"/>
      <c r="G54" s="297"/>
      <c r="H54" s="297"/>
      <c r="I54" s="298"/>
      <c r="J54" s="83" t="s">
        <v>437</v>
      </c>
      <c r="K54" s="55" t="s">
        <v>439</v>
      </c>
      <c r="M54" s="289" t="s">
        <v>438</v>
      </c>
      <c r="N54" s="289"/>
      <c r="O54" s="289"/>
      <c r="P54" s="289"/>
      <c r="Q54" s="289"/>
      <c r="R54" s="289"/>
    </row>
    <row r="55" spans="1:22" ht="7.5" customHeight="1" thickBot="1" x14ac:dyDescent="0.25">
      <c r="A55" s="14"/>
      <c r="B55" s="17"/>
      <c r="C55" s="15"/>
      <c r="D55" s="15"/>
      <c r="E55" s="15"/>
      <c r="F55" s="15"/>
      <c r="G55" s="15"/>
      <c r="H55" s="15"/>
      <c r="I55" s="15"/>
      <c r="J55" s="15"/>
      <c r="K55" s="39"/>
      <c r="M55" s="289"/>
      <c r="N55" s="289"/>
      <c r="O55" s="289"/>
      <c r="P55" s="289"/>
      <c r="Q55" s="289"/>
      <c r="R55" s="289"/>
    </row>
    <row r="56" spans="1:22" ht="17" customHeight="1" thickBot="1" x14ac:dyDescent="0.25">
      <c r="A56" s="14"/>
      <c r="B56" s="17" t="s">
        <v>422</v>
      </c>
      <c r="C56" s="310" t="s">
        <v>436</v>
      </c>
      <c r="D56" s="311"/>
      <c r="E56" s="311"/>
      <c r="F56" s="311"/>
      <c r="G56" s="311"/>
      <c r="H56" s="311"/>
      <c r="I56" s="312"/>
      <c r="J56" s="15"/>
      <c r="K56" s="55" t="s">
        <v>265</v>
      </c>
      <c r="M56" s="289"/>
      <c r="N56" s="289"/>
      <c r="O56" s="289"/>
      <c r="P56" s="289"/>
      <c r="Q56" s="289"/>
      <c r="R56" s="289"/>
    </row>
    <row r="57" spans="1:22" ht="7.5" customHeight="1" x14ac:dyDescent="0.2">
      <c r="A57" s="14"/>
      <c r="B57" s="7"/>
      <c r="C57" s="7"/>
      <c r="D57" s="7"/>
      <c r="E57" s="7"/>
      <c r="F57" s="7"/>
      <c r="G57" s="7"/>
      <c r="H57" s="7"/>
      <c r="I57" s="7"/>
      <c r="J57" s="7"/>
      <c r="K57" s="42"/>
      <c r="M57" s="289"/>
      <c r="N57" s="289"/>
      <c r="O57" s="289"/>
      <c r="P57" s="289"/>
      <c r="Q57" s="289"/>
      <c r="R57" s="289"/>
    </row>
    <row r="58" spans="1:22" ht="7.5" customHeight="1" x14ac:dyDescent="0.2">
      <c r="A58" s="14"/>
      <c r="B58" s="17"/>
      <c r="C58" s="15"/>
      <c r="D58" s="15"/>
      <c r="E58" s="15"/>
      <c r="F58" s="15"/>
      <c r="G58" s="15"/>
      <c r="H58" s="15"/>
      <c r="I58" s="15"/>
      <c r="J58" s="15"/>
      <c r="K58" s="39"/>
      <c r="M58" s="289"/>
      <c r="N58" s="289"/>
      <c r="O58" s="289"/>
      <c r="P58" s="289"/>
      <c r="Q58" s="289"/>
      <c r="R58" s="289"/>
    </row>
    <row r="59" spans="1:22" ht="17.25" customHeight="1" x14ac:dyDescent="0.2">
      <c r="A59" s="287" t="s">
        <v>22</v>
      </c>
      <c r="B59" s="288"/>
      <c r="C59" s="22"/>
      <c r="D59" s="22"/>
      <c r="E59" s="22"/>
      <c r="F59" s="22"/>
      <c r="G59" s="22"/>
      <c r="H59" s="22"/>
      <c r="I59" s="22"/>
      <c r="J59" s="22"/>
      <c r="K59" s="41"/>
      <c r="M59" s="291"/>
      <c r="N59" s="291"/>
      <c r="O59" s="291"/>
      <c r="P59" s="291"/>
      <c r="Q59" s="291"/>
      <c r="R59" s="291"/>
    </row>
    <row r="60" spans="1:22" ht="17.25" customHeight="1" x14ac:dyDescent="0.2">
      <c r="A60" s="180" t="s">
        <v>456</v>
      </c>
      <c r="B60" s="180"/>
      <c r="C60" s="180"/>
      <c r="D60" s="180"/>
      <c r="E60" s="180"/>
      <c r="F60" s="180"/>
      <c r="G60" s="180"/>
      <c r="H60" s="180"/>
      <c r="I60" s="180"/>
      <c r="J60" s="180"/>
      <c r="K60" s="180"/>
      <c r="M60" s="291"/>
      <c r="N60" s="291"/>
      <c r="O60" s="291"/>
      <c r="P60" s="291"/>
      <c r="Q60" s="291"/>
      <c r="R60" s="291"/>
    </row>
    <row r="61" spans="1:22" ht="17.25" customHeight="1" x14ac:dyDescent="0.2">
      <c r="A61" s="180"/>
      <c r="B61" s="180"/>
      <c r="C61" s="180"/>
      <c r="D61" s="180"/>
      <c r="E61" s="180"/>
      <c r="F61" s="180"/>
      <c r="G61" s="180"/>
      <c r="H61" s="180"/>
      <c r="I61" s="180"/>
      <c r="J61" s="180"/>
      <c r="K61" s="180"/>
      <c r="M61" s="291"/>
      <c r="N61" s="291"/>
      <c r="O61" s="291"/>
      <c r="P61" s="291"/>
      <c r="Q61" s="291"/>
      <c r="R61" s="291"/>
    </row>
    <row r="62" spans="1:22" ht="17.25" customHeight="1" x14ac:dyDescent="0.2">
      <c r="A62" s="180"/>
      <c r="B62" s="180"/>
      <c r="C62" s="180"/>
      <c r="D62" s="180"/>
      <c r="E62" s="180"/>
      <c r="F62" s="180"/>
      <c r="G62" s="180"/>
      <c r="H62" s="180"/>
      <c r="I62" s="180"/>
      <c r="J62" s="180"/>
      <c r="K62" s="180"/>
      <c r="M62" s="291"/>
      <c r="N62" s="291"/>
      <c r="O62" s="291"/>
      <c r="P62" s="291"/>
      <c r="Q62" s="291"/>
      <c r="R62" s="291"/>
    </row>
    <row r="63" spans="1:22" ht="7.5" customHeight="1" x14ac:dyDescent="0.2">
      <c r="A63" s="10"/>
      <c r="B63" s="8"/>
      <c r="C63" s="8"/>
      <c r="D63" s="8"/>
      <c r="E63" s="8"/>
      <c r="F63" s="8"/>
      <c r="G63" s="8"/>
      <c r="H63" s="8"/>
      <c r="I63" s="8"/>
      <c r="J63" s="8"/>
      <c r="K63" s="37"/>
      <c r="M63" s="291"/>
      <c r="N63" s="291"/>
      <c r="O63" s="291"/>
      <c r="P63" s="291"/>
      <c r="Q63" s="291"/>
      <c r="R63" s="291"/>
    </row>
    <row r="64" spans="1:22" ht="17.25" customHeight="1" x14ac:dyDescent="0.2">
      <c r="A64" s="277" t="s">
        <v>121</v>
      </c>
      <c r="B64" s="278"/>
      <c r="C64" s="46"/>
      <c r="D64" s="46"/>
      <c r="E64" s="46"/>
      <c r="F64" s="46"/>
      <c r="G64" s="46"/>
      <c r="H64" s="46"/>
      <c r="I64" s="46"/>
      <c r="J64" s="46"/>
      <c r="K64" s="47"/>
      <c r="M64" s="292" t="s">
        <v>195</v>
      </c>
      <c r="N64" s="292"/>
      <c r="O64" s="292"/>
      <c r="P64" s="292"/>
      <c r="Q64" s="292"/>
      <c r="R64" s="292"/>
    </row>
    <row r="65" spans="1:19" ht="7.5" customHeight="1" thickBot="1" x14ac:dyDescent="0.25">
      <c r="A65" s="18"/>
      <c r="B65" s="2"/>
      <c r="K65" s="39"/>
      <c r="M65" s="292"/>
      <c r="N65" s="292"/>
      <c r="O65" s="292"/>
      <c r="P65" s="292"/>
      <c r="Q65" s="292"/>
      <c r="R65" s="292"/>
    </row>
    <row r="66" spans="1:19" ht="17.25" customHeight="1" thickBot="1" x14ac:dyDescent="0.25">
      <c r="A66" s="18"/>
      <c r="B66" s="16" t="s">
        <v>445</v>
      </c>
      <c r="C66" s="142" t="s">
        <v>150</v>
      </c>
      <c r="D66" s="143"/>
      <c r="E66" s="143"/>
      <c r="F66" s="143"/>
      <c r="G66" s="143"/>
      <c r="H66" s="143"/>
      <c r="I66" s="143"/>
      <c r="J66" s="103"/>
      <c r="K66" s="104"/>
      <c r="M66" s="292"/>
      <c r="N66" s="292"/>
      <c r="O66" s="292"/>
      <c r="P66" s="292"/>
      <c r="Q66" s="292"/>
      <c r="R66" s="292"/>
    </row>
    <row r="67" spans="1:19" ht="17.25" customHeight="1" x14ac:dyDescent="0.2">
      <c r="A67" s="18"/>
      <c r="B67" s="101"/>
      <c r="C67" s="313" t="s">
        <v>441</v>
      </c>
      <c r="D67" s="314"/>
      <c r="E67" s="314"/>
      <c r="F67" s="314"/>
      <c r="G67" s="314"/>
      <c r="H67" s="314"/>
      <c r="I67" s="314"/>
      <c r="J67" s="314"/>
      <c r="K67" s="315"/>
      <c r="M67" s="292"/>
      <c r="N67" s="292"/>
      <c r="O67" s="292"/>
      <c r="P67" s="292"/>
      <c r="Q67" s="292"/>
      <c r="R67" s="292"/>
    </row>
    <row r="68" spans="1:19" ht="7.5" customHeight="1" thickBot="1" x14ac:dyDescent="0.25">
      <c r="A68" s="18"/>
      <c r="B68" s="2"/>
      <c r="C68" s="16"/>
      <c r="D68" s="16"/>
      <c r="E68" s="16"/>
      <c r="F68" s="16"/>
      <c r="G68" s="16"/>
      <c r="H68" s="16"/>
      <c r="I68" s="16"/>
      <c r="J68" s="16"/>
      <c r="K68" s="39"/>
      <c r="M68" s="292"/>
      <c r="N68" s="292"/>
      <c r="O68" s="292"/>
      <c r="P68" s="292"/>
      <c r="Q68" s="292"/>
      <c r="R68" s="292"/>
    </row>
    <row r="69" spans="1:19" ht="17.25" customHeight="1" thickBot="1" x14ac:dyDescent="0.25">
      <c r="A69" s="18"/>
      <c r="B69" s="2" t="s">
        <v>60</v>
      </c>
      <c r="C69" s="279" t="s">
        <v>358</v>
      </c>
      <c r="D69" s="280"/>
      <c r="E69" s="280"/>
      <c r="F69" s="280"/>
      <c r="G69" s="280"/>
      <c r="H69" s="280"/>
      <c r="I69" s="281"/>
      <c r="J69" s="77"/>
      <c r="K69" s="72" t="s">
        <v>353</v>
      </c>
      <c r="M69" s="292"/>
      <c r="N69" s="292"/>
      <c r="O69" s="292"/>
      <c r="P69" s="292"/>
      <c r="Q69" s="292"/>
      <c r="R69" s="292"/>
    </row>
    <row r="70" spans="1:19" ht="7.5" customHeight="1" thickBot="1" x14ac:dyDescent="0.25">
      <c r="A70" s="18"/>
      <c r="B70" s="2"/>
      <c r="C70" s="16"/>
      <c r="D70" s="16"/>
      <c r="E70" s="16"/>
      <c r="F70" s="16"/>
      <c r="G70" s="16"/>
      <c r="H70" s="16"/>
      <c r="I70" s="16"/>
      <c r="J70" s="16"/>
      <c r="K70" s="72"/>
      <c r="M70" s="292"/>
      <c r="N70" s="292"/>
      <c r="O70" s="292"/>
      <c r="P70" s="292"/>
      <c r="Q70" s="292"/>
      <c r="R70" s="292"/>
    </row>
    <row r="71" spans="1:19" ht="17.25" customHeight="1" thickBot="1" x14ac:dyDescent="0.25">
      <c r="A71" s="18"/>
      <c r="B71" s="2" t="s">
        <v>194</v>
      </c>
      <c r="C71" s="279" t="s">
        <v>226</v>
      </c>
      <c r="D71" s="280"/>
      <c r="E71" s="280"/>
      <c r="F71" s="280"/>
      <c r="G71" s="280"/>
      <c r="H71" s="280"/>
      <c r="I71" s="281"/>
      <c r="J71" s="77"/>
      <c r="K71" s="72" t="s">
        <v>265</v>
      </c>
      <c r="M71" s="292"/>
      <c r="N71" s="292"/>
      <c r="O71" s="292"/>
      <c r="P71" s="292"/>
      <c r="Q71" s="292"/>
      <c r="R71" s="292"/>
    </row>
    <row r="72" spans="1:19" ht="7" customHeight="1" thickBot="1" x14ac:dyDescent="0.25">
      <c r="A72" s="18"/>
      <c r="B72" s="2"/>
      <c r="C72" s="16"/>
      <c r="D72" s="16"/>
      <c r="E72" s="16"/>
      <c r="F72" s="16"/>
      <c r="G72" s="16"/>
      <c r="H72" s="16"/>
      <c r="I72" s="16"/>
      <c r="J72" s="16"/>
      <c r="K72" s="72"/>
      <c r="M72" s="2"/>
      <c r="N72" s="2"/>
      <c r="O72" s="2"/>
      <c r="P72" s="2"/>
      <c r="Q72" s="2"/>
    </row>
    <row r="73" spans="1:19" ht="17.25" customHeight="1" thickBot="1" x14ac:dyDescent="0.25">
      <c r="A73" s="18"/>
      <c r="B73" s="2" t="s">
        <v>59</v>
      </c>
      <c r="C73" s="279" t="s">
        <v>355</v>
      </c>
      <c r="D73" s="280"/>
      <c r="E73" s="280"/>
      <c r="F73" s="280"/>
      <c r="G73" s="280"/>
      <c r="H73" s="280"/>
      <c r="I73" s="281"/>
      <c r="J73" s="77"/>
      <c r="K73" s="72" t="s">
        <v>354</v>
      </c>
      <c r="M73" s="290" t="s">
        <v>141</v>
      </c>
      <c r="N73" s="290"/>
      <c r="O73" s="290"/>
      <c r="P73" s="290"/>
      <c r="Q73" s="290"/>
      <c r="S73" s="1" t="s">
        <v>241</v>
      </c>
    </row>
    <row r="74" spans="1:19" ht="7.5" customHeight="1" thickBot="1" x14ac:dyDescent="0.25">
      <c r="A74" s="18"/>
      <c r="B74" s="2"/>
      <c r="C74" s="16"/>
      <c r="D74" s="16"/>
      <c r="E74" s="16"/>
      <c r="F74" s="16"/>
      <c r="G74" s="16"/>
      <c r="H74" s="16"/>
      <c r="I74" s="16"/>
      <c r="J74" s="16"/>
      <c r="K74" s="55"/>
      <c r="M74" s="290"/>
      <c r="N74" s="290"/>
      <c r="O74" s="290"/>
      <c r="P74" s="290"/>
      <c r="Q74" s="290"/>
    </row>
    <row r="75" spans="1:19" ht="17" customHeight="1" thickBot="1" x14ac:dyDescent="0.25">
      <c r="A75" s="18"/>
      <c r="B75" s="16" t="s">
        <v>61</v>
      </c>
      <c r="C75" s="299">
        <v>100</v>
      </c>
      <c r="D75" s="300"/>
      <c r="E75" s="16" t="s">
        <v>63</v>
      </c>
      <c r="F75" s="16"/>
      <c r="G75" s="16"/>
      <c r="H75" s="16"/>
      <c r="I75" s="16"/>
      <c r="J75" s="16"/>
      <c r="K75" s="73" t="s">
        <v>356</v>
      </c>
      <c r="M75" s="290"/>
      <c r="N75" s="290"/>
      <c r="O75" s="290"/>
      <c r="P75" s="290"/>
      <c r="Q75" s="290"/>
      <c r="S75" s="1" t="s">
        <v>242</v>
      </c>
    </row>
    <row r="76" spans="1:19" ht="7.5" customHeight="1" thickBot="1" x14ac:dyDescent="0.25">
      <c r="A76" s="18"/>
      <c r="B76" s="16"/>
      <c r="C76" s="16"/>
      <c r="D76" s="16"/>
      <c r="E76" s="16"/>
      <c r="F76" s="16"/>
      <c r="G76" s="16"/>
      <c r="H76" s="16"/>
      <c r="I76" s="16"/>
      <c r="J76" s="16"/>
      <c r="K76" s="55"/>
      <c r="M76" s="290"/>
      <c r="N76" s="290"/>
      <c r="O76" s="290"/>
      <c r="P76" s="290"/>
      <c r="Q76" s="290"/>
    </row>
    <row r="77" spans="1:19" ht="17.25" customHeight="1" thickBot="1" x14ac:dyDescent="0.25">
      <c r="A77" s="18"/>
      <c r="B77" s="16" t="s">
        <v>62</v>
      </c>
      <c r="C77" s="301" t="s">
        <v>148</v>
      </c>
      <c r="D77" s="302"/>
      <c r="E77" s="316" t="s">
        <v>64</v>
      </c>
      <c r="F77" s="317"/>
      <c r="G77" s="317"/>
      <c r="H77" s="318"/>
      <c r="I77" s="76"/>
      <c r="J77" s="84" t="s">
        <v>112</v>
      </c>
      <c r="K77" s="55" t="s">
        <v>357</v>
      </c>
      <c r="M77" s="290"/>
      <c r="N77" s="290"/>
      <c r="O77" s="290"/>
      <c r="P77" s="290"/>
      <c r="Q77" s="290"/>
      <c r="S77" s="1" t="s">
        <v>243</v>
      </c>
    </row>
    <row r="78" spans="1:19" ht="7.5" customHeight="1" thickBot="1" x14ac:dyDescent="0.25">
      <c r="A78" s="18"/>
      <c r="B78" s="16"/>
      <c r="C78" s="16"/>
      <c r="D78" s="16"/>
      <c r="E78" s="16"/>
      <c r="F78" s="16"/>
      <c r="G78" s="16"/>
      <c r="H78" s="16"/>
      <c r="I78" s="16"/>
      <c r="J78" s="16"/>
      <c r="K78" s="55"/>
      <c r="M78" s="2"/>
      <c r="N78" s="2"/>
      <c r="O78" s="2"/>
      <c r="P78" s="2"/>
      <c r="Q78" s="2"/>
    </row>
    <row r="79" spans="1:19" ht="17.25" customHeight="1" thickBot="1" x14ac:dyDescent="0.25">
      <c r="A79" s="18"/>
      <c r="B79" s="16" t="s">
        <v>431</v>
      </c>
      <c r="C79" s="301">
        <v>15</v>
      </c>
      <c r="D79" s="302"/>
      <c r="E79" s="1" t="s">
        <v>432</v>
      </c>
      <c r="I79" s="77"/>
      <c r="J79" s="84"/>
      <c r="K79" s="55" t="s">
        <v>433</v>
      </c>
      <c r="M79" s="2"/>
      <c r="N79" s="2"/>
      <c r="O79" s="2"/>
      <c r="P79" s="2"/>
      <c r="Q79" s="2"/>
      <c r="S79" s="1" t="s">
        <v>243</v>
      </c>
    </row>
    <row r="80" spans="1:19" ht="8.25" customHeight="1" thickBot="1" x14ac:dyDescent="0.25">
      <c r="A80" s="18"/>
      <c r="B80" s="2"/>
      <c r="C80" s="16"/>
      <c r="D80" s="16"/>
      <c r="E80" s="16"/>
      <c r="F80" s="16"/>
      <c r="G80" s="16"/>
      <c r="H80" s="16"/>
      <c r="I80" s="16"/>
      <c r="J80" s="16"/>
      <c r="K80" s="39"/>
      <c r="M80" s="2"/>
      <c r="N80" s="2"/>
      <c r="O80" s="2"/>
      <c r="P80" s="2"/>
      <c r="Q80" s="2"/>
    </row>
    <row r="81" spans="1:19" ht="17.25" customHeight="1" thickBot="1" x14ac:dyDescent="0.25">
      <c r="A81" s="18"/>
      <c r="B81" s="16" t="s">
        <v>458</v>
      </c>
      <c r="C81" s="282" t="s">
        <v>459</v>
      </c>
      <c r="D81" s="283"/>
      <c r="E81" s="283"/>
      <c r="F81" s="283"/>
      <c r="G81" s="283"/>
      <c r="H81" s="283"/>
      <c r="I81" s="284"/>
      <c r="J81" s="84"/>
      <c r="K81" s="55" t="s">
        <v>460</v>
      </c>
      <c r="M81" s="2"/>
      <c r="N81" s="2"/>
      <c r="O81" s="2"/>
      <c r="P81" s="2"/>
      <c r="Q81" s="2"/>
      <c r="S81" s="1" t="s">
        <v>243</v>
      </c>
    </row>
    <row r="82" spans="1:19" ht="8.25" customHeight="1" x14ac:dyDescent="0.2">
      <c r="A82" s="18"/>
      <c r="B82" s="2"/>
      <c r="C82" s="16"/>
      <c r="D82" s="16"/>
      <c r="E82" s="16"/>
      <c r="F82" s="16"/>
      <c r="G82" s="16"/>
      <c r="H82" s="16"/>
      <c r="I82" s="16"/>
      <c r="J82" s="16"/>
      <c r="K82" s="39"/>
      <c r="M82" s="2"/>
      <c r="N82" s="2"/>
      <c r="O82" s="2"/>
      <c r="P82" s="2"/>
      <c r="Q82" s="2"/>
    </row>
    <row r="83" spans="1:19" ht="17.25" customHeight="1" x14ac:dyDescent="0.2">
      <c r="A83" s="277" t="s">
        <v>123</v>
      </c>
      <c r="B83" s="278"/>
      <c r="C83" s="46"/>
      <c r="D83" s="46"/>
      <c r="E83" s="46"/>
      <c r="F83" s="46"/>
      <c r="G83" s="46"/>
      <c r="H83" s="46"/>
      <c r="I83" s="46"/>
      <c r="J83" s="46"/>
      <c r="K83" s="45"/>
      <c r="M83" s="290" t="s">
        <v>153</v>
      </c>
      <c r="N83" s="290"/>
      <c r="O83" s="290"/>
      <c r="P83" s="290"/>
      <c r="Q83" s="290"/>
    </row>
    <row r="84" spans="1:19" ht="7.5" customHeight="1" thickBot="1" x14ac:dyDescent="0.25">
      <c r="A84" s="18"/>
      <c r="B84" s="2"/>
      <c r="K84" s="39"/>
      <c r="M84" s="290"/>
      <c r="N84" s="290"/>
      <c r="O84" s="290"/>
      <c r="P84" s="290"/>
      <c r="Q84" s="290"/>
    </row>
    <row r="85" spans="1:19" ht="17.25" customHeight="1" thickBot="1" x14ac:dyDescent="0.25">
      <c r="A85" s="18"/>
      <c r="B85" s="16" t="s">
        <v>445</v>
      </c>
      <c r="C85" s="142" t="s">
        <v>150</v>
      </c>
      <c r="D85" s="102"/>
      <c r="E85" s="102"/>
      <c r="F85" s="102"/>
      <c r="G85" s="102"/>
      <c r="H85" s="102"/>
      <c r="I85" s="102"/>
      <c r="J85" s="103"/>
      <c r="K85" s="104"/>
      <c r="M85" s="290"/>
      <c r="N85" s="290"/>
      <c r="O85" s="290"/>
      <c r="P85" s="290"/>
      <c r="Q85" s="290"/>
    </row>
    <row r="86" spans="1:19" ht="17.25" customHeight="1" x14ac:dyDescent="0.2">
      <c r="A86" s="18"/>
      <c r="B86" s="101"/>
      <c r="C86" s="313" t="s">
        <v>441</v>
      </c>
      <c r="D86" s="314"/>
      <c r="E86" s="314"/>
      <c r="F86" s="314"/>
      <c r="G86" s="314"/>
      <c r="H86" s="314"/>
      <c r="I86" s="314"/>
      <c r="J86" s="314"/>
      <c r="K86" s="315"/>
      <c r="M86" s="290"/>
      <c r="N86" s="290"/>
      <c r="O86" s="290"/>
      <c r="P86" s="290"/>
      <c r="Q86" s="290"/>
    </row>
    <row r="87" spans="1:19" ht="7.5" customHeight="1" thickBot="1" x14ac:dyDescent="0.25">
      <c r="A87" s="18"/>
      <c r="B87" s="2"/>
      <c r="K87" s="39"/>
      <c r="M87" s="290"/>
      <c r="N87" s="290"/>
      <c r="O87" s="290"/>
      <c r="P87" s="290"/>
      <c r="Q87" s="290"/>
    </row>
    <row r="88" spans="1:19" ht="17.25" customHeight="1" thickBot="1" x14ac:dyDescent="0.25">
      <c r="A88" s="18"/>
      <c r="B88" s="2"/>
      <c r="C88" s="282" t="s">
        <v>23</v>
      </c>
      <c r="D88" s="283"/>
      <c r="E88" s="283"/>
      <c r="F88" s="283"/>
      <c r="G88" s="283"/>
      <c r="H88" s="283"/>
      <c r="I88" s="284"/>
      <c r="J88" s="85"/>
      <c r="K88" s="55" t="s">
        <v>379</v>
      </c>
      <c r="M88" s="290"/>
      <c r="N88" s="290"/>
      <c r="O88" s="290"/>
      <c r="P88" s="290"/>
      <c r="Q88" s="290"/>
    </row>
    <row r="89" spans="1:19" ht="7.5" customHeight="1" thickBot="1" x14ac:dyDescent="0.25">
      <c r="A89" s="18"/>
      <c r="B89" s="2"/>
      <c r="K89" s="39"/>
      <c r="M89" s="290"/>
      <c r="N89" s="290"/>
      <c r="O89" s="290"/>
      <c r="P89" s="290"/>
      <c r="Q89" s="290"/>
    </row>
    <row r="90" spans="1:19" ht="17.25" customHeight="1" thickBot="1" x14ac:dyDescent="0.25">
      <c r="A90" s="18"/>
      <c r="B90" s="16" t="s">
        <v>458</v>
      </c>
      <c r="C90" s="282" t="s">
        <v>459</v>
      </c>
      <c r="D90" s="283"/>
      <c r="E90" s="283"/>
      <c r="F90" s="283"/>
      <c r="G90" s="283"/>
      <c r="H90" s="283"/>
      <c r="I90" s="284"/>
      <c r="J90" s="84"/>
      <c r="K90" s="55" t="s">
        <v>460</v>
      </c>
      <c r="M90" s="290"/>
      <c r="N90" s="290"/>
      <c r="O90" s="290"/>
      <c r="P90" s="290"/>
      <c r="Q90" s="290"/>
      <c r="S90" s="1" t="s">
        <v>243</v>
      </c>
    </row>
    <row r="91" spans="1:19" ht="8.25" customHeight="1" x14ac:dyDescent="0.2">
      <c r="A91" s="18"/>
      <c r="B91" s="2"/>
      <c r="C91" s="16"/>
      <c r="D91" s="16"/>
      <c r="E91" s="16"/>
      <c r="F91" s="16"/>
      <c r="G91" s="16"/>
      <c r="H91" s="16"/>
      <c r="I91" s="16"/>
      <c r="J91" s="16"/>
      <c r="K91" s="39"/>
      <c r="M91" s="290"/>
      <c r="N91" s="290"/>
      <c r="O91" s="290"/>
      <c r="P91" s="290"/>
      <c r="Q91" s="290"/>
    </row>
    <row r="92" spans="1:19" ht="17.25" customHeight="1" x14ac:dyDescent="0.2">
      <c r="A92" s="277" t="s">
        <v>426</v>
      </c>
      <c r="B92" s="278"/>
      <c r="C92" s="46"/>
      <c r="D92" s="46"/>
      <c r="E92" s="46"/>
      <c r="F92" s="46"/>
      <c r="G92" s="46"/>
      <c r="H92" s="46"/>
      <c r="I92" s="46"/>
      <c r="J92" s="46"/>
      <c r="K92" s="45"/>
      <c r="M92" s="290"/>
      <c r="N92" s="290"/>
      <c r="O92" s="290"/>
      <c r="P92" s="290"/>
      <c r="Q92" s="290"/>
    </row>
    <row r="93" spans="1:19" ht="7.5" customHeight="1" thickBot="1" x14ac:dyDescent="0.25">
      <c r="A93" s="18"/>
      <c r="B93" s="2"/>
      <c r="K93" s="39"/>
      <c r="M93" s="290"/>
      <c r="N93" s="290"/>
      <c r="O93" s="290"/>
      <c r="P93" s="290"/>
      <c r="Q93" s="290"/>
    </row>
    <row r="94" spans="1:19" ht="17.25" customHeight="1" thickBot="1" x14ac:dyDescent="0.25">
      <c r="A94" s="18"/>
      <c r="B94" s="16" t="s">
        <v>445</v>
      </c>
      <c r="C94" s="142" t="s">
        <v>150</v>
      </c>
      <c r="D94" s="102"/>
      <c r="E94" s="102"/>
      <c r="F94" s="102"/>
      <c r="G94" s="102"/>
      <c r="H94" s="102"/>
      <c r="I94" s="102"/>
      <c r="J94" s="103"/>
      <c r="K94" s="104"/>
      <c r="M94" s="290"/>
      <c r="N94" s="290"/>
      <c r="O94" s="290"/>
      <c r="P94" s="290"/>
      <c r="Q94" s="290"/>
    </row>
    <row r="95" spans="1:19" ht="17.25" customHeight="1" x14ac:dyDescent="0.2">
      <c r="A95" s="18"/>
      <c r="B95" s="101"/>
      <c r="C95" s="313" t="s">
        <v>441</v>
      </c>
      <c r="D95" s="314"/>
      <c r="E95" s="314"/>
      <c r="F95" s="314"/>
      <c r="G95" s="314"/>
      <c r="H95" s="314"/>
      <c r="I95" s="314"/>
      <c r="J95" s="314"/>
      <c r="K95" s="315"/>
      <c r="M95" s="290"/>
      <c r="N95" s="290"/>
      <c r="O95" s="290"/>
      <c r="P95" s="290"/>
      <c r="Q95" s="290"/>
    </row>
    <row r="96" spans="1:19" ht="7.5" customHeight="1" thickBot="1" x14ac:dyDescent="0.25">
      <c r="A96" s="18"/>
      <c r="B96" s="2"/>
      <c r="C96" s="85"/>
      <c r="D96" s="85"/>
      <c r="E96" s="85"/>
      <c r="F96" s="85"/>
      <c r="G96" s="85"/>
      <c r="H96" s="85"/>
      <c r="I96" s="85"/>
      <c r="J96" s="85"/>
      <c r="K96" s="55"/>
      <c r="M96" s="290"/>
      <c r="N96" s="290"/>
      <c r="O96" s="290"/>
      <c r="P96" s="290"/>
      <c r="Q96" s="290"/>
    </row>
    <row r="97" spans="1:19" ht="17.25" customHeight="1" thickBot="1" x14ac:dyDescent="0.25">
      <c r="A97" s="18"/>
      <c r="B97" s="2" t="s">
        <v>60</v>
      </c>
      <c r="C97" s="282" t="s">
        <v>428</v>
      </c>
      <c r="D97" s="283"/>
      <c r="E97" s="283"/>
      <c r="F97" s="283"/>
      <c r="G97" s="283"/>
      <c r="H97" s="283"/>
      <c r="I97" s="284"/>
      <c r="J97" s="85"/>
      <c r="K97" s="55" t="s">
        <v>430</v>
      </c>
      <c r="M97" s="290"/>
      <c r="N97" s="290"/>
      <c r="O97" s="290"/>
      <c r="P97" s="290"/>
      <c r="Q97" s="290"/>
    </row>
    <row r="98" spans="1:19" ht="7.5" customHeight="1" thickBot="1" x14ac:dyDescent="0.25">
      <c r="A98" s="18"/>
      <c r="B98" s="2"/>
      <c r="C98" s="85"/>
      <c r="D98" s="85"/>
      <c r="E98" s="85"/>
      <c r="F98" s="85"/>
      <c r="G98" s="85"/>
      <c r="H98" s="85"/>
      <c r="I98" s="85"/>
      <c r="J98" s="85"/>
      <c r="K98" s="55"/>
      <c r="M98" s="290"/>
      <c r="N98" s="290"/>
      <c r="O98" s="290"/>
      <c r="P98" s="290"/>
      <c r="Q98" s="290"/>
    </row>
    <row r="99" spans="1:19" ht="17.25" customHeight="1" thickBot="1" x14ac:dyDescent="0.25">
      <c r="A99" s="18"/>
      <c r="B99" s="2" t="s">
        <v>59</v>
      </c>
      <c r="C99" s="279" t="s">
        <v>355</v>
      </c>
      <c r="D99" s="280"/>
      <c r="E99" s="280"/>
      <c r="F99" s="280"/>
      <c r="G99" s="280"/>
      <c r="H99" s="280"/>
      <c r="I99" s="281"/>
      <c r="J99" s="77"/>
      <c r="K99" s="72" t="s">
        <v>354</v>
      </c>
      <c r="M99" s="290"/>
      <c r="N99" s="290"/>
      <c r="O99" s="290"/>
      <c r="P99" s="290"/>
      <c r="Q99" s="290"/>
      <c r="S99" s="1" t="s">
        <v>241</v>
      </c>
    </row>
    <row r="100" spans="1:19" ht="7.5" customHeight="1" thickBot="1" x14ac:dyDescent="0.25">
      <c r="A100" s="18"/>
      <c r="B100" s="2"/>
      <c r="C100" s="16"/>
      <c r="D100" s="16"/>
      <c r="E100" s="16"/>
      <c r="F100" s="16"/>
      <c r="G100" s="16"/>
      <c r="H100" s="16"/>
      <c r="I100" s="16"/>
      <c r="J100" s="16"/>
      <c r="K100" s="55"/>
      <c r="M100" s="290"/>
      <c r="N100" s="290"/>
      <c r="O100" s="290"/>
      <c r="P100" s="290"/>
      <c r="Q100" s="290"/>
    </row>
    <row r="101" spans="1:19" ht="17.25" customHeight="1" thickBot="1" x14ac:dyDescent="0.25">
      <c r="A101" s="18"/>
      <c r="B101" s="16" t="s">
        <v>61</v>
      </c>
      <c r="C101" s="299">
        <v>100</v>
      </c>
      <c r="D101" s="300"/>
      <c r="E101" s="16" t="s">
        <v>63</v>
      </c>
      <c r="F101" s="16"/>
      <c r="G101" s="16"/>
      <c r="H101" s="16"/>
      <c r="I101" s="16"/>
      <c r="J101" s="16"/>
      <c r="K101" s="73" t="s">
        <v>356</v>
      </c>
      <c r="M101" s="290"/>
      <c r="N101" s="290"/>
      <c r="O101" s="290"/>
      <c r="P101" s="290"/>
      <c r="Q101" s="290"/>
      <c r="S101" s="1" t="s">
        <v>242</v>
      </c>
    </row>
    <row r="102" spans="1:19" ht="7.5" customHeight="1" thickBot="1" x14ac:dyDescent="0.25">
      <c r="A102" s="18"/>
      <c r="B102" s="16"/>
      <c r="C102" s="16"/>
      <c r="D102" s="16"/>
      <c r="E102" s="16"/>
      <c r="F102" s="16"/>
      <c r="G102" s="16"/>
      <c r="H102" s="16"/>
      <c r="I102" s="16"/>
      <c r="J102" s="16"/>
      <c r="K102" s="55"/>
      <c r="M102" s="290"/>
      <c r="N102" s="290"/>
      <c r="O102" s="290"/>
      <c r="P102" s="290"/>
      <c r="Q102" s="290"/>
    </row>
    <row r="103" spans="1:19" ht="17.25" customHeight="1" thickBot="1" x14ac:dyDescent="0.25">
      <c r="A103" s="18"/>
      <c r="B103" s="16" t="s">
        <v>62</v>
      </c>
      <c r="C103" s="301" t="s">
        <v>148</v>
      </c>
      <c r="D103" s="302"/>
      <c r="E103" s="316" t="s">
        <v>64</v>
      </c>
      <c r="F103" s="317"/>
      <c r="G103" s="317"/>
      <c r="H103" s="318"/>
      <c r="I103" s="76"/>
      <c r="J103" s="84" t="s">
        <v>112</v>
      </c>
      <c r="K103" s="55" t="s">
        <v>357</v>
      </c>
      <c r="M103" s="290"/>
      <c r="N103" s="290"/>
      <c r="O103" s="290"/>
      <c r="P103" s="290"/>
      <c r="Q103" s="290"/>
      <c r="S103" s="1" t="s">
        <v>243</v>
      </c>
    </row>
    <row r="104" spans="1:19" ht="7.5" customHeight="1" thickBot="1" x14ac:dyDescent="0.25">
      <c r="A104" s="18"/>
      <c r="B104" s="16"/>
      <c r="C104" s="16"/>
      <c r="D104" s="16"/>
      <c r="E104" s="16"/>
      <c r="F104" s="16"/>
      <c r="G104" s="16"/>
      <c r="H104" s="16"/>
      <c r="I104" s="16"/>
      <c r="J104" s="16"/>
      <c r="K104" s="55"/>
      <c r="M104" s="290"/>
      <c r="N104" s="290"/>
      <c r="O104" s="290"/>
      <c r="P104" s="290"/>
      <c r="Q104" s="290"/>
    </row>
    <row r="105" spans="1:19" ht="17.25" customHeight="1" thickBot="1" x14ac:dyDescent="0.25">
      <c r="A105" s="18"/>
      <c r="B105" s="16" t="s">
        <v>431</v>
      </c>
      <c r="C105" s="301">
        <v>20</v>
      </c>
      <c r="D105" s="302"/>
      <c r="E105" s="1" t="s">
        <v>432</v>
      </c>
      <c r="I105" s="77"/>
      <c r="J105" s="84"/>
      <c r="K105" s="55" t="s">
        <v>433</v>
      </c>
      <c r="M105" s="290"/>
      <c r="N105" s="290"/>
      <c r="O105" s="290"/>
      <c r="P105" s="290"/>
      <c r="Q105" s="290"/>
      <c r="S105" s="1" t="s">
        <v>243</v>
      </c>
    </row>
    <row r="106" spans="1:19" ht="7.5" customHeight="1" thickBot="1" x14ac:dyDescent="0.25">
      <c r="A106" s="18"/>
      <c r="B106" s="2"/>
      <c r="C106" s="85"/>
      <c r="D106" s="85"/>
      <c r="E106" s="85"/>
      <c r="F106" s="85"/>
      <c r="G106" s="85"/>
      <c r="H106" s="85"/>
      <c r="I106" s="85"/>
      <c r="J106" s="85"/>
      <c r="K106" s="55"/>
      <c r="M106" s="290"/>
      <c r="N106" s="290"/>
      <c r="O106" s="290"/>
      <c r="P106" s="290"/>
      <c r="Q106" s="290"/>
    </row>
    <row r="107" spans="1:19" ht="17.25" customHeight="1" thickBot="1" x14ac:dyDescent="0.25">
      <c r="A107" s="18"/>
      <c r="B107" s="16" t="s">
        <v>458</v>
      </c>
      <c r="C107" s="282" t="s">
        <v>459</v>
      </c>
      <c r="D107" s="283"/>
      <c r="E107" s="283"/>
      <c r="F107" s="283"/>
      <c r="G107" s="283"/>
      <c r="H107" s="283"/>
      <c r="I107" s="284"/>
      <c r="J107" s="84"/>
      <c r="K107" s="55" t="s">
        <v>460</v>
      </c>
      <c r="M107" s="290"/>
      <c r="N107" s="290"/>
      <c r="O107" s="290"/>
      <c r="P107" s="290"/>
      <c r="Q107" s="290"/>
      <c r="S107" s="1" t="s">
        <v>243</v>
      </c>
    </row>
    <row r="108" spans="1:19" ht="8.25" customHeight="1" x14ac:dyDescent="0.2">
      <c r="A108" s="18"/>
      <c r="B108" s="2"/>
      <c r="C108" s="16"/>
      <c r="D108" s="16"/>
      <c r="E108" s="16"/>
      <c r="F108" s="16"/>
      <c r="G108" s="16"/>
      <c r="H108" s="16"/>
      <c r="I108" s="16"/>
      <c r="J108" s="16"/>
      <c r="K108" s="39"/>
      <c r="M108" s="290"/>
      <c r="N108" s="290"/>
      <c r="O108" s="290"/>
      <c r="P108" s="290"/>
      <c r="Q108" s="290"/>
    </row>
    <row r="109" spans="1:19" ht="17.25" customHeight="1" x14ac:dyDescent="0.2">
      <c r="A109" s="277" t="s">
        <v>427</v>
      </c>
      <c r="B109" s="278"/>
      <c r="C109" s="46"/>
      <c r="D109" s="46"/>
      <c r="E109" s="46"/>
      <c r="F109" s="46"/>
      <c r="G109" s="46"/>
      <c r="H109" s="46"/>
      <c r="I109" s="46"/>
      <c r="J109" s="46"/>
      <c r="K109" s="45"/>
      <c r="M109" s="290"/>
      <c r="N109" s="290"/>
      <c r="O109" s="290"/>
      <c r="P109" s="290"/>
      <c r="Q109" s="290"/>
    </row>
    <row r="110" spans="1:19" ht="7.5" customHeight="1" thickBot="1" x14ac:dyDescent="0.25">
      <c r="A110" s="18"/>
      <c r="B110" s="16"/>
      <c r="C110" s="3"/>
      <c r="K110" s="39"/>
      <c r="M110" s="290"/>
      <c r="N110" s="290"/>
      <c r="O110" s="290"/>
      <c r="P110" s="290"/>
      <c r="Q110" s="290"/>
    </row>
    <row r="111" spans="1:19" ht="17.25" customHeight="1" thickBot="1" x14ac:dyDescent="0.25">
      <c r="A111" s="18"/>
      <c r="B111" s="16" t="s">
        <v>445</v>
      </c>
      <c r="C111" s="142" t="s">
        <v>150</v>
      </c>
      <c r="D111" s="102"/>
      <c r="E111" s="102"/>
      <c r="F111" s="102"/>
      <c r="G111" s="102"/>
      <c r="H111" s="102"/>
      <c r="I111" s="102"/>
      <c r="J111" s="103"/>
      <c r="K111" s="104"/>
      <c r="M111" s="290"/>
      <c r="N111" s="290"/>
      <c r="O111" s="290"/>
      <c r="P111" s="290"/>
      <c r="Q111" s="290"/>
    </row>
    <row r="112" spans="1:19" ht="17.25" customHeight="1" x14ac:dyDescent="0.2">
      <c r="A112" s="18"/>
      <c r="B112" s="101"/>
      <c r="C112" s="313" t="s">
        <v>441</v>
      </c>
      <c r="D112" s="314"/>
      <c r="E112" s="314"/>
      <c r="F112" s="314"/>
      <c r="G112" s="314"/>
      <c r="H112" s="314"/>
      <c r="I112" s="314"/>
      <c r="J112" s="314"/>
      <c r="K112" s="315"/>
      <c r="M112" s="290"/>
      <c r="N112" s="290"/>
      <c r="O112" s="290"/>
      <c r="P112" s="290"/>
      <c r="Q112" s="290"/>
    </row>
    <row r="113" spans="1:19" ht="7.5" customHeight="1" thickBot="1" x14ac:dyDescent="0.25">
      <c r="A113" s="18"/>
      <c r="B113" s="2"/>
      <c r="C113" s="85"/>
      <c r="D113" s="85"/>
      <c r="E113" s="85"/>
      <c r="F113" s="85"/>
      <c r="G113" s="85"/>
      <c r="H113" s="85"/>
      <c r="I113" s="85"/>
      <c r="J113" s="85"/>
      <c r="K113" s="55"/>
      <c r="M113" s="290"/>
      <c r="N113" s="290"/>
      <c r="O113" s="290"/>
      <c r="P113" s="290"/>
      <c r="Q113" s="290"/>
    </row>
    <row r="114" spans="1:19" ht="17.25" customHeight="1" thickBot="1" x14ac:dyDescent="0.25">
      <c r="A114" s="18"/>
      <c r="B114" s="2" t="s">
        <v>60</v>
      </c>
      <c r="C114" s="282" t="s">
        <v>429</v>
      </c>
      <c r="D114" s="283"/>
      <c r="E114" s="283"/>
      <c r="F114" s="283"/>
      <c r="G114" s="283"/>
      <c r="H114" s="283"/>
      <c r="I114" s="284"/>
      <c r="J114" s="85"/>
      <c r="K114" s="55" t="s">
        <v>379</v>
      </c>
      <c r="M114" s="290"/>
      <c r="N114" s="290"/>
      <c r="O114" s="290"/>
      <c r="P114" s="290"/>
      <c r="Q114" s="290"/>
    </row>
    <row r="115" spans="1:19" ht="7.5" customHeight="1" thickBot="1" x14ac:dyDescent="0.25">
      <c r="A115" s="18"/>
      <c r="B115" s="2"/>
      <c r="C115" s="85"/>
      <c r="D115" s="85"/>
      <c r="E115" s="85"/>
      <c r="F115" s="85"/>
      <c r="G115" s="85"/>
      <c r="H115" s="85"/>
      <c r="I115" s="85"/>
      <c r="J115" s="85"/>
      <c r="K115" s="55"/>
      <c r="M115" s="290"/>
      <c r="N115" s="290"/>
      <c r="O115" s="290"/>
      <c r="P115" s="290"/>
      <c r="Q115" s="290"/>
    </row>
    <row r="116" spans="1:19" ht="17.25" customHeight="1" thickBot="1" x14ac:dyDescent="0.25">
      <c r="A116" s="18"/>
      <c r="B116" s="2" t="s">
        <v>59</v>
      </c>
      <c r="C116" s="279" t="s">
        <v>355</v>
      </c>
      <c r="D116" s="280"/>
      <c r="E116" s="280"/>
      <c r="F116" s="280"/>
      <c r="G116" s="280"/>
      <c r="H116" s="280"/>
      <c r="I116" s="281"/>
      <c r="J116" s="77"/>
      <c r="K116" s="72" t="s">
        <v>354</v>
      </c>
      <c r="M116" s="290"/>
      <c r="N116" s="290"/>
      <c r="O116" s="290"/>
      <c r="P116" s="290"/>
      <c r="Q116" s="290"/>
      <c r="S116" s="1" t="s">
        <v>241</v>
      </c>
    </row>
    <row r="117" spans="1:19" ht="7.5" customHeight="1" thickBot="1" x14ac:dyDescent="0.25">
      <c r="A117" s="18"/>
      <c r="B117" s="2"/>
      <c r="C117" s="16"/>
      <c r="D117" s="16"/>
      <c r="E117" s="16"/>
      <c r="F117" s="16"/>
      <c r="G117" s="16"/>
      <c r="H117" s="16"/>
      <c r="I117" s="16"/>
      <c r="J117" s="16"/>
      <c r="K117" s="55"/>
      <c r="M117" s="290"/>
      <c r="N117" s="290"/>
      <c r="O117" s="290"/>
      <c r="P117" s="290"/>
      <c r="Q117" s="290"/>
    </row>
    <row r="118" spans="1:19" ht="17.25" customHeight="1" thickBot="1" x14ac:dyDescent="0.25">
      <c r="A118" s="18"/>
      <c r="B118" s="16" t="s">
        <v>61</v>
      </c>
      <c r="C118" s="299">
        <v>100</v>
      </c>
      <c r="D118" s="300"/>
      <c r="E118" s="16" t="s">
        <v>63</v>
      </c>
      <c r="F118" s="16"/>
      <c r="G118" s="16"/>
      <c r="H118" s="16"/>
      <c r="I118" s="16"/>
      <c r="J118" s="16"/>
      <c r="K118" s="73" t="s">
        <v>356</v>
      </c>
      <c r="M118" s="290"/>
      <c r="N118" s="290"/>
      <c r="O118" s="290"/>
      <c r="P118" s="290"/>
      <c r="Q118" s="290"/>
      <c r="S118" s="1" t="s">
        <v>242</v>
      </c>
    </row>
    <row r="119" spans="1:19" ht="7.5" customHeight="1" thickBot="1" x14ac:dyDescent="0.25">
      <c r="A119" s="18"/>
      <c r="B119" s="16"/>
      <c r="C119" s="16"/>
      <c r="D119" s="16"/>
      <c r="E119" s="16"/>
      <c r="F119" s="16"/>
      <c r="G119" s="16"/>
      <c r="H119" s="16"/>
      <c r="I119" s="16"/>
      <c r="J119" s="16"/>
      <c r="K119" s="55"/>
      <c r="M119" s="290"/>
      <c r="N119" s="290"/>
      <c r="O119" s="290"/>
      <c r="P119" s="290"/>
      <c r="Q119" s="290"/>
    </row>
    <row r="120" spans="1:19" ht="17.25" customHeight="1" thickBot="1" x14ac:dyDescent="0.25">
      <c r="A120" s="18"/>
      <c r="B120" s="16" t="s">
        <v>62</v>
      </c>
      <c r="C120" s="301" t="s">
        <v>148</v>
      </c>
      <c r="D120" s="302"/>
      <c r="E120" s="316" t="s">
        <v>64</v>
      </c>
      <c r="F120" s="317"/>
      <c r="G120" s="317"/>
      <c r="H120" s="318"/>
      <c r="I120" s="76"/>
      <c r="J120" s="84" t="s">
        <v>112</v>
      </c>
      <c r="K120" s="55" t="s">
        <v>357</v>
      </c>
      <c r="M120" s="290"/>
      <c r="N120" s="290"/>
      <c r="O120" s="290"/>
      <c r="P120" s="290"/>
      <c r="Q120" s="290"/>
      <c r="S120" s="1" t="s">
        <v>243</v>
      </c>
    </row>
    <row r="121" spans="1:19" ht="7.5" customHeight="1" thickBot="1" x14ac:dyDescent="0.25">
      <c r="A121" s="18"/>
      <c r="B121" s="16"/>
      <c r="C121" s="16"/>
      <c r="D121" s="16"/>
      <c r="E121" s="16"/>
      <c r="F121" s="16"/>
      <c r="G121" s="16"/>
      <c r="H121" s="16"/>
      <c r="I121" s="16"/>
      <c r="J121" s="16"/>
      <c r="K121" s="55"/>
      <c r="M121" s="290"/>
      <c r="N121" s="290"/>
      <c r="O121" s="290"/>
      <c r="P121" s="290"/>
      <c r="Q121" s="290"/>
    </row>
    <row r="122" spans="1:19" ht="17.25" customHeight="1" thickBot="1" x14ac:dyDescent="0.25">
      <c r="A122" s="18"/>
      <c r="B122" s="16" t="s">
        <v>431</v>
      </c>
      <c r="C122" s="301">
        <v>5</v>
      </c>
      <c r="D122" s="302"/>
      <c r="E122" s="1" t="s">
        <v>432</v>
      </c>
      <c r="I122" s="77"/>
      <c r="J122" s="84"/>
      <c r="K122" s="55" t="s">
        <v>433</v>
      </c>
      <c r="M122" s="290"/>
      <c r="N122" s="290"/>
      <c r="O122" s="290"/>
      <c r="P122" s="290"/>
      <c r="Q122" s="290"/>
      <c r="S122" s="1" t="s">
        <v>243</v>
      </c>
    </row>
    <row r="123" spans="1:19" ht="7.5" customHeight="1" thickBot="1" x14ac:dyDescent="0.25">
      <c r="A123" s="14"/>
      <c r="B123" s="17"/>
      <c r="C123" s="15"/>
      <c r="D123" s="15"/>
      <c r="E123" s="15"/>
      <c r="F123" s="15"/>
      <c r="G123" s="15"/>
      <c r="H123" s="15"/>
      <c r="I123" s="15"/>
      <c r="J123" s="15"/>
      <c r="K123" s="39"/>
      <c r="M123" s="290"/>
      <c r="N123" s="290"/>
      <c r="O123" s="290"/>
      <c r="P123" s="290"/>
      <c r="Q123" s="290"/>
    </row>
    <row r="124" spans="1:19" ht="17.25" customHeight="1" thickBot="1" x14ac:dyDescent="0.25">
      <c r="A124" s="18"/>
      <c r="B124" s="16" t="s">
        <v>458</v>
      </c>
      <c r="C124" s="282" t="s">
        <v>459</v>
      </c>
      <c r="D124" s="283"/>
      <c r="E124" s="283"/>
      <c r="F124" s="283"/>
      <c r="G124" s="283"/>
      <c r="H124" s="283"/>
      <c r="I124" s="284"/>
      <c r="J124" s="84"/>
      <c r="K124" s="55" t="s">
        <v>460</v>
      </c>
      <c r="M124" s="290"/>
      <c r="N124" s="290"/>
      <c r="O124" s="290"/>
      <c r="P124" s="290"/>
      <c r="Q124" s="290"/>
      <c r="S124" s="1" t="s">
        <v>243</v>
      </c>
    </row>
    <row r="125" spans="1:19" ht="8.25" customHeight="1" x14ac:dyDescent="0.2">
      <c r="A125" s="18"/>
      <c r="B125" s="2"/>
      <c r="C125" s="16"/>
      <c r="D125" s="16"/>
      <c r="E125" s="16"/>
      <c r="F125" s="16"/>
      <c r="G125" s="16"/>
      <c r="H125" s="16"/>
      <c r="I125" s="16"/>
      <c r="J125" s="16"/>
      <c r="K125" s="39"/>
      <c r="M125" s="290"/>
      <c r="N125" s="290"/>
      <c r="O125" s="290"/>
      <c r="P125" s="290"/>
      <c r="Q125" s="290"/>
    </row>
    <row r="126" spans="1:19" ht="17.25" customHeight="1" x14ac:dyDescent="0.2">
      <c r="A126" s="287" t="s">
        <v>82</v>
      </c>
      <c r="B126" s="288"/>
      <c r="C126" s="288"/>
      <c r="D126" s="288"/>
      <c r="E126" s="288"/>
      <c r="F126" s="288"/>
      <c r="G126" s="288"/>
      <c r="H126" s="288"/>
      <c r="I126" s="288"/>
      <c r="J126" s="288"/>
      <c r="K126" s="293"/>
      <c r="M126" s="290"/>
      <c r="N126" s="290"/>
      <c r="O126" s="290"/>
      <c r="P126" s="290"/>
      <c r="Q126" s="290"/>
    </row>
    <row r="127" spans="1:19" ht="7.5" customHeight="1" x14ac:dyDescent="0.2">
      <c r="A127" s="14"/>
      <c r="B127" s="17"/>
      <c r="C127" s="15"/>
      <c r="D127" s="15"/>
      <c r="E127" s="15"/>
      <c r="F127" s="15"/>
      <c r="G127" s="15"/>
      <c r="H127" s="15"/>
      <c r="I127" s="15"/>
      <c r="J127" s="15"/>
      <c r="K127" s="39"/>
    </row>
    <row r="128" spans="1:19" ht="17.25" customHeight="1" x14ac:dyDescent="0.2">
      <c r="A128" s="277" t="s">
        <v>124</v>
      </c>
      <c r="B128" s="278"/>
      <c r="C128" s="46"/>
      <c r="D128" s="46"/>
      <c r="E128" s="46"/>
      <c r="F128" s="46"/>
      <c r="G128" s="46"/>
      <c r="H128" s="46"/>
      <c r="I128" s="46"/>
      <c r="J128" s="46"/>
      <c r="K128" s="45"/>
      <c r="M128" s="290" t="s">
        <v>154</v>
      </c>
      <c r="N128" s="290"/>
      <c r="O128" s="290"/>
      <c r="P128" s="290"/>
      <c r="Q128" s="290"/>
    </row>
    <row r="129" spans="1:17" ht="7.5" customHeight="1" thickBot="1" x14ac:dyDescent="0.25">
      <c r="A129" s="14"/>
      <c r="B129" s="17"/>
      <c r="C129" s="30"/>
      <c r="D129" s="30"/>
      <c r="E129" s="30"/>
      <c r="I129" s="28"/>
      <c r="J129" s="28"/>
      <c r="K129" s="39"/>
      <c r="M129" s="290"/>
      <c r="N129" s="290"/>
      <c r="O129" s="290"/>
      <c r="P129" s="290"/>
      <c r="Q129" s="290"/>
    </row>
    <row r="130" spans="1:17" ht="17.25" customHeight="1" thickBot="1" x14ac:dyDescent="0.25">
      <c r="A130" s="14"/>
      <c r="B130" s="30" t="s">
        <v>83</v>
      </c>
      <c r="C130" s="51" t="s">
        <v>150</v>
      </c>
      <c r="E130" s="30"/>
      <c r="F130" s="28" t="s">
        <v>113</v>
      </c>
      <c r="G130" s="285">
        <v>3</v>
      </c>
      <c r="H130" s="286"/>
      <c r="I130" s="1" t="s">
        <v>112</v>
      </c>
      <c r="K130" s="55" t="s">
        <v>361</v>
      </c>
      <c r="M130" s="290"/>
      <c r="N130" s="290"/>
      <c r="O130" s="290"/>
      <c r="P130" s="290"/>
      <c r="Q130" s="290"/>
    </row>
    <row r="131" spans="1:17" ht="7.5" customHeight="1" thickBot="1" x14ac:dyDescent="0.25">
      <c r="A131" s="14"/>
      <c r="B131" s="17"/>
      <c r="C131" s="9"/>
      <c r="D131" s="9"/>
      <c r="E131" s="9"/>
      <c r="G131" s="9"/>
      <c r="I131" s="29"/>
      <c r="J131" s="29"/>
      <c r="K131" s="55"/>
      <c r="M131" s="290"/>
      <c r="N131" s="290"/>
      <c r="O131" s="290"/>
      <c r="P131" s="290"/>
      <c r="Q131" s="290"/>
    </row>
    <row r="132" spans="1:17" ht="17.25" customHeight="1" thickBot="1" x14ac:dyDescent="0.25">
      <c r="A132" s="14"/>
      <c r="B132" s="30" t="s">
        <v>84</v>
      </c>
      <c r="C132" s="51" t="s">
        <v>150</v>
      </c>
      <c r="E132" s="30"/>
      <c r="F132" s="28" t="s">
        <v>113</v>
      </c>
      <c r="G132" s="285">
        <v>5</v>
      </c>
      <c r="H132" s="286"/>
      <c r="I132" s="1" t="s">
        <v>112</v>
      </c>
      <c r="K132" s="55" t="s">
        <v>362</v>
      </c>
      <c r="M132" s="290"/>
      <c r="N132" s="290"/>
      <c r="O132" s="290"/>
      <c r="P132" s="290"/>
      <c r="Q132" s="290"/>
    </row>
    <row r="133" spans="1:17" ht="7.5" customHeight="1" thickBot="1" x14ac:dyDescent="0.25">
      <c r="A133" s="14"/>
      <c r="B133" s="17"/>
      <c r="C133" s="9"/>
      <c r="D133" s="9"/>
      <c r="E133" s="9"/>
      <c r="G133" s="9"/>
      <c r="I133" s="29"/>
      <c r="J133" s="29"/>
      <c r="K133" s="55"/>
      <c r="M133" s="290"/>
      <c r="N133" s="290"/>
      <c r="O133" s="290"/>
      <c r="P133" s="290"/>
      <c r="Q133" s="290"/>
    </row>
    <row r="134" spans="1:17" ht="17.25" customHeight="1" thickBot="1" x14ac:dyDescent="0.25">
      <c r="A134" s="14"/>
      <c r="B134" s="30" t="s">
        <v>85</v>
      </c>
      <c r="C134" s="51" t="s">
        <v>150</v>
      </c>
      <c r="E134" s="30"/>
      <c r="F134" s="28" t="s">
        <v>113</v>
      </c>
      <c r="G134" s="285">
        <v>2</v>
      </c>
      <c r="H134" s="286"/>
      <c r="I134" s="1" t="s">
        <v>112</v>
      </c>
      <c r="K134" s="55" t="s">
        <v>363</v>
      </c>
      <c r="M134" s="290"/>
      <c r="N134" s="290"/>
      <c r="O134" s="290"/>
      <c r="P134" s="290"/>
      <c r="Q134" s="290"/>
    </row>
    <row r="135" spans="1:17" ht="7.5" customHeight="1" thickBot="1" x14ac:dyDescent="0.25">
      <c r="A135" s="14"/>
      <c r="B135" s="17"/>
      <c r="C135" s="9"/>
      <c r="D135" s="9"/>
      <c r="E135" s="9"/>
      <c r="G135" s="9"/>
      <c r="H135" s="9"/>
      <c r="I135" s="9"/>
      <c r="J135" s="9"/>
      <c r="K135" s="55"/>
      <c r="M135" s="290"/>
      <c r="N135" s="290"/>
      <c r="O135" s="290"/>
      <c r="P135" s="290"/>
      <c r="Q135" s="290"/>
    </row>
    <row r="136" spans="1:17" ht="17.25" customHeight="1" thickBot="1" x14ac:dyDescent="0.25">
      <c r="A136" s="14"/>
      <c r="B136" s="30" t="s">
        <v>407</v>
      </c>
      <c r="C136" s="51" t="s">
        <v>150</v>
      </c>
      <c r="E136" s="30"/>
      <c r="F136" s="28" t="s">
        <v>113</v>
      </c>
      <c r="G136" s="285">
        <v>2</v>
      </c>
      <c r="H136" s="286"/>
      <c r="I136" s="1" t="s">
        <v>112</v>
      </c>
      <c r="K136" s="55" t="s">
        <v>363</v>
      </c>
      <c r="M136" s="290"/>
      <c r="N136" s="290"/>
      <c r="O136" s="290"/>
      <c r="P136" s="290"/>
      <c r="Q136" s="290"/>
    </row>
    <row r="137" spans="1:17" ht="7.5" customHeight="1" thickBot="1" x14ac:dyDescent="0.25">
      <c r="A137" s="14"/>
      <c r="B137" s="17"/>
      <c r="C137" s="9"/>
      <c r="D137" s="9"/>
      <c r="E137" s="9"/>
      <c r="G137" s="9"/>
      <c r="H137" s="9"/>
      <c r="I137" s="9"/>
      <c r="J137" s="9"/>
      <c r="K137" s="55"/>
      <c r="M137" s="290"/>
      <c r="N137" s="290"/>
      <c r="O137" s="290"/>
      <c r="P137" s="290"/>
      <c r="Q137" s="290"/>
    </row>
    <row r="138" spans="1:17" ht="17.25" customHeight="1" thickBot="1" x14ac:dyDescent="0.25">
      <c r="A138" s="14"/>
      <c r="B138" s="30" t="s">
        <v>86</v>
      </c>
      <c r="C138" s="51" t="s">
        <v>150</v>
      </c>
      <c r="E138" s="30"/>
      <c r="F138" s="28" t="s">
        <v>113</v>
      </c>
      <c r="G138" s="285">
        <v>2</v>
      </c>
      <c r="H138" s="286"/>
      <c r="I138" s="1" t="s">
        <v>112</v>
      </c>
      <c r="K138" s="55" t="s">
        <v>363</v>
      </c>
      <c r="M138" s="290"/>
      <c r="N138" s="290"/>
      <c r="O138" s="290"/>
      <c r="P138" s="290"/>
      <c r="Q138" s="290"/>
    </row>
    <row r="139" spans="1:17" ht="7.5" customHeight="1" thickBot="1" x14ac:dyDescent="0.25">
      <c r="A139" s="14"/>
      <c r="B139" s="17"/>
      <c r="C139" s="9"/>
      <c r="D139" s="9"/>
      <c r="E139" s="9"/>
      <c r="G139" s="9"/>
      <c r="H139" s="9"/>
      <c r="I139" s="9"/>
      <c r="J139" s="9"/>
      <c r="K139" s="55"/>
    </row>
    <row r="140" spans="1:17" ht="17.25" customHeight="1" thickBot="1" x14ac:dyDescent="0.25">
      <c r="A140" s="14"/>
      <c r="B140" s="30" t="s">
        <v>87</v>
      </c>
      <c r="C140" s="51" t="s">
        <v>150</v>
      </c>
      <c r="E140" s="30"/>
      <c r="F140" s="28" t="s">
        <v>113</v>
      </c>
      <c r="G140" s="285">
        <v>5</v>
      </c>
      <c r="H140" s="286"/>
      <c r="I140" s="1" t="s">
        <v>112</v>
      </c>
      <c r="K140" s="55" t="s">
        <v>362</v>
      </c>
      <c r="M140" s="74" t="s">
        <v>368</v>
      </c>
    </row>
    <row r="141" spans="1:17" ht="7.5" customHeight="1" thickBot="1" x14ac:dyDescent="0.25">
      <c r="A141" s="14"/>
      <c r="B141" s="17"/>
      <c r="C141" s="9"/>
      <c r="D141" s="9"/>
      <c r="E141" s="9"/>
      <c r="G141" s="9"/>
      <c r="H141" s="9"/>
      <c r="I141" s="9"/>
      <c r="J141" s="9"/>
      <c r="K141" s="55"/>
    </row>
    <row r="142" spans="1:17" ht="17.25" customHeight="1" thickBot="1" x14ac:dyDescent="0.25">
      <c r="A142" s="14"/>
      <c r="B142" s="30" t="s">
        <v>89</v>
      </c>
      <c r="C142" s="51" t="s">
        <v>150</v>
      </c>
      <c r="E142" s="30"/>
      <c r="F142" s="28" t="s">
        <v>113</v>
      </c>
      <c r="G142" s="285">
        <v>3</v>
      </c>
      <c r="H142" s="286"/>
      <c r="I142" s="1" t="s">
        <v>115</v>
      </c>
      <c r="K142" s="55" t="s">
        <v>361</v>
      </c>
    </row>
    <row r="143" spans="1:17" ht="7.5" customHeight="1" thickBot="1" x14ac:dyDescent="0.25">
      <c r="A143" s="14"/>
      <c r="B143" s="17"/>
      <c r="C143" s="9"/>
      <c r="D143" s="9"/>
      <c r="E143" s="9"/>
      <c r="G143" s="9"/>
      <c r="H143" s="9"/>
      <c r="I143" s="9"/>
      <c r="J143" s="9"/>
      <c r="K143" s="55"/>
    </row>
    <row r="144" spans="1:17" ht="17.25" customHeight="1" thickBot="1" x14ac:dyDescent="0.25">
      <c r="A144" s="14"/>
      <c r="B144" s="30" t="s">
        <v>88</v>
      </c>
      <c r="C144" s="51" t="s">
        <v>150</v>
      </c>
      <c r="E144" s="30"/>
      <c r="F144" s="28" t="s">
        <v>113</v>
      </c>
      <c r="G144" s="285">
        <v>20</v>
      </c>
      <c r="H144" s="286"/>
      <c r="I144" s="1" t="s">
        <v>115</v>
      </c>
      <c r="K144" s="55" t="s">
        <v>364</v>
      </c>
    </row>
    <row r="145" spans="1:11" ht="7.5" customHeight="1" thickBot="1" x14ac:dyDescent="0.25">
      <c r="A145" s="14"/>
      <c r="B145" s="17"/>
      <c r="C145" s="9"/>
      <c r="D145" s="9"/>
      <c r="E145" s="9"/>
      <c r="F145" s="9"/>
      <c r="G145" s="9"/>
      <c r="H145" s="9"/>
      <c r="I145" s="9"/>
      <c r="J145" s="9"/>
      <c r="K145" s="43"/>
    </row>
    <row r="146" spans="1:11" ht="17.25" customHeight="1" x14ac:dyDescent="0.2">
      <c r="A146" s="14"/>
      <c r="B146" s="16" t="s">
        <v>90</v>
      </c>
      <c r="C146" s="331"/>
      <c r="D146" s="332"/>
      <c r="E146" s="332"/>
      <c r="F146" s="332"/>
      <c r="G146" s="332"/>
      <c r="H146" s="332"/>
      <c r="I146" s="333"/>
      <c r="J146" s="86"/>
      <c r="K146" s="43" t="s">
        <v>381</v>
      </c>
    </row>
    <row r="147" spans="1:11" ht="17.25" customHeight="1" thickBot="1" x14ac:dyDescent="0.25">
      <c r="A147" s="14"/>
      <c r="B147" s="16"/>
      <c r="C147" s="334"/>
      <c r="D147" s="335"/>
      <c r="E147" s="335"/>
      <c r="F147" s="335"/>
      <c r="G147" s="335"/>
      <c r="H147" s="335"/>
      <c r="I147" s="336"/>
      <c r="J147" s="86"/>
      <c r="K147" s="43"/>
    </row>
    <row r="148" spans="1:11" ht="7.5" customHeight="1" x14ac:dyDescent="0.2">
      <c r="A148" s="14"/>
      <c r="B148" s="17"/>
      <c r="C148" s="16"/>
      <c r="D148" s="16"/>
      <c r="E148" s="9"/>
      <c r="F148" s="9"/>
      <c r="G148" s="9"/>
      <c r="H148" s="9"/>
      <c r="I148" s="9"/>
      <c r="J148" s="9"/>
      <c r="K148" s="43"/>
    </row>
    <row r="149" spans="1:11" ht="17.25" customHeight="1" x14ac:dyDescent="0.2">
      <c r="A149" s="277" t="s">
        <v>125</v>
      </c>
      <c r="B149" s="278"/>
      <c r="C149" s="44"/>
      <c r="D149" s="44"/>
      <c r="E149" s="48"/>
      <c r="F149" s="48"/>
      <c r="G149" s="48"/>
      <c r="H149" s="48"/>
      <c r="I149" s="48"/>
      <c r="J149" s="48"/>
      <c r="K149" s="49"/>
    </row>
    <row r="150" spans="1:11" ht="7.5" customHeight="1" thickBot="1" x14ac:dyDescent="0.25">
      <c r="A150" s="14"/>
      <c r="B150" s="17"/>
      <c r="C150" s="16"/>
      <c r="D150" s="16"/>
      <c r="E150" s="9"/>
      <c r="F150" s="9"/>
      <c r="G150" s="9"/>
      <c r="H150" s="9"/>
      <c r="I150" s="9"/>
      <c r="J150" s="9"/>
      <c r="K150" s="43"/>
    </row>
    <row r="151" spans="1:11" ht="17.25" customHeight="1" thickBot="1" x14ac:dyDescent="0.25">
      <c r="A151" s="14"/>
      <c r="B151" s="30" t="s">
        <v>92</v>
      </c>
      <c r="C151" s="51" t="s">
        <v>150</v>
      </c>
      <c r="D151" s="16"/>
      <c r="E151" s="9"/>
      <c r="F151" s="9"/>
      <c r="G151" s="9"/>
      <c r="H151" s="9"/>
      <c r="I151" s="9"/>
      <c r="J151" s="9"/>
      <c r="K151" s="55" t="s">
        <v>359</v>
      </c>
    </row>
    <row r="152" spans="1:11" ht="7.5" customHeight="1" thickBot="1" x14ac:dyDescent="0.25">
      <c r="A152" s="14"/>
      <c r="B152" s="9"/>
      <c r="D152" s="16"/>
      <c r="E152" s="9"/>
      <c r="F152" s="9"/>
      <c r="G152" s="9"/>
      <c r="H152" s="9"/>
      <c r="I152" s="9"/>
      <c r="J152" s="9"/>
      <c r="K152" s="55"/>
    </row>
    <row r="153" spans="1:11" ht="17.25" customHeight="1" thickBot="1" x14ac:dyDescent="0.25">
      <c r="A153" s="14"/>
      <c r="B153" s="30" t="s">
        <v>93</v>
      </c>
      <c r="C153" s="51" t="s">
        <v>150</v>
      </c>
      <c r="D153" s="16"/>
      <c r="E153" s="9"/>
      <c r="F153" s="9"/>
      <c r="G153" s="9"/>
      <c r="H153" s="9"/>
      <c r="I153" s="9"/>
      <c r="J153" s="9"/>
      <c r="K153" s="55" t="s">
        <v>359</v>
      </c>
    </row>
    <row r="154" spans="1:11" ht="7.5" customHeight="1" thickBot="1" x14ac:dyDescent="0.25">
      <c r="A154" s="14"/>
      <c r="B154" s="9"/>
      <c r="D154" s="9"/>
      <c r="E154" s="9"/>
      <c r="G154" s="9"/>
      <c r="I154" s="29"/>
      <c r="J154" s="29"/>
      <c r="K154" s="55"/>
    </row>
    <row r="155" spans="1:11" ht="17.25" customHeight="1" thickBot="1" x14ac:dyDescent="0.25">
      <c r="A155" s="14"/>
      <c r="B155" s="30" t="s">
        <v>94</v>
      </c>
      <c r="C155" s="51" t="s">
        <v>150</v>
      </c>
      <c r="E155" s="30"/>
      <c r="F155" s="28" t="s">
        <v>113</v>
      </c>
      <c r="G155" s="285">
        <v>1</v>
      </c>
      <c r="H155" s="286"/>
      <c r="I155" s="1" t="s">
        <v>117</v>
      </c>
      <c r="K155" s="55" t="s">
        <v>360</v>
      </c>
    </row>
    <row r="156" spans="1:11" ht="7.5" customHeight="1" thickBot="1" x14ac:dyDescent="0.25">
      <c r="A156" s="14"/>
      <c r="B156" s="9"/>
      <c r="D156" s="9"/>
      <c r="E156" s="9"/>
      <c r="F156" s="9"/>
      <c r="G156" s="9"/>
      <c r="H156" s="9"/>
      <c r="I156" s="9"/>
      <c r="J156" s="9"/>
      <c r="K156" s="55"/>
    </row>
    <row r="157" spans="1:11" ht="17.25" customHeight="1" thickBot="1" x14ac:dyDescent="0.25">
      <c r="A157" s="14"/>
      <c r="B157" s="30" t="s">
        <v>87</v>
      </c>
      <c r="C157" s="51" t="str">
        <f>C140</f>
        <v>有</v>
      </c>
      <c r="E157" s="30"/>
      <c r="F157" s="28" t="s">
        <v>113</v>
      </c>
      <c r="G157" s="285">
        <v>2</v>
      </c>
      <c r="H157" s="286"/>
      <c r="I157" s="1" t="s">
        <v>112</v>
      </c>
      <c r="K157" s="55" t="s">
        <v>365</v>
      </c>
    </row>
    <row r="158" spans="1:11" ht="7.5" customHeight="1" thickBot="1" x14ac:dyDescent="0.25">
      <c r="A158" s="14"/>
      <c r="B158" s="9"/>
      <c r="D158" s="9"/>
      <c r="E158" s="9"/>
      <c r="F158" s="9"/>
      <c r="G158" s="9"/>
      <c r="H158" s="9"/>
      <c r="I158" s="9"/>
      <c r="J158" s="9"/>
      <c r="K158" s="55"/>
    </row>
    <row r="159" spans="1:11" ht="17.25" customHeight="1" thickBot="1" x14ac:dyDescent="0.25">
      <c r="A159" s="14"/>
      <c r="B159" s="30" t="s">
        <v>89</v>
      </c>
      <c r="C159" s="51" t="s">
        <v>150</v>
      </c>
      <c r="E159" s="30"/>
      <c r="F159" s="28" t="s">
        <v>113</v>
      </c>
      <c r="G159" s="285">
        <v>2</v>
      </c>
      <c r="H159" s="286"/>
      <c r="I159" s="1" t="s">
        <v>115</v>
      </c>
      <c r="K159" s="55" t="s">
        <v>365</v>
      </c>
    </row>
    <row r="160" spans="1:11" ht="7.5" customHeight="1" thickBot="1" x14ac:dyDescent="0.25">
      <c r="A160" s="14"/>
      <c r="B160" s="9"/>
      <c r="D160" s="9"/>
      <c r="E160" s="9"/>
      <c r="F160" s="9"/>
      <c r="G160" s="9"/>
      <c r="H160" s="9"/>
      <c r="I160" s="9"/>
      <c r="J160" s="9"/>
      <c r="K160" s="55"/>
    </row>
    <row r="161" spans="1:11" ht="17.25" customHeight="1" thickBot="1" x14ac:dyDescent="0.25">
      <c r="A161" s="14"/>
      <c r="B161" s="30" t="s">
        <v>96</v>
      </c>
      <c r="C161" s="51" t="s">
        <v>150</v>
      </c>
      <c r="E161" s="30"/>
      <c r="F161" s="28" t="s">
        <v>113</v>
      </c>
      <c r="G161" s="285">
        <v>1</v>
      </c>
      <c r="H161" s="286"/>
      <c r="I161" s="1" t="s">
        <v>112</v>
      </c>
      <c r="K161" s="55" t="s">
        <v>360</v>
      </c>
    </row>
    <row r="162" spans="1:11" ht="7.5" customHeight="1" thickBot="1" x14ac:dyDescent="0.25">
      <c r="A162" s="14"/>
      <c r="B162" s="9"/>
      <c r="D162" s="9"/>
      <c r="E162" s="9"/>
      <c r="F162" s="9"/>
      <c r="G162" s="9"/>
      <c r="H162" s="9"/>
      <c r="I162" s="9"/>
      <c r="J162" s="9"/>
      <c r="K162" s="55"/>
    </row>
    <row r="163" spans="1:11" ht="17.25" customHeight="1" thickBot="1" x14ac:dyDescent="0.25">
      <c r="A163" s="14"/>
      <c r="B163" s="30" t="s">
        <v>95</v>
      </c>
      <c r="C163" s="51" t="s">
        <v>150</v>
      </c>
      <c r="E163" s="30"/>
      <c r="F163" s="28" t="s">
        <v>113</v>
      </c>
      <c r="G163" s="285">
        <v>5</v>
      </c>
      <c r="H163" s="286"/>
      <c r="I163" s="1" t="s">
        <v>112</v>
      </c>
      <c r="K163" s="55" t="s">
        <v>366</v>
      </c>
    </row>
    <row r="164" spans="1:11" ht="7.5" customHeight="1" thickBot="1" x14ac:dyDescent="0.25">
      <c r="A164" s="14"/>
      <c r="B164" s="9"/>
      <c r="D164" s="9"/>
      <c r="E164" s="9"/>
      <c r="F164" s="9"/>
      <c r="G164" s="9"/>
      <c r="H164" s="9"/>
      <c r="I164" s="9"/>
      <c r="J164" s="9"/>
      <c r="K164" s="55"/>
    </row>
    <row r="165" spans="1:11" ht="17.25" customHeight="1" thickBot="1" x14ac:dyDescent="0.25">
      <c r="A165" s="14"/>
      <c r="B165" s="30" t="s">
        <v>88</v>
      </c>
      <c r="C165" s="51" t="s">
        <v>150</v>
      </c>
      <c r="E165" s="30"/>
      <c r="F165" s="28" t="s">
        <v>113</v>
      </c>
      <c r="G165" s="285">
        <v>20</v>
      </c>
      <c r="H165" s="286"/>
      <c r="I165" s="1" t="s">
        <v>115</v>
      </c>
      <c r="K165" s="55" t="s">
        <v>367</v>
      </c>
    </row>
    <row r="166" spans="1:11" ht="7.5" customHeight="1" thickBot="1" x14ac:dyDescent="0.25">
      <c r="A166" s="14"/>
      <c r="B166" s="9"/>
      <c r="D166" s="9"/>
      <c r="E166" s="9"/>
      <c r="F166" s="9"/>
      <c r="G166" s="9"/>
      <c r="H166" s="9"/>
      <c r="I166" s="9"/>
      <c r="J166" s="9"/>
      <c r="K166" s="55"/>
    </row>
    <row r="167" spans="1:11" ht="17.25" customHeight="1" thickBot="1" x14ac:dyDescent="0.25">
      <c r="A167" s="14"/>
      <c r="B167" s="30" t="s">
        <v>97</v>
      </c>
      <c r="C167" s="51" t="s">
        <v>150</v>
      </c>
      <c r="E167" s="30"/>
      <c r="F167" s="28" t="s">
        <v>113</v>
      </c>
      <c r="G167" s="285">
        <v>5</v>
      </c>
      <c r="H167" s="286"/>
      <c r="I167" s="1" t="s">
        <v>116</v>
      </c>
      <c r="K167" s="55" t="s">
        <v>366</v>
      </c>
    </row>
    <row r="168" spans="1:11" ht="7.5" customHeight="1" thickBot="1" x14ac:dyDescent="0.25">
      <c r="A168" s="14"/>
      <c r="B168" s="9"/>
      <c r="D168" s="9"/>
      <c r="E168" s="9"/>
      <c r="F168" s="9"/>
      <c r="G168" s="9"/>
      <c r="H168" s="9"/>
      <c r="I168" s="9"/>
      <c r="J168" s="9"/>
      <c r="K168" s="55"/>
    </row>
    <row r="169" spans="1:11" ht="17.25" customHeight="1" thickBot="1" x14ac:dyDescent="0.25">
      <c r="A169" s="14"/>
      <c r="B169" s="30" t="s">
        <v>98</v>
      </c>
      <c r="C169" s="51" t="s">
        <v>150</v>
      </c>
      <c r="E169" s="30"/>
      <c r="F169" s="28"/>
      <c r="G169" s="337"/>
      <c r="H169" s="337"/>
      <c r="K169" s="55" t="s">
        <v>359</v>
      </c>
    </row>
    <row r="170" spans="1:11" ht="7.5" customHeight="1" thickBot="1" x14ac:dyDescent="0.25">
      <c r="A170" s="14"/>
      <c r="B170" s="9"/>
      <c r="D170" s="9"/>
      <c r="E170" s="9"/>
      <c r="F170" s="9"/>
      <c r="G170" s="9"/>
      <c r="H170" s="9"/>
      <c r="I170" s="9"/>
      <c r="J170" s="9"/>
      <c r="K170" s="55"/>
    </row>
    <row r="171" spans="1:11" ht="17.25" customHeight="1" thickBot="1" x14ac:dyDescent="0.25">
      <c r="A171" s="14"/>
      <c r="B171" s="30" t="s">
        <v>409</v>
      </c>
      <c r="C171" s="144" t="s">
        <v>150</v>
      </c>
      <c r="D171" s="3"/>
      <c r="E171" s="30"/>
      <c r="F171" s="145" t="s">
        <v>113</v>
      </c>
      <c r="G171" s="285">
        <v>3</v>
      </c>
      <c r="H171" s="286"/>
      <c r="I171" s="3" t="s">
        <v>115</v>
      </c>
      <c r="K171" s="55" t="s">
        <v>367</v>
      </c>
    </row>
    <row r="172" spans="1:11" ht="7.5" customHeight="1" thickBot="1" x14ac:dyDescent="0.25">
      <c r="A172" s="14"/>
      <c r="B172" s="9"/>
      <c r="D172" s="9"/>
      <c r="E172" s="9"/>
      <c r="F172" s="9"/>
      <c r="G172" s="9"/>
      <c r="H172" s="9"/>
      <c r="I172" s="9"/>
      <c r="J172" s="9"/>
      <c r="K172" s="43"/>
    </row>
    <row r="173" spans="1:11" ht="17.25" customHeight="1" x14ac:dyDescent="0.2">
      <c r="A173" s="14"/>
      <c r="B173" s="16" t="s">
        <v>90</v>
      </c>
      <c r="C173" s="331"/>
      <c r="D173" s="332"/>
      <c r="E173" s="332"/>
      <c r="F173" s="332"/>
      <c r="G173" s="332"/>
      <c r="H173" s="332"/>
      <c r="I173" s="333"/>
      <c r="J173" s="86"/>
      <c r="K173" s="43" t="s">
        <v>381</v>
      </c>
    </row>
    <row r="174" spans="1:11" ht="17.25" customHeight="1" thickBot="1" x14ac:dyDescent="0.25">
      <c r="A174" s="14"/>
      <c r="B174" s="16"/>
      <c r="C174" s="334"/>
      <c r="D174" s="335"/>
      <c r="E174" s="335"/>
      <c r="F174" s="335"/>
      <c r="G174" s="335"/>
      <c r="H174" s="335"/>
      <c r="I174" s="336"/>
      <c r="J174" s="86"/>
      <c r="K174" s="43"/>
    </row>
    <row r="175" spans="1:11" ht="7.5" customHeight="1" x14ac:dyDescent="0.2">
      <c r="A175" s="14"/>
      <c r="B175" s="17"/>
      <c r="C175" s="16"/>
      <c r="D175" s="16"/>
      <c r="E175" s="9"/>
      <c r="F175" s="9"/>
      <c r="G175" s="9"/>
      <c r="H175" s="9"/>
      <c r="I175" s="9"/>
      <c r="J175" s="9"/>
      <c r="K175" s="43"/>
    </row>
    <row r="176" spans="1:11" ht="17.25" customHeight="1" x14ac:dyDescent="0.2">
      <c r="A176" s="277" t="s">
        <v>126</v>
      </c>
      <c r="B176" s="278"/>
      <c r="C176" s="46"/>
      <c r="D176" s="46"/>
      <c r="E176" s="46"/>
      <c r="F176" s="46"/>
      <c r="G176" s="46"/>
      <c r="H176" s="46"/>
      <c r="I176" s="46"/>
      <c r="J176" s="46"/>
      <c r="K176" s="49"/>
    </row>
    <row r="177" spans="1:11" ht="7.5" customHeight="1" thickBot="1" x14ac:dyDescent="0.25">
      <c r="A177" s="14"/>
      <c r="B177" s="17"/>
      <c r="C177" s="30"/>
      <c r="D177" s="30"/>
      <c r="E177" s="30"/>
      <c r="I177" s="28"/>
      <c r="J177" s="28"/>
      <c r="K177" s="43"/>
    </row>
    <row r="178" spans="1:11" ht="17.25" customHeight="1" thickBot="1" x14ac:dyDescent="0.25">
      <c r="A178" s="14"/>
      <c r="B178" s="30" t="s">
        <v>99</v>
      </c>
      <c r="C178" s="51" t="s">
        <v>150</v>
      </c>
      <c r="E178" s="30"/>
      <c r="F178" s="28" t="s">
        <v>113</v>
      </c>
      <c r="G178" s="285">
        <v>3</v>
      </c>
      <c r="H178" s="286"/>
      <c r="I178" s="1" t="s">
        <v>118</v>
      </c>
      <c r="K178" s="55" t="s">
        <v>361</v>
      </c>
    </row>
    <row r="179" spans="1:11" ht="7.5" customHeight="1" thickBot="1" x14ac:dyDescent="0.25">
      <c r="A179" s="14"/>
      <c r="B179" s="9"/>
      <c r="D179" s="9"/>
      <c r="E179" s="9"/>
      <c r="G179" s="9"/>
      <c r="I179" s="29"/>
      <c r="J179" s="29"/>
      <c r="K179" s="43"/>
    </row>
    <row r="180" spans="1:11" ht="17.25" customHeight="1" thickBot="1" x14ac:dyDescent="0.25">
      <c r="A180" s="14"/>
      <c r="B180" s="30" t="s">
        <v>100</v>
      </c>
      <c r="C180" s="51" t="s">
        <v>150</v>
      </c>
      <c r="E180" s="30"/>
      <c r="F180" s="28" t="s">
        <v>113</v>
      </c>
      <c r="G180" s="285">
        <v>3</v>
      </c>
      <c r="H180" s="286"/>
      <c r="I180" s="1" t="s">
        <v>118</v>
      </c>
      <c r="K180" s="55" t="s">
        <v>361</v>
      </c>
    </row>
    <row r="181" spans="1:11" ht="7.5" customHeight="1" thickBot="1" x14ac:dyDescent="0.25">
      <c r="A181" s="14"/>
      <c r="B181" s="9"/>
      <c r="D181" s="9"/>
      <c r="E181" s="9"/>
      <c r="G181" s="9"/>
      <c r="I181" s="29"/>
      <c r="J181" s="29"/>
      <c r="K181" s="43"/>
    </row>
    <row r="182" spans="1:11" ht="17.25" customHeight="1" thickBot="1" x14ac:dyDescent="0.25">
      <c r="A182" s="14"/>
      <c r="B182" s="30" t="s">
        <v>101</v>
      </c>
      <c r="C182" s="51" t="s">
        <v>150</v>
      </c>
      <c r="E182" s="30"/>
      <c r="F182" s="28" t="s">
        <v>113</v>
      </c>
      <c r="G182" s="285">
        <v>10</v>
      </c>
      <c r="H182" s="286"/>
      <c r="I182" s="1" t="s">
        <v>119</v>
      </c>
      <c r="K182" s="55" t="s">
        <v>369</v>
      </c>
    </row>
    <row r="183" spans="1:11" ht="7.5" customHeight="1" thickBot="1" x14ac:dyDescent="0.25">
      <c r="A183" s="14"/>
      <c r="B183" s="9"/>
      <c r="D183" s="9"/>
      <c r="E183" s="9"/>
      <c r="F183" s="9"/>
      <c r="G183" s="9"/>
      <c r="H183" s="9"/>
      <c r="I183" s="9"/>
      <c r="J183" s="9"/>
      <c r="K183" s="43"/>
    </row>
    <row r="184" spans="1:11" ht="17.25" customHeight="1" thickBot="1" x14ac:dyDescent="0.25">
      <c r="A184" s="14"/>
      <c r="B184" s="30" t="s">
        <v>102</v>
      </c>
      <c r="C184" s="51" t="s">
        <v>150</v>
      </c>
      <c r="E184" s="30"/>
      <c r="F184" s="28" t="s">
        <v>113</v>
      </c>
      <c r="G184" s="285">
        <v>10</v>
      </c>
      <c r="H184" s="286"/>
      <c r="I184" s="1" t="s">
        <v>120</v>
      </c>
      <c r="K184" s="55" t="s">
        <v>369</v>
      </c>
    </row>
    <row r="185" spans="1:11" ht="7.5" customHeight="1" thickBot="1" x14ac:dyDescent="0.25">
      <c r="A185" s="14"/>
      <c r="B185" s="9"/>
      <c r="D185" s="9"/>
      <c r="E185" s="9"/>
      <c r="F185" s="9"/>
      <c r="G185" s="9"/>
      <c r="H185" s="9"/>
      <c r="I185" s="9"/>
      <c r="J185" s="9"/>
      <c r="K185" s="43"/>
    </row>
    <row r="186" spans="1:11" ht="17.25" customHeight="1" x14ac:dyDescent="0.2">
      <c r="A186" s="14"/>
      <c r="B186" s="16" t="s">
        <v>90</v>
      </c>
      <c r="C186" s="331"/>
      <c r="D186" s="332"/>
      <c r="E186" s="332"/>
      <c r="F186" s="332"/>
      <c r="G186" s="332"/>
      <c r="H186" s="332"/>
      <c r="I186" s="333"/>
      <c r="J186" s="86"/>
      <c r="K186" s="43" t="s">
        <v>381</v>
      </c>
    </row>
    <row r="187" spans="1:11" ht="17.25" customHeight="1" thickBot="1" x14ac:dyDescent="0.25">
      <c r="A187" s="14"/>
      <c r="B187" s="16"/>
      <c r="C187" s="334"/>
      <c r="D187" s="335"/>
      <c r="E187" s="335"/>
      <c r="F187" s="335"/>
      <c r="G187" s="335"/>
      <c r="H187" s="335"/>
      <c r="I187" s="336"/>
      <c r="J187" s="86"/>
      <c r="K187" s="43"/>
    </row>
    <row r="188" spans="1:11" ht="7.5" customHeight="1" x14ac:dyDescent="0.2">
      <c r="A188" s="14"/>
      <c r="B188" s="17"/>
      <c r="C188" s="16"/>
      <c r="D188" s="16"/>
      <c r="E188" s="9"/>
      <c r="F188" s="9"/>
      <c r="G188" s="9"/>
      <c r="H188" s="9"/>
      <c r="I188" s="9"/>
      <c r="J188" s="9"/>
      <c r="K188" s="43"/>
    </row>
    <row r="189" spans="1:11" ht="17.25" customHeight="1" x14ac:dyDescent="0.2">
      <c r="A189" s="277" t="s">
        <v>127</v>
      </c>
      <c r="B189" s="278"/>
      <c r="C189" s="46"/>
      <c r="D189" s="46"/>
      <c r="E189" s="46"/>
      <c r="F189" s="46"/>
      <c r="G189" s="46"/>
      <c r="H189" s="46"/>
      <c r="I189" s="46"/>
      <c r="J189" s="46"/>
      <c r="K189" s="49"/>
    </row>
    <row r="190" spans="1:11" ht="7.5" customHeight="1" thickBot="1" x14ac:dyDescent="0.25">
      <c r="A190" s="14"/>
      <c r="B190" s="17"/>
      <c r="C190" s="30"/>
      <c r="D190" s="30"/>
      <c r="E190" s="30"/>
      <c r="I190" s="28"/>
      <c r="J190" s="28"/>
      <c r="K190" s="43"/>
    </row>
    <row r="191" spans="1:11" ht="17.25" customHeight="1" thickBot="1" x14ac:dyDescent="0.25">
      <c r="A191" s="14"/>
      <c r="B191" s="30" t="s">
        <v>103</v>
      </c>
      <c r="C191" s="51" t="s">
        <v>150</v>
      </c>
      <c r="E191" s="30"/>
      <c r="F191" s="28" t="s">
        <v>113</v>
      </c>
      <c r="G191" s="285">
        <v>100</v>
      </c>
      <c r="H191" s="286"/>
      <c r="I191" s="1" t="s">
        <v>117</v>
      </c>
      <c r="K191" s="55" t="s">
        <v>370</v>
      </c>
    </row>
    <row r="192" spans="1:11" ht="7.5" customHeight="1" thickBot="1" x14ac:dyDescent="0.25">
      <c r="A192" s="14"/>
      <c r="B192" s="9"/>
      <c r="D192" s="9"/>
      <c r="E192" s="9"/>
      <c r="G192" s="9"/>
      <c r="I192" s="29"/>
      <c r="J192" s="29"/>
      <c r="K192" s="43"/>
    </row>
    <row r="193" spans="1:11" ht="17.25" customHeight="1" thickBot="1" x14ac:dyDescent="0.25">
      <c r="A193" s="14"/>
      <c r="B193" s="30" t="s">
        <v>104</v>
      </c>
      <c r="C193" s="51" t="s">
        <v>150</v>
      </c>
      <c r="E193" s="30"/>
      <c r="F193" s="28" t="s">
        <v>113</v>
      </c>
      <c r="G193" s="285">
        <v>100</v>
      </c>
      <c r="H193" s="286"/>
      <c r="I193" s="1" t="s">
        <v>117</v>
      </c>
      <c r="K193" s="55" t="s">
        <v>370</v>
      </c>
    </row>
    <row r="194" spans="1:11" ht="7.5" customHeight="1" thickBot="1" x14ac:dyDescent="0.25">
      <c r="A194" s="14"/>
      <c r="B194" s="9"/>
      <c r="D194" s="9"/>
      <c r="E194" s="9"/>
      <c r="G194" s="9"/>
      <c r="I194" s="29"/>
      <c r="J194" s="29"/>
      <c r="K194" s="43"/>
    </row>
    <row r="195" spans="1:11" ht="17.25" customHeight="1" thickBot="1" x14ac:dyDescent="0.25">
      <c r="A195" s="14"/>
      <c r="B195" s="30" t="s">
        <v>105</v>
      </c>
      <c r="C195" s="51" t="s">
        <v>114</v>
      </c>
      <c r="E195" s="30"/>
      <c r="F195" s="28" t="s">
        <v>113</v>
      </c>
      <c r="G195" s="285"/>
      <c r="H195" s="286"/>
      <c r="I195" s="1" t="s">
        <v>115</v>
      </c>
      <c r="K195" s="55" t="s">
        <v>359</v>
      </c>
    </row>
    <row r="196" spans="1:11" ht="7.5" customHeight="1" thickBot="1" x14ac:dyDescent="0.25">
      <c r="A196" s="14"/>
      <c r="B196" s="9"/>
      <c r="D196" s="9"/>
      <c r="E196" s="9"/>
      <c r="F196" s="9"/>
      <c r="G196" s="9"/>
      <c r="H196" s="9"/>
      <c r="I196" s="9"/>
      <c r="J196" s="9"/>
      <c r="K196" s="55"/>
    </row>
    <row r="197" spans="1:11" ht="17.25" customHeight="1" thickBot="1" x14ac:dyDescent="0.25">
      <c r="A197" s="14"/>
      <c r="B197" s="30" t="s">
        <v>106</v>
      </c>
      <c r="C197" s="51" t="s">
        <v>114</v>
      </c>
      <c r="E197" s="30"/>
      <c r="F197" s="28" t="s">
        <v>113</v>
      </c>
      <c r="G197" s="285"/>
      <c r="H197" s="286"/>
      <c r="I197" s="1" t="s">
        <v>115</v>
      </c>
      <c r="K197" s="55" t="s">
        <v>359</v>
      </c>
    </row>
    <row r="198" spans="1:11" ht="7.5" customHeight="1" thickBot="1" x14ac:dyDescent="0.25">
      <c r="A198" s="14"/>
      <c r="B198" s="9"/>
      <c r="D198" s="9"/>
      <c r="E198" s="9"/>
      <c r="F198" s="9"/>
      <c r="G198" s="9"/>
      <c r="H198" s="9"/>
      <c r="I198" s="9"/>
      <c r="J198" s="9"/>
      <c r="K198" s="43"/>
    </row>
    <row r="199" spans="1:11" ht="17.25" customHeight="1" thickBot="1" x14ac:dyDescent="0.25">
      <c r="A199" s="14"/>
      <c r="B199" s="16" t="s">
        <v>90</v>
      </c>
      <c r="C199" s="345"/>
      <c r="D199" s="346"/>
      <c r="E199" s="346"/>
      <c r="F199" s="346"/>
      <c r="G199" s="346"/>
      <c r="H199" s="346"/>
      <c r="I199" s="347"/>
      <c r="J199" s="87"/>
      <c r="K199" s="43" t="s">
        <v>381</v>
      </c>
    </row>
    <row r="200" spans="1:11" ht="7.5" customHeight="1" x14ac:dyDescent="0.2">
      <c r="A200" s="14"/>
      <c r="B200" s="17"/>
      <c r="C200" s="16"/>
      <c r="D200" s="16"/>
      <c r="E200" s="9"/>
      <c r="F200" s="9"/>
      <c r="G200" s="9"/>
      <c r="H200" s="9"/>
      <c r="I200" s="9"/>
      <c r="J200" s="9"/>
      <c r="K200" s="43"/>
    </row>
    <row r="201" spans="1:11" ht="17.25" customHeight="1" x14ac:dyDescent="0.2">
      <c r="A201" s="277" t="s">
        <v>128</v>
      </c>
      <c r="B201" s="278"/>
      <c r="C201" s="44"/>
      <c r="D201" s="44"/>
      <c r="E201" s="48"/>
      <c r="F201" s="48"/>
      <c r="G201" s="48"/>
      <c r="H201" s="48"/>
      <c r="I201" s="48"/>
      <c r="J201" s="48"/>
      <c r="K201" s="49"/>
    </row>
    <row r="202" spans="1:11" ht="7.5" customHeight="1" thickBot="1" x14ac:dyDescent="0.25">
      <c r="A202" s="14"/>
      <c r="B202" s="17"/>
      <c r="C202" s="16"/>
      <c r="D202" s="16"/>
      <c r="E202" s="9"/>
      <c r="F202" s="9"/>
      <c r="G202" s="9"/>
      <c r="H202" s="9"/>
      <c r="I202" s="9"/>
      <c r="J202" s="9"/>
      <c r="K202" s="43"/>
    </row>
    <row r="203" spans="1:11" ht="17.25" customHeight="1" thickBot="1" x14ac:dyDescent="0.25">
      <c r="A203" s="14"/>
      <c r="B203" s="30" t="s">
        <v>107</v>
      </c>
      <c r="C203" s="51" t="s">
        <v>150</v>
      </c>
      <c r="E203" s="30"/>
      <c r="F203" s="28" t="s">
        <v>113</v>
      </c>
      <c r="G203" s="285">
        <v>100</v>
      </c>
      <c r="H203" s="286"/>
      <c r="I203" s="1" t="s">
        <v>117</v>
      </c>
      <c r="K203" s="55" t="s">
        <v>370</v>
      </c>
    </row>
    <row r="204" spans="1:11" ht="7.5" customHeight="1" thickBot="1" x14ac:dyDescent="0.25">
      <c r="A204" s="14"/>
      <c r="B204" s="9"/>
      <c r="D204" s="9"/>
      <c r="E204" s="9"/>
      <c r="G204" s="9"/>
      <c r="I204" s="29"/>
      <c r="J204" s="29"/>
      <c r="K204" s="43"/>
    </row>
    <row r="205" spans="1:11" ht="17.25" customHeight="1" thickBot="1" x14ac:dyDescent="0.25">
      <c r="A205" s="14"/>
      <c r="B205" s="30" t="s">
        <v>108</v>
      </c>
      <c r="C205" s="51" t="s">
        <v>150</v>
      </c>
      <c r="E205" s="30"/>
      <c r="F205" s="28" t="s">
        <v>113</v>
      </c>
      <c r="G205" s="285">
        <v>10</v>
      </c>
      <c r="H205" s="286"/>
      <c r="I205" s="1" t="s">
        <v>117</v>
      </c>
      <c r="K205" s="55" t="s">
        <v>369</v>
      </c>
    </row>
    <row r="206" spans="1:11" ht="7.5" customHeight="1" thickBot="1" x14ac:dyDescent="0.25">
      <c r="A206" s="14"/>
      <c r="B206" s="9"/>
      <c r="D206" s="9"/>
      <c r="E206" s="9"/>
      <c r="G206" s="9"/>
      <c r="I206" s="29"/>
      <c r="J206" s="29"/>
      <c r="K206" s="43"/>
    </row>
    <row r="207" spans="1:11" ht="17.25" customHeight="1" thickBot="1" x14ac:dyDescent="0.25">
      <c r="A207" s="14"/>
      <c r="B207" s="30" t="s">
        <v>109</v>
      </c>
      <c r="C207" s="51" t="s">
        <v>150</v>
      </c>
      <c r="E207" s="30"/>
      <c r="F207" s="28" t="s">
        <v>113</v>
      </c>
      <c r="G207" s="285">
        <v>100</v>
      </c>
      <c r="H207" s="286"/>
      <c r="I207" s="1" t="s">
        <v>117</v>
      </c>
      <c r="K207" s="55" t="s">
        <v>369</v>
      </c>
    </row>
    <row r="208" spans="1:11" ht="7.5" customHeight="1" thickBot="1" x14ac:dyDescent="0.25">
      <c r="A208" s="14"/>
      <c r="B208" s="9"/>
      <c r="D208" s="9"/>
      <c r="E208" s="9"/>
      <c r="G208" s="9"/>
      <c r="I208" s="29"/>
      <c r="J208" s="29"/>
      <c r="K208" s="43"/>
    </row>
    <row r="209" spans="1:11" ht="17.25" customHeight="1" thickBot="1" x14ac:dyDescent="0.25">
      <c r="A209" s="14"/>
      <c r="B209" s="30" t="s">
        <v>410</v>
      </c>
      <c r="C209" s="144" t="s">
        <v>150</v>
      </c>
      <c r="D209" s="3"/>
      <c r="E209" s="30"/>
      <c r="F209" s="145" t="s">
        <v>113</v>
      </c>
      <c r="G209" s="285">
        <v>100</v>
      </c>
      <c r="H209" s="286"/>
      <c r="I209" s="3" t="s">
        <v>117</v>
      </c>
      <c r="K209" s="55" t="s">
        <v>369</v>
      </c>
    </row>
    <row r="210" spans="1:11" ht="7.5" customHeight="1" thickBot="1" x14ac:dyDescent="0.25">
      <c r="A210" s="14"/>
      <c r="B210" s="9"/>
      <c r="D210" s="9"/>
      <c r="E210" s="9"/>
      <c r="F210" s="9"/>
      <c r="G210" s="9"/>
      <c r="H210" s="9"/>
      <c r="I210" s="9"/>
      <c r="J210" s="9"/>
      <c r="K210" s="43"/>
    </row>
    <row r="211" spans="1:11" ht="17.25" customHeight="1" x14ac:dyDescent="0.2">
      <c r="A211" s="14"/>
      <c r="B211" s="16" t="s">
        <v>90</v>
      </c>
      <c r="C211" s="339"/>
      <c r="D211" s="340"/>
      <c r="E211" s="340"/>
      <c r="F211" s="340"/>
      <c r="G211" s="340"/>
      <c r="H211" s="340"/>
      <c r="I211" s="341"/>
      <c r="J211" s="88"/>
      <c r="K211" s="43" t="s">
        <v>381</v>
      </c>
    </row>
    <row r="212" spans="1:11" ht="17.25" customHeight="1" thickBot="1" x14ac:dyDescent="0.25">
      <c r="A212" s="14"/>
      <c r="B212" s="17"/>
      <c r="C212" s="342"/>
      <c r="D212" s="343"/>
      <c r="E212" s="343"/>
      <c r="F212" s="343"/>
      <c r="G212" s="343"/>
      <c r="H212" s="343"/>
      <c r="I212" s="344"/>
      <c r="J212" s="88"/>
      <c r="K212" s="43"/>
    </row>
    <row r="213" spans="1:11" ht="7.5" customHeight="1" x14ac:dyDescent="0.2">
      <c r="A213" s="14"/>
      <c r="B213" s="17"/>
      <c r="C213" s="16"/>
      <c r="D213" s="16"/>
      <c r="E213" s="9"/>
      <c r="F213" s="9"/>
      <c r="G213" s="9"/>
      <c r="H213" s="9"/>
      <c r="I213" s="9"/>
      <c r="J213" s="9"/>
      <c r="K213" s="43"/>
    </row>
    <row r="214" spans="1:11" ht="17.25" customHeight="1" x14ac:dyDescent="0.2">
      <c r="A214" s="277" t="s">
        <v>129</v>
      </c>
      <c r="B214" s="278"/>
      <c r="C214" s="44"/>
      <c r="D214" s="44"/>
      <c r="E214" s="48"/>
      <c r="F214" s="48"/>
      <c r="G214" s="48"/>
      <c r="H214" s="48"/>
      <c r="I214" s="48"/>
      <c r="J214" s="48"/>
      <c r="K214" s="49"/>
    </row>
    <row r="215" spans="1:11" ht="7.5" customHeight="1" thickBot="1" x14ac:dyDescent="0.25">
      <c r="A215" s="14"/>
      <c r="B215" s="17"/>
      <c r="C215" s="16"/>
      <c r="D215" s="16"/>
      <c r="E215" s="9"/>
      <c r="F215" s="9"/>
      <c r="G215" s="9"/>
      <c r="H215" s="9"/>
      <c r="I215" s="9"/>
      <c r="J215" s="9"/>
      <c r="K215" s="43"/>
    </row>
    <row r="216" spans="1:11" ht="17.25" customHeight="1" thickBot="1" x14ac:dyDescent="0.25">
      <c r="A216" s="14"/>
      <c r="B216" s="30" t="s">
        <v>110</v>
      </c>
      <c r="C216" s="51" t="s">
        <v>150</v>
      </c>
      <c r="E216" s="30"/>
      <c r="F216" s="28" t="s">
        <v>113</v>
      </c>
      <c r="G216" s="285">
        <v>10</v>
      </c>
      <c r="H216" s="286"/>
      <c r="I216" s="1" t="s">
        <v>115</v>
      </c>
      <c r="K216" s="55" t="s">
        <v>371</v>
      </c>
    </row>
    <row r="217" spans="1:11" ht="7.5" customHeight="1" thickBot="1" x14ac:dyDescent="0.25">
      <c r="A217" s="14"/>
      <c r="B217" s="9"/>
      <c r="D217" s="9"/>
      <c r="E217" s="9"/>
      <c r="G217" s="9"/>
      <c r="I217" s="29"/>
      <c r="J217" s="29"/>
      <c r="K217" s="43"/>
    </row>
    <row r="218" spans="1:11" ht="17.25" customHeight="1" thickBot="1" x14ac:dyDescent="0.25">
      <c r="A218" s="14"/>
      <c r="B218" s="30" t="s">
        <v>111</v>
      </c>
      <c r="C218" s="51" t="s">
        <v>114</v>
      </c>
      <c r="E218" s="30"/>
      <c r="F218" s="28" t="s">
        <v>113</v>
      </c>
      <c r="G218" s="285"/>
      <c r="H218" s="286"/>
      <c r="I218" s="1" t="s">
        <v>112</v>
      </c>
      <c r="K218" s="55" t="s">
        <v>359</v>
      </c>
    </row>
    <row r="219" spans="1:11" ht="7.5" customHeight="1" thickBot="1" x14ac:dyDescent="0.25">
      <c r="A219" s="14"/>
      <c r="B219" s="9"/>
      <c r="D219" s="9"/>
      <c r="E219" s="9"/>
      <c r="G219" s="9"/>
      <c r="I219" s="29"/>
      <c r="J219" s="29"/>
      <c r="K219" s="43"/>
    </row>
    <row r="220" spans="1:11" ht="17.25" customHeight="1" x14ac:dyDescent="0.2">
      <c r="A220" s="14"/>
      <c r="B220" s="16" t="s">
        <v>90</v>
      </c>
      <c r="C220" s="339"/>
      <c r="D220" s="340"/>
      <c r="E220" s="340"/>
      <c r="F220" s="340"/>
      <c r="G220" s="340"/>
      <c r="H220" s="340"/>
      <c r="I220" s="341"/>
      <c r="J220" s="88"/>
      <c r="K220" s="43" t="s">
        <v>381</v>
      </c>
    </row>
    <row r="221" spans="1:11" ht="17.25" customHeight="1" thickBot="1" x14ac:dyDescent="0.25">
      <c r="A221" s="14"/>
      <c r="B221" s="17"/>
      <c r="C221" s="342"/>
      <c r="D221" s="343"/>
      <c r="E221" s="343"/>
      <c r="F221" s="343"/>
      <c r="G221" s="343"/>
      <c r="H221" s="343"/>
      <c r="I221" s="344"/>
      <c r="J221" s="88"/>
      <c r="K221" s="43"/>
    </row>
    <row r="222" spans="1:11" ht="7.5" customHeight="1" x14ac:dyDescent="0.2">
      <c r="A222" s="14"/>
      <c r="B222" s="17"/>
      <c r="C222" s="16"/>
      <c r="D222" s="16"/>
      <c r="E222" s="9"/>
      <c r="F222" s="9"/>
      <c r="G222" s="9"/>
      <c r="H222" s="9"/>
      <c r="I222" s="9"/>
      <c r="J222" s="9"/>
      <c r="K222" s="43"/>
    </row>
    <row r="223" spans="1:11" ht="17.25" customHeight="1" x14ac:dyDescent="0.2">
      <c r="A223" s="287" t="s">
        <v>25</v>
      </c>
      <c r="B223" s="288"/>
      <c r="C223" s="22"/>
      <c r="D223" s="22"/>
      <c r="E223" s="22"/>
      <c r="F223" s="22"/>
      <c r="G223" s="22"/>
      <c r="H223" s="22"/>
      <c r="I223" s="22"/>
      <c r="J223" s="22"/>
      <c r="K223" s="41"/>
    </row>
    <row r="224" spans="1:11" ht="7.5" customHeight="1" x14ac:dyDescent="0.2">
      <c r="A224" s="10"/>
      <c r="B224" s="8"/>
      <c r="C224" s="8"/>
      <c r="D224" s="8"/>
      <c r="E224" s="8"/>
      <c r="F224" s="8"/>
      <c r="G224" s="8"/>
      <c r="H224" s="8"/>
      <c r="I224" s="8"/>
      <c r="J224" s="8"/>
      <c r="K224" s="37"/>
    </row>
    <row r="225" spans="1:20" ht="17.25" customHeight="1" x14ac:dyDescent="0.2">
      <c r="A225" s="277" t="s">
        <v>130</v>
      </c>
      <c r="B225" s="278"/>
      <c r="C225" s="46"/>
      <c r="D225" s="46"/>
      <c r="E225" s="46"/>
      <c r="F225" s="46"/>
      <c r="G225" s="46"/>
      <c r="H225" s="46"/>
      <c r="I225" s="46"/>
      <c r="J225" s="46"/>
      <c r="K225" s="45"/>
      <c r="M225" s="290" t="s">
        <v>138</v>
      </c>
      <c r="N225" s="290"/>
      <c r="O225" s="290"/>
      <c r="P225" s="290"/>
      <c r="Q225" s="290"/>
    </row>
    <row r="226" spans="1:20" ht="7.5" customHeight="1" thickBot="1" x14ac:dyDescent="0.25">
      <c r="A226" s="18"/>
      <c r="B226" s="2"/>
      <c r="K226" s="39"/>
      <c r="M226" s="290"/>
      <c r="N226" s="290"/>
      <c r="O226" s="290"/>
      <c r="P226" s="290"/>
      <c r="Q226" s="290"/>
    </row>
    <row r="227" spans="1:20" ht="17.25" customHeight="1" thickBot="1" x14ac:dyDescent="0.25">
      <c r="A227" s="18"/>
      <c r="B227" s="2" t="s">
        <v>69</v>
      </c>
      <c r="C227" s="279" t="s">
        <v>170</v>
      </c>
      <c r="D227" s="280"/>
      <c r="E227" s="280"/>
      <c r="F227" s="280"/>
      <c r="G227" s="280"/>
      <c r="H227" s="280"/>
      <c r="I227" s="281"/>
      <c r="J227" s="77"/>
      <c r="K227" s="55" t="s">
        <v>265</v>
      </c>
      <c r="M227" s="290"/>
      <c r="N227" s="290"/>
      <c r="O227" s="290"/>
      <c r="P227" s="290"/>
      <c r="Q227" s="290"/>
    </row>
    <row r="228" spans="1:20" ht="7.5" customHeight="1" thickBot="1" x14ac:dyDescent="0.25">
      <c r="A228" s="18"/>
      <c r="B228" s="2"/>
      <c r="C228" s="7"/>
      <c r="D228" s="7"/>
      <c r="E228" s="7"/>
      <c r="F228" s="7"/>
      <c r="G228" s="7"/>
      <c r="H228" s="7"/>
      <c r="I228" s="7"/>
      <c r="J228" s="7"/>
      <c r="K228" s="55"/>
      <c r="M228" s="290"/>
      <c r="N228" s="290"/>
      <c r="O228" s="290"/>
      <c r="P228" s="290"/>
      <c r="Q228" s="290"/>
    </row>
    <row r="229" spans="1:20" ht="17.25" customHeight="1" thickBot="1" x14ac:dyDescent="0.25">
      <c r="A229" s="18"/>
      <c r="B229" s="2" t="s">
        <v>70</v>
      </c>
      <c r="C229" s="299">
        <v>4</v>
      </c>
      <c r="D229" s="300"/>
      <c r="E229" s="16" t="s">
        <v>28</v>
      </c>
      <c r="F229" s="16"/>
      <c r="G229" s="16"/>
      <c r="H229" s="16"/>
      <c r="I229" s="16"/>
      <c r="J229" s="16"/>
      <c r="K229" s="55" t="s">
        <v>265</v>
      </c>
      <c r="M229" s="290"/>
      <c r="N229" s="290"/>
      <c r="O229" s="290"/>
      <c r="P229" s="290"/>
      <c r="Q229" s="290"/>
    </row>
    <row r="230" spans="1:20" ht="7.5" customHeight="1" thickBot="1" x14ac:dyDescent="0.25">
      <c r="A230" s="18"/>
      <c r="B230" s="2"/>
      <c r="C230" s="16"/>
      <c r="D230" s="16"/>
      <c r="E230" s="16"/>
      <c r="F230" s="16"/>
      <c r="G230" s="16"/>
      <c r="H230" s="16"/>
      <c r="I230" s="16"/>
      <c r="J230" s="16"/>
      <c r="K230" s="55"/>
    </row>
    <row r="231" spans="1:20" ht="17.25" customHeight="1" thickBot="1" x14ac:dyDescent="0.25">
      <c r="A231" s="18"/>
      <c r="B231" s="2" t="s">
        <v>73</v>
      </c>
      <c r="C231" s="279" t="s">
        <v>151</v>
      </c>
      <c r="D231" s="280"/>
      <c r="E231" s="280"/>
      <c r="F231" s="280"/>
      <c r="G231" s="280"/>
      <c r="H231" s="280"/>
      <c r="I231" s="281"/>
      <c r="J231" s="77"/>
      <c r="K231" s="55" t="s">
        <v>265</v>
      </c>
      <c r="M231" s="290"/>
      <c r="N231" s="338"/>
      <c r="O231" s="338"/>
      <c r="P231" s="338"/>
      <c r="Q231" s="338"/>
      <c r="R231" s="338"/>
      <c r="S231" s="338"/>
      <c r="T231" s="338"/>
    </row>
    <row r="232" spans="1:20" ht="7.5" customHeight="1" thickBot="1" x14ac:dyDescent="0.25">
      <c r="A232" s="14"/>
      <c r="B232" s="2"/>
      <c r="C232" s="7"/>
      <c r="D232" s="7"/>
      <c r="E232" s="7"/>
      <c r="F232" s="7"/>
      <c r="G232" s="7"/>
      <c r="H232" s="7"/>
      <c r="I232" s="7"/>
      <c r="J232" s="7"/>
      <c r="K232" s="55"/>
      <c r="M232" s="338"/>
      <c r="N232" s="338"/>
      <c r="O232" s="338"/>
      <c r="P232" s="338"/>
      <c r="Q232" s="338"/>
      <c r="R232" s="338"/>
      <c r="S232" s="338"/>
      <c r="T232" s="338"/>
    </row>
    <row r="233" spans="1:20" ht="17.25" customHeight="1" thickBot="1" x14ac:dyDescent="0.25">
      <c r="A233" s="18"/>
      <c r="B233" s="2" t="s">
        <v>71</v>
      </c>
      <c r="C233" s="279" t="s">
        <v>152</v>
      </c>
      <c r="D233" s="280"/>
      <c r="E233" s="280"/>
      <c r="F233" s="280"/>
      <c r="G233" s="280"/>
      <c r="H233" s="280"/>
      <c r="I233" s="281"/>
      <c r="J233" s="77"/>
      <c r="K233" s="55" t="s">
        <v>265</v>
      </c>
      <c r="M233" s="338"/>
      <c r="N233" s="338"/>
      <c r="O233" s="338"/>
      <c r="P233" s="338"/>
      <c r="Q233" s="338"/>
      <c r="R233" s="338"/>
      <c r="S233" s="338"/>
      <c r="T233" s="338"/>
    </row>
    <row r="234" spans="1:20" ht="7.5" customHeight="1" thickBot="1" x14ac:dyDescent="0.25">
      <c r="A234" s="14"/>
      <c r="B234" s="2"/>
      <c r="C234" s="7"/>
      <c r="D234" s="7"/>
      <c r="E234" s="7"/>
      <c r="F234" s="7"/>
      <c r="G234" s="7"/>
      <c r="H234" s="7"/>
      <c r="I234" s="7"/>
      <c r="J234" s="7"/>
      <c r="K234" s="55"/>
      <c r="M234" s="338"/>
      <c r="N234" s="338"/>
      <c r="O234" s="338"/>
      <c r="P234" s="338"/>
      <c r="Q234" s="338"/>
      <c r="R234" s="338"/>
      <c r="S234" s="338"/>
      <c r="T234" s="338"/>
    </row>
    <row r="235" spans="1:20" ht="17.25" customHeight="1" thickBot="1" x14ac:dyDescent="0.25">
      <c r="A235" s="18"/>
      <c r="B235" s="2" t="s">
        <v>72</v>
      </c>
      <c r="C235" s="299">
        <v>5</v>
      </c>
      <c r="D235" s="300"/>
      <c r="E235" s="16" t="s">
        <v>28</v>
      </c>
      <c r="F235" s="16"/>
      <c r="G235" s="16"/>
      <c r="H235" s="16"/>
      <c r="I235" s="16"/>
      <c r="J235" s="16"/>
      <c r="K235" s="55" t="s">
        <v>265</v>
      </c>
      <c r="M235" s="338"/>
      <c r="N235" s="338"/>
      <c r="O235" s="338"/>
      <c r="P235" s="338"/>
      <c r="Q235" s="338"/>
      <c r="R235" s="338"/>
      <c r="S235" s="338"/>
      <c r="T235" s="338"/>
    </row>
    <row r="236" spans="1:20" ht="7.5" customHeight="1" thickBot="1" x14ac:dyDescent="0.25">
      <c r="A236" s="18"/>
      <c r="B236" s="2"/>
      <c r="C236" s="16"/>
      <c r="D236" s="16"/>
      <c r="E236" s="16"/>
      <c r="F236" s="16"/>
      <c r="G236" s="16"/>
      <c r="H236" s="16"/>
      <c r="I236" s="16"/>
      <c r="J236" s="16"/>
      <c r="K236" s="55"/>
      <c r="M236" s="338"/>
      <c r="N236" s="338"/>
      <c r="O236" s="338"/>
      <c r="P236" s="338"/>
      <c r="Q236" s="338"/>
      <c r="R236" s="338"/>
      <c r="S236" s="338"/>
      <c r="T236" s="338"/>
    </row>
    <row r="237" spans="1:20" ht="17.25" customHeight="1" thickBot="1" x14ac:dyDescent="0.25">
      <c r="A237" s="18"/>
      <c r="B237" s="2" t="s">
        <v>74</v>
      </c>
      <c r="C237" s="279" t="s">
        <v>151</v>
      </c>
      <c r="D237" s="280"/>
      <c r="E237" s="280"/>
      <c r="F237" s="280"/>
      <c r="G237" s="280"/>
      <c r="H237" s="280"/>
      <c r="I237" s="281"/>
      <c r="J237" s="77"/>
      <c r="K237" s="55" t="s">
        <v>265</v>
      </c>
      <c r="M237" s="338"/>
      <c r="N237" s="338"/>
      <c r="O237" s="338"/>
      <c r="P237" s="338"/>
      <c r="Q237" s="338"/>
      <c r="R237" s="338"/>
      <c r="S237" s="338"/>
      <c r="T237" s="338"/>
    </row>
    <row r="238" spans="1:20" ht="7.5" customHeight="1" x14ac:dyDescent="0.2">
      <c r="A238" s="14"/>
      <c r="B238" s="17"/>
      <c r="C238" s="17"/>
      <c r="D238" s="17"/>
      <c r="E238" s="17"/>
      <c r="F238" s="17"/>
      <c r="G238" s="17"/>
      <c r="H238" s="17"/>
      <c r="I238" s="17"/>
      <c r="J238" s="17"/>
      <c r="K238" s="39"/>
      <c r="M238" s="338"/>
      <c r="N238" s="338"/>
      <c r="O238" s="338"/>
      <c r="P238" s="338"/>
      <c r="Q238" s="338"/>
      <c r="R238" s="338"/>
      <c r="S238" s="338"/>
      <c r="T238" s="338"/>
    </row>
    <row r="239" spans="1:20" ht="17.25" customHeight="1" x14ac:dyDescent="0.2">
      <c r="A239" s="277" t="s">
        <v>131</v>
      </c>
      <c r="B239" s="278"/>
      <c r="C239" s="46"/>
      <c r="D239" s="46"/>
      <c r="E239" s="46"/>
      <c r="F239" s="46"/>
      <c r="G239" s="46"/>
      <c r="H239" s="46"/>
      <c r="I239" s="46"/>
      <c r="J239" s="46"/>
      <c r="K239" s="45"/>
      <c r="M239" s="338"/>
      <c r="N239" s="338"/>
      <c r="O239" s="338"/>
      <c r="P239" s="338"/>
      <c r="Q239" s="338"/>
      <c r="R239" s="338"/>
      <c r="S239" s="338"/>
      <c r="T239" s="338"/>
    </row>
    <row r="240" spans="1:20" ht="7.5" customHeight="1" thickBot="1" x14ac:dyDescent="0.25">
      <c r="A240" s="18"/>
      <c r="B240" s="2"/>
      <c r="C240" s="7"/>
      <c r="D240" s="7"/>
      <c r="E240" s="7"/>
      <c r="F240" s="7"/>
      <c r="G240" s="7"/>
      <c r="H240" s="7"/>
      <c r="I240" s="7"/>
      <c r="J240" s="7"/>
      <c r="K240" s="39"/>
    </row>
    <row r="241" spans="1:20" ht="17.25" customHeight="1" thickBot="1" x14ac:dyDescent="0.25">
      <c r="A241" s="18"/>
      <c r="B241" s="2" t="s">
        <v>65</v>
      </c>
      <c r="C241" s="279" t="s">
        <v>170</v>
      </c>
      <c r="D241" s="280"/>
      <c r="E241" s="280"/>
      <c r="F241" s="280"/>
      <c r="G241" s="280"/>
      <c r="H241" s="280"/>
      <c r="I241" s="281"/>
      <c r="J241" s="77"/>
      <c r="K241" s="55" t="s">
        <v>265</v>
      </c>
      <c r="M241" s="290" t="s">
        <v>377</v>
      </c>
      <c r="N241" s="290"/>
      <c r="O241" s="290"/>
      <c r="P241" s="290"/>
      <c r="Q241" s="290"/>
      <c r="R241" s="290"/>
      <c r="S241" s="290"/>
      <c r="T241" s="290"/>
    </row>
    <row r="242" spans="1:20" ht="7.5" customHeight="1" thickBot="1" x14ac:dyDescent="0.25">
      <c r="A242" s="18"/>
      <c r="B242" s="2"/>
      <c r="C242" s="7"/>
      <c r="D242" s="7"/>
      <c r="E242" s="7"/>
      <c r="F242" s="7"/>
      <c r="G242" s="7"/>
      <c r="H242" s="7"/>
      <c r="I242" s="7"/>
      <c r="J242" s="7"/>
      <c r="K242" s="39"/>
      <c r="M242" s="290"/>
      <c r="N242" s="290"/>
      <c r="O242" s="290"/>
      <c r="P242" s="290"/>
      <c r="Q242" s="290"/>
      <c r="R242" s="290"/>
      <c r="S242" s="290"/>
      <c r="T242" s="290"/>
    </row>
    <row r="243" spans="1:20" ht="17.25" customHeight="1" thickBot="1" x14ac:dyDescent="0.25">
      <c r="A243" s="18"/>
      <c r="B243" s="2" t="s">
        <v>66</v>
      </c>
      <c r="C243" s="299">
        <v>5</v>
      </c>
      <c r="D243" s="300"/>
      <c r="E243" s="16" t="s">
        <v>28</v>
      </c>
      <c r="F243" s="16"/>
      <c r="G243" s="16"/>
      <c r="H243" s="16"/>
      <c r="I243" s="16"/>
      <c r="J243" s="16"/>
      <c r="K243" s="55" t="s">
        <v>265</v>
      </c>
      <c r="M243" s="290"/>
      <c r="N243" s="290"/>
      <c r="O243" s="290"/>
      <c r="P243" s="290"/>
      <c r="Q243" s="290"/>
      <c r="R243" s="290"/>
      <c r="S243" s="290"/>
      <c r="T243" s="290"/>
    </row>
    <row r="244" spans="1:20" ht="7.5" customHeight="1" thickBot="1" x14ac:dyDescent="0.25">
      <c r="A244" s="18"/>
      <c r="B244" s="2"/>
      <c r="C244" s="16"/>
      <c r="D244" s="16"/>
      <c r="E244" s="16"/>
      <c r="F244" s="16"/>
      <c r="G244" s="16"/>
      <c r="H244" s="16"/>
      <c r="I244" s="16"/>
      <c r="J244" s="16"/>
      <c r="K244" s="39"/>
      <c r="M244" s="290"/>
      <c r="N244" s="290"/>
      <c r="O244" s="290"/>
      <c r="P244" s="290"/>
      <c r="Q244" s="290"/>
      <c r="R244" s="290"/>
      <c r="S244" s="290"/>
      <c r="T244" s="290"/>
    </row>
    <row r="245" spans="1:20" ht="17.25" customHeight="1" thickBot="1" x14ac:dyDescent="0.25">
      <c r="A245" s="18"/>
      <c r="B245" s="2" t="s">
        <v>75</v>
      </c>
      <c r="C245" s="279" t="s">
        <v>382</v>
      </c>
      <c r="D245" s="280"/>
      <c r="E245" s="280"/>
      <c r="F245" s="280"/>
      <c r="G245" s="280"/>
      <c r="H245" s="280"/>
      <c r="I245" s="281"/>
      <c r="J245" s="77"/>
      <c r="K245" s="55" t="s">
        <v>265</v>
      </c>
      <c r="M245" s="290"/>
      <c r="N245" s="290"/>
      <c r="O245" s="290"/>
      <c r="P245" s="290"/>
      <c r="Q245" s="290"/>
      <c r="R245" s="290"/>
      <c r="S245" s="290"/>
      <c r="T245" s="290"/>
    </row>
    <row r="246" spans="1:20" ht="7.5" customHeight="1" x14ac:dyDescent="0.2">
      <c r="A246" s="18"/>
      <c r="B246" s="2"/>
      <c r="C246" s="7"/>
      <c r="D246" s="7"/>
      <c r="E246" s="7"/>
      <c r="F246" s="7"/>
      <c r="G246" s="7"/>
      <c r="H246" s="7"/>
      <c r="I246" s="7"/>
      <c r="J246" s="7"/>
      <c r="K246" s="39"/>
      <c r="M246" s="290"/>
      <c r="N246" s="290"/>
      <c r="O246" s="290"/>
      <c r="P246" s="290"/>
      <c r="Q246" s="290"/>
      <c r="R246" s="290"/>
      <c r="S246" s="290"/>
      <c r="T246" s="290"/>
    </row>
    <row r="247" spans="1:20" ht="7.5" customHeight="1" thickBot="1" x14ac:dyDescent="0.25">
      <c r="A247" s="18"/>
      <c r="B247" s="2"/>
      <c r="C247" s="7"/>
      <c r="D247" s="7"/>
      <c r="E247" s="7"/>
      <c r="F247" s="7"/>
      <c r="G247" s="7"/>
      <c r="H247" s="7"/>
      <c r="I247" s="7"/>
      <c r="J247" s="7"/>
      <c r="K247" s="39"/>
      <c r="M247" s="290"/>
      <c r="N247" s="290"/>
      <c r="O247" s="290"/>
      <c r="P247" s="290"/>
      <c r="Q247" s="290"/>
      <c r="R247" s="290"/>
      <c r="S247" s="290"/>
      <c r="T247" s="290"/>
    </row>
    <row r="248" spans="1:20" ht="17.25" customHeight="1" thickBot="1" x14ac:dyDescent="0.25">
      <c r="A248" s="18"/>
      <c r="B248" s="2" t="s">
        <v>67</v>
      </c>
      <c r="C248" s="279" t="s">
        <v>170</v>
      </c>
      <c r="D248" s="280"/>
      <c r="E248" s="280"/>
      <c r="F248" s="280"/>
      <c r="G248" s="280"/>
      <c r="H248" s="280"/>
      <c r="I248" s="281"/>
      <c r="J248" s="77"/>
      <c r="K248" s="55" t="s">
        <v>265</v>
      </c>
      <c r="M248" s="290"/>
      <c r="N248" s="290"/>
      <c r="O248" s="290"/>
      <c r="P248" s="290"/>
      <c r="Q248" s="290"/>
      <c r="R248" s="290"/>
      <c r="S248" s="290"/>
      <c r="T248" s="290"/>
    </row>
    <row r="249" spans="1:20" ht="7.5" customHeight="1" thickBot="1" x14ac:dyDescent="0.25">
      <c r="A249" s="18"/>
      <c r="B249" s="2"/>
      <c r="C249" s="7"/>
      <c r="D249" s="7"/>
      <c r="E249" s="7"/>
      <c r="F249" s="7"/>
      <c r="G249" s="7"/>
      <c r="H249" s="7"/>
      <c r="I249" s="7"/>
      <c r="J249" s="7"/>
      <c r="K249" s="39"/>
      <c r="M249" s="290"/>
      <c r="N249" s="290"/>
      <c r="O249" s="290"/>
      <c r="P249" s="290"/>
      <c r="Q249" s="290"/>
      <c r="R249" s="290"/>
      <c r="S249" s="290"/>
      <c r="T249" s="290"/>
    </row>
    <row r="250" spans="1:20" ht="17.25" customHeight="1" thickBot="1" x14ac:dyDescent="0.25">
      <c r="A250" s="18"/>
      <c r="B250" s="2" t="s">
        <v>68</v>
      </c>
      <c r="C250" s="299">
        <v>7</v>
      </c>
      <c r="D250" s="300"/>
      <c r="E250" s="16" t="s">
        <v>28</v>
      </c>
      <c r="F250" s="16"/>
      <c r="G250" s="16"/>
      <c r="H250" s="16"/>
      <c r="I250" s="16"/>
      <c r="J250" s="16"/>
      <c r="K250" s="55" t="s">
        <v>265</v>
      </c>
      <c r="M250" s="290"/>
      <c r="N250" s="290"/>
      <c r="O250" s="290"/>
      <c r="P250" s="290"/>
      <c r="Q250" s="290"/>
      <c r="R250" s="290"/>
      <c r="S250" s="290"/>
      <c r="T250" s="290"/>
    </row>
    <row r="251" spans="1:20" ht="7.5" customHeight="1" thickBot="1" x14ac:dyDescent="0.25">
      <c r="A251" s="18"/>
      <c r="B251" s="2"/>
      <c r="C251" s="16"/>
      <c r="D251" s="16"/>
      <c r="E251" s="16"/>
      <c r="F251" s="16"/>
      <c r="G251" s="16"/>
      <c r="H251" s="16"/>
      <c r="I251" s="16"/>
      <c r="J251" s="16"/>
      <c r="K251" s="39"/>
      <c r="M251" s="290"/>
      <c r="N251" s="290"/>
      <c r="O251" s="290"/>
      <c r="P251" s="290"/>
      <c r="Q251" s="290"/>
      <c r="R251" s="290"/>
      <c r="S251" s="290"/>
      <c r="T251" s="290"/>
    </row>
    <row r="252" spans="1:20" ht="17.25" customHeight="1" thickBot="1" x14ac:dyDescent="0.25">
      <c r="A252" s="18"/>
      <c r="B252" s="2" t="s">
        <v>76</v>
      </c>
      <c r="C252" s="279" t="s">
        <v>378</v>
      </c>
      <c r="D252" s="280"/>
      <c r="E252" s="280"/>
      <c r="F252" s="280"/>
      <c r="G252" s="280"/>
      <c r="H252" s="280"/>
      <c r="I252" s="281"/>
      <c r="J252" s="77"/>
      <c r="K252" s="55" t="s">
        <v>265</v>
      </c>
      <c r="M252" s="290"/>
      <c r="N252" s="290"/>
      <c r="O252" s="290"/>
      <c r="P252" s="290"/>
      <c r="Q252" s="290"/>
      <c r="R252" s="290"/>
      <c r="S252" s="290"/>
      <c r="T252" s="290"/>
    </row>
    <row r="253" spans="1:20" ht="7.5" customHeight="1" x14ac:dyDescent="0.2">
      <c r="A253" s="31"/>
      <c r="B253" s="32"/>
      <c r="C253" s="33"/>
      <c r="D253" s="33"/>
      <c r="E253" s="33"/>
      <c r="F253" s="33"/>
      <c r="G253" s="33"/>
      <c r="H253" s="33"/>
      <c r="I253" s="33"/>
      <c r="J253" s="33"/>
      <c r="K253" s="40"/>
    </row>
  </sheetData>
  <sheetProtection selectLockedCells="1"/>
  <mergeCells count="136">
    <mergeCell ref="C107:I107"/>
    <mergeCell ref="C124:I124"/>
    <mergeCell ref="G216:H216"/>
    <mergeCell ref="G197:H197"/>
    <mergeCell ref="C211:I212"/>
    <mergeCell ref="C199:I199"/>
    <mergeCell ref="G193:H193"/>
    <mergeCell ref="G205:H205"/>
    <mergeCell ref="G207:H207"/>
    <mergeCell ref="C186:I187"/>
    <mergeCell ref="G157:H157"/>
    <mergeCell ref="M241:T252"/>
    <mergeCell ref="E77:H77"/>
    <mergeCell ref="C173:I174"/>
    <mergeCell ref="C252:I252"/>
    <mergeCell ref="C241:I241"/>
    <mergeCell ref="C248:I248"/>
    <mergeCell ref="C243:D243"/>
    <mergeCell ref="C250:D250"/>
    <mergeCell ref="C233:I233"/>
    <mergeCell ref="C227:I227"/>
    <mergeCell ref="C229:D229"/>
    <mergeCell ref="C235:D235"/>
    <mergeCell ref="C231:I231"/>
    <mergeCell ref="G167:H167"/>
    <mergeCell ref="G169:H169"/>
    <mergeCell ref="M231:T239"/>
    <mergeCell ref="M225:Q229"/>
    <mergeCell ref="C245:I245"/>
    <mergeCell ref="C220:I221"/>
    <mergeCell ref="C146:I147"/>
    <mergeCell ref="G218:H218"/>
    <mergeCell ref="G178:H178"/>
    <mergeCell ref="G180:H180"/>
    <mergeCell ref="G182:H182"/>
    <mergeCell ref="C7:I7"/>
    <mergeCell ref="A4:K4"/>
    <mergeCell ref="A38:B38"/>
    <mergeCell ref="G40:H40"/>
    <mergeCell ref="C40:D40"/>
    <mergeCell ref="A7:B7"/>
    <mergeCell ref="A8:B8"/>
    <mergeCell ref="C12:I12"/>
    <mergeCell ref="C16:I16"/>
    <mergeCell ref="C26:I26"/>
    <mergeCell ref="C36:I36"/>
    <mergeCell ref="C30:I30"/>
    <mergeCell ref="C22:I22"/>
    <mergeCell ref="C20:I20"/>
    <mergeCell ref="C14:I14"/>
    <mergeCell ref="C34:I34"/>
    <mergeCell ref="C32:I32"/>
    <mergeCell ref="C79:D79"/>
    <mergeCell ref="C122:D122"/>
    <mergeCell ref="C71:I71"/>
    <mergeCell ref="C73:I73"/>
    <mergeCell ref="C97:I97"/>
    <mergeCell ref="C56:I56"/>
    <mergeCell ref="C95:K95"/>
    <mergeCell ref="C112:K112"/>
    <mergeCell ref="C86:K86"/>
    <mergeCell ref="C67:K67"/>
    <mergeCell ref="A60:K62"/>
    <mergeCell ref="A109:B109"/>
    <mergeCell ref="C114:I114"/>
    <mergeCell ref="C99:I99"/>
    <mergeCell ref="C101:D101"/>
    <mergeCell ref="C103:D103"/>
    <mergeCell ref="E103:H103"/>
    <mergeCell ref="C116:I116"/>
    <mergeCell ref="C118:D118"/>
    <mergeCell ref="C120:D120"/>
    <mergeCell ref="E120:H120"/>
    <mergeCell ref="C105:D105"/>
    <mergeCell ref="C81:I81"/>
    <mergeCell ref="C90:I90"/>
    <mergeCell ref="M21:Q23"/>
    <mergeCell ref="C28:I28"/>
    <mergeCell ref="C18:I18"/>
    <mergeCell ref="M26:Q26"/>
    <mergeCell ref="M34:Q36"/>
    <mergeCell ref="C42:D42"/>
    <mergeCell ref="G42:H42"/>
    <mergeCell ref="C46:D46"/>
    <mergeCell ref="M40:Q46"/>
    <mergeCell ref="G44:I44"/>
    <mergeCell ref="G46:H46"/>
    <mergeCell ref="C24:I24"/>
    <mergeCell ref="M54:R58"/>
    <mergeCell ref="R50:V51"/>
    <mergeCell ref="G155:H155"/>
    <mergeCell ref="G144:H144"/>
    <mergeCell ref="G159:H159"/>
    <mergeCell ref="G161:H161"/>
    <mergeCell ref="M59:R63"/>
    <mergeCell ref="M64:R71"/>
    <mergeCell ref="M73:Q77"/>
    <mergeCell ref="M83:Q126"/>
    <mergeCell ref="A126:K126"/>
    <mergeCell ref="M128:Q138"/>
    <mergeCell ref="A52:B52"/>
    <mergeCell ref="C54:I54"/>
    <mergeCell ref="A50:B50"/>
    <mergeCell ref="A128:B128"/>
    <mergeCell ref="G130:H130"/>
    <mergeCell ref="A59:B59"/>
    <mergeCell ref="A83:B83"/>
    <mergeCell ref="A64:B64"/>
    <mergeCell ref="C69:I69"/>
    <mergeCell ref="C75:D75"/>
    <mergeCell ref="C77:D77"/>
    <mergeCell ref="A149:B149"/>
    <mergeCell ref="A239:B239"/>
    <mergeCell ref="A225:B225"/>
    <mergeCell ref="C237:I237"/>
    <mergeCell ref="C88:I88"/>
    <mergeCell ref="G136:H136"/>
    <mergeCell ref="G171:H171"/>
    <mergeCell ref="G209:H209"/>
    <mergeCell ref="A223:B223"/>
    <mergeCell ref="A176:B176"/>
    <mergeCell ref="A189:B189"/>
    <mergeCell ref="A201:B201"/>
    <mergeCell ref="A214:B214"/>
    <mergeCell ref="G132:H132"/>
    <mergeCell ref="G134:H134"/>
    <mergeCell ref="G138:H138"/>
    <mergeCell ref="G140:H140"/>
    <mergeCell ref="G195:H195"/>
    <mergeCell ref="G142:H142"/>
    <mergeCell ref="G163:H163"/>
    <mergeCell ref="G165:H165"/>
    <mergeCell ref="A92:B92"/>
    <mergeCell ref="G184:H184"/>
    <mergeCell ref="G191:H191"/>
    <mergeCell ref="G203:H203"/>
  </mergeCells>
  <phoneticPr fontId="3"/>
  <dataValidations count="20">
    <dataValidation type="whole" allowBlank="1" showInputMessage="1" showErrorMessage="1" errorTitle="西暦の入力" error="4桁の西暦で記載下さい" sqref="C10:C11" xr:uid="{00000000-0002-0000-0000-000000000000}">
      <formula1>1900</formula1>
      <formula2>2100</formula2>
    </dataValidation>
    <dataValidation type="list" allowBlank="1" showInputMessage="1" showErrorMessage="1" errorTitle="月の入力" error="月を選択して下さい" sqref="E10:E11" xr:uid="{00000000-0002-0000-0000-000001000000}">
      <formula1>"1,2,3,4,5,6,7,8,9,10,11,12"</formula1>
    </dataValidation>
    <dataValidation type="list" allowBlank="1" showInputMessage="1" showErrorMessage="1" errorTitle="日にちの入力" error="日にちを選択して下さい" sqref="G10:G11" xr:uid="{00000000-0002-0000-0000-000002000000}">
      <formula1>"1,2,3,4,5,6,7,8,9,10,11,12,13,14,15,16,17,18,19,20,21,22,23,24,25,26,27,28,29,30,31"</formula1>
    </dataValidation>
    <dataValidation type="list" allowBlank="1" showInputMessage="1" showErrorMessage="1" sqref="C103:D103 C77:D77 C120:D120" xr:uid="{00000000-0002-0000-0000-000003000000}">
      <formula1>"徒歩,車両"</formula1>
    </dataValidation>
    <dataValidation type="list" allowBlank="1" showInputMessage="1" showErrorMessage="1" sqref="C229:D229 C243:D243 C235:D235 C250:D250" xr:uid="{00000000-0002-0000-0000-000004000000}">
      <formula1>"１,２,３,４,５,６,７,８,９,１０,１１,１２"</formula1>
    </dataValidation>
    <dataValidation type="list" allowBlank="1" showInputMessage="1" sqref="C231:I231 C237:I237" xr:uid="{00000000-0002-0000-0000-000005000000}">
      <formula1>"防災情報及び避難誘導,防災情報,避難誘導"</formula1>
    </dataValidation>
    <dataValidation type="list" allowBlank="1" showInputMessage="1" sqref="C241:I241 C233:I233 C227:I227 C248:I248" xr:uid="{00000000-0002-0000-0000-000006000000}">
      <formula1>"新規採用の従業員,全従業員,全従業員及び利用者"</formula1>
    </dataValidation>
    <dataValidation type="list" allowBlank="1" showInputMessage="1" sqref="C252:I252" xr:uid="{00000000-0002-0000-0000-000007000000}">
      <formula1>"情報伝達訓練,情報伝達訓練、避難経路等の確認,ハザードマップ等を活用した図上訓練,総合的な避難訓練"</formula1>
    </dataValidation>
    <dataValidation type="list" allowBlank="1" showInputMessage="1" showErrorMessage="1" sqref="G44:J44" xr:uid="{00000000-0002-0000-0000-000008000000}">
      <formula1>"平日と同じ,平日と異なる"</formula1>
    </dataValidation>
    <dataValidation operator="greaterThanOrEqual" allowBlank="1" showInputMessage="1" showErrorMessage="1" sqref="G130 G132 G134 G138 G140 G142 G144 G167 G136 G155 G157 G159 G161 G163 G165 G178 G180 G182 G184 G191 G193 G195 G197 G203 G205 G171 G216 G218 G169 G207 G209" xr:uid="{00000000-0002-0000-0000-000009000000}"/>
    <dataValidation type="list" allowBlank="1" showInputMessage="1" showErrorMessage="1" sqref="C130 C132 C134 C138 C140 C142 C144 C151 C155 C157 C159 C161 C163 C165 C167 C136 C153 C205 C182 C184 C178 C195 C197 C218 C180 C191 C171 C193 C203 C216 I48 C169 C207 C209 C94 C111 C85 C66" xr:uid="{00000000-0002-0000-0000-00000A000000}">
      <formula1>"有,無"</formula1>
    </dataValidation>
    <dataValidation type="list" allowBlank="1" showInputMessage="1" showErrorMessage="1" sqref="C71:I71" xr:uid="{A8F1150B-1292-4895-9562-BE1A5D0E0FAB}">
      <formula1>"風水害緊急避難場所,避難先が避難を了承している"</formula1>
    </dataValidation>
    <dataValidation type="list" allowBlank="1" showInputMessage="1" showErrorMessage="1" sqref="C28:J28" xr:uid="{44435799-1F2D-4714-B633-7D63B93DD972}">
      <formula1>"通所,入所（短期）,入所（長期）"</formula1>
    </dataValidation>
    <dataValidation type="list" allowBlank="1" showInputMessage="1" showErrorMessage="1" sqref="J30" xr:uid="{36686EF1-CA52-4959-A5F6-4386CBF666EA}">
      <formula1>"鉄筋コンクリート,木造"</formula1>
    </dataValidation>
    <dataValidation type="list" allowBlank="1" showInputMessage="1" showErrorMessage="1" sqref="C32:J32" xr:uid="{87B7A33F-FBD5-436E-AB3F-280DE9F7DF56}">
      <formula1>"平屋,2階建,3階建,4階建以上"</formula1>
    </dataValidation>
    <dataValidation type="list" allowBlank="1" showInputMessage="1" showErrorMessage="1" sqref="J48" xr:uid="{CD109EB8-05BB-4AD7-B6A3-1DB4DFC00C96}">
      <formula1>"有り,無し"</formula1>
    </dataValidation>
    <dataValidation type="list" allowBlank="1" showInputMessage="1" showErrorMessage="1" sqref="C36:J36" xr:uid="{412FDF93-980A-47BF-B78F-C628FD2F1902}">
      <formula1>"静岡市北部,静岡市南部"</formula1>
    </dataValidation>
    <dataValidation type="list" allowBlank="1" showInputMessage="1" sqref="C245:I245" xr:uid="{7CE9F088-C977-40EE-A7BC-9EAC7C681B0A}">
      <formula1>"情報伝達訓練,情報伝達訓練、避難経路の確認,ハザードマップ等を活用した図上訓練,総合的な避難訓練"</formula1>
    </dataValidation>
    <dataValidation type="list" allowBlank="1" showInputMessage="1" showErrorMessage="1" sqref="C30:I30" xr:uid="{CFE0C59F-180E-45A4-AE3D-D9180E36210F}">
      <formula1>"鉄筋コンクリート,木造,鉄骨,鉄筋鉄骨コンクリート"</formula1>
    </dataValidation>
    <dataValidation type="list" allowBlank="1" showInputMessage="1" showErrorMessage="1" sqref="C56:I56" xr:uid="{BD813F92-54CD-49EB-8694-33AA0F67FCC6}">
      <formula1>"12時間未満,12時間～１日,１日～３日,３日以上"</formula1>
    </dataValidation>
  </dataValidations>
  <pageMargins left="0.70866141732283472" right="0.70866141732283472" top="0.74803149606299213" bottom="0.74803149606299213" header="0.31496062992125984" footer="0.31496062992125984"/>
  <pageSetup paperSize="9" scale="73" fitToHeight="0" orientation="portrait" r:id="rId1"/>
  <rowBreaks count="2" manualBreakCount="2">
    <brk id="58" max="16383" man="1"/>
    <brk id="175" max="9"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2ED228F-303C-4D18-9A9C-D66F962823FC}">
          <x14:formula1>
            <xm:f>Sheet1!$F$21:$F$33</xm:f>
          </x14:formula1>
          <xm:sqref>C26:J26</xm:sqref>
        </x14:dataValidation>
        <x14:dataValidation type="list" allowBlank="1" showInputMessage="1" showErrorMessage="1" xr:uid="{9C2713BA-E9A1-4AC0-A75E-2105DC91EB7E}">
          <x14:formula1>
            <xm:f>Sheet1!$A$36:$A$110</xm:f>
          </x14:formula1>
          <xm:sqref>C34:J34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78"/>
  <sheetViews>
    <sheetView showGridLines="0" showZeros="0" tabSelected="1" view="pageBreakPreview" zoomScaleNormal="100" zoomScaleSheetLayoutView="100" workbookViewId="0"/>
  </sheetViews>
  <sheetFormatPr defaultColWidth="9" defaultRowHeight="13" x14ac:dyDescent="0.2"/>
  <cols>
    <col min="1" max="1" width="9" style="128" customWidth="1"/>
    <col min="2" max="5" width="9" style="128"/>
    <col min="6" max="6" width="11.36328125" style="128" customWidth="1"/>
    <col min="7" max="7" width="9" style="128"/>
    <col min="8" max="8" width="10.36328125" style="128" bestFit="1" customWidth="1"/>
    <col min="9" max="9" width="9" style="128"/>
    <col min="10" max="10" width="13.1796875" style="128" customWidth="1"/>
    <col min="11" max="11" width="3" style="128" customWidth="1"/>
    <col min="12" max="12" width="18.81640625" style="128" customWidth="1"/>
    <col min="13" max="13" width="1.90625" style="128" customWidth="1"/>
    <col min="14" max="14" width="11.453125" style="128" customWidth="1"/>
    <col min="15" max="15" width="9" style="128" customWidth="1"/>
    <col min="16" max="16384" width="9" style="128"/>
  </cols>
  <sheetData>
    <row r="1" spans="1:11" ht="17.25" customHeight="1" x14ac:dyDescent="0.2">
      <c r="H1" s="348" t="s">
        <v>462</v>
      </c>
      <c r="I1" s="348"/>
      <c r="J1" s="348"/>
    </row>
    <row r="2" spans="1:11" ht="17.25" customHeight="1" x14ac:dyDescent="0.2"/>
    <row r="3" spans="1:11" ht="17.25" customHeight="1" x14ac:dyDescent="0.2">
      <c r="H3" s="349"/>
      <c r="J3" s="350"/>
    </row>
    <row r="4" spans="1:11" ht="17.25" customHeight="1" x14ac:dyDescent="0.2">
      <c r="H4" s="351"/>
      <c r="J4" s="350"/>
    </row>
    <row r="5" spans="1:11" ht="17.25" customHeight="1" x14ac:dyDescent="0.2">
      <c r="J5" s="350"/>
    </row>
    <row r="6" spans="1:11" ht="17.25" customHeight="1" x14ac:dyDescent="0.2">
      <c r="I6" s="352"/>
    </row>
    <row r="7" spans="1:11" ht="17.25" customHeight="1" x14ac:dyDescent="0.2">
      <c r="I7" s="352"/>
    </row>
    <row r="8" spans="1:11" ht="17.25" customHeight="1" x14ac:dyDescent="0.2"/>
    <row r="9" spans="1:11" ht="17.25" customHeight="1" x14ac:dyDescent="0.2"/>
    <row r="10" spans="1:11" ht="17.25" customHeight="1" x14ac:dyDescent="0.2"/>
    <row r="11" spans="1:11" ht="17.25" customHeight="1" x14ac:dyDescent="0.2"/>
    <row r="12" spans="1:11" ht="17.25" customHeight="1" x14ac:dyDescent="0.2"/>
    <row r="13" spans="1:11" ht="17.25" customHeight="1" x14ac:dyDescent="0.2">
      <c r="A13" s="353"/>
      <c r="C13" s="354" t="s">
        <v>440</v>
      </c>
      <c r="D13" s="355"/>
      <c r="E13" s="355"/>
      <c r="F13" s="355"/>
      <c r="G13" s="355"/>
      <c r="H13" s="355"/>
      <c r="I13" s="355"/>
    </row>
    <row r="14" spans="1:11" ht="17.25" customHeight="1" x14ac:dyDescent="0.2">
      <c r="A14" s="353"/>
      <c r="C14" s="355"/>
      <c r="D14" s="355"/>
      <c r="E14" s="355"/>
      <c r="F14" s="355"/>
      <c r="G14" s="355"/>
      <c r="H14" s="355"/>
      <c r="I14" s="355"/>
      <c r="J14" s="356"/>
    </row>
    <row r="15" spans="1:11" ht="17.25" customHeight="1" x14ac:dyDescent="0.2">
      <c r="A15" s="357"/>
      <c r="B15" s="357"/>
      <c r="C15" s="358"/>
      <c r="D15" s="358"/>
      <c r="E15" s="358"/>
      <c r="F15" s="358"/>
      <c r="G15" s="358"/>
      <c r="H15" s="358"/>
      <c r="I15" s="358"/>
      <c r="J15" s="356"/>
    </row>
    <row r="16" spans="1:11" ht="17.25" customHeight="1" x14ac:dyDescent="0.2">
      <c r="A16" s="357"/>
      <c r="B16" s="357"/>
      <c r="C16" s="358"/>
      <c r="D16" s="358"/>
      <c r="E16" s="358"/>
      <c r="F16" s="358"/>
      <c r="G16" s="358"/>
      <c r="H16" s="358"/>
      <c r="I16" s="358"/>
      <c r="J16" s="357"/>
      <c r="K16" s="359"/>
    </row>
    <row r="17" spans="1:11" ht="17.25" customHeight="1" x14ac:dyDescent="0.2">
      <c r="K17" s="359"/>
    </row>
    <row r="18" spans="1:11" ht="17.25" customHeight="1" x14ac:dyDescent="0.2">
      <c r="A18" s="116"/>
    </row>
    <row r="19" spans="1:11" ht="17.25" customHeight="1" x14ac:dyDescent="0.2">
      <c r="A19" s="116"/>
    </row>
    <row r="20" spans="1:11" ht="17.25" customHeight="1" x14ac:dyDescent="0.2">
      <c r="A20" s="116"/>
    </row>
    <row r="21" spans="1:11" ht="17.25" customHeight="1" x14ac:dyDescent="0.2">
      <c r="A21" s="116"/>
    </row>
    <row r="22" spans="1:11" ht="17.25" customHeight="1" x14ac:dyDescent="0.2">
      <c r="D22" s="360"/>
      <c r="E22" s="360"/>
      <c r="F22" s="360"/>
      <c r="G22" s="360"/>
      <c r="H22" s="360"/>
      <c r="I22" s="360"/>
      <c r="J22" s="360"/>
    </row>
    <row r="23" spans="1:11" ht="17.25" customHeight="1" x14ac:dyDescent="0.2">
      <c r="A23" s="360"/>
      <c r="B23" s="360"/>
      <c r="C23" s="360" t="str">
        <f>"施 設 名："&amp;入力シート!C12</f>
        <v>施 設 名：特別養護老人ホーム○○</v>
      </c>
      <c r="D23" s="360"/>
      <c r="E23" s="360"/>
      <c r="F23" s="360"/>
      <c r="G23" s="360"/>
      <c r="H23" s="360"/>
      <c r="I23" s="360"/>
      <c r="J23" s="360"/>
    </row>
    <row r="24" spans="1:11" ht="17.25" customHeight="1" x14ac:dyDescent="0.2"/>
    <row r="25" spans="1:11" ht="17.25" customHeight="1" x14ac:dyDescent="0.2">
      <c r="B25" s="360"/>
      <c r="C25" s="360" t="str">
        <f>"所 在 地："&amp;入力シート!C16&amp;"("&amp;入力シート!C34&amp;"学区）"</f>
        <v>所 在 地：葵区追手町〇番〇号　(葵学区）</v>
      </c>
      <c r="D25" s="360"/>
      <c r="E25" s="360"/>
      <c r="F25" s="360"/>
      <c r="G25" s="360"/>
      <c r="H25" s="360"/>
      <c r="I25" s="360"/>
      <c r="J25" s="360"/>
    </row>
    <row r="26" spans="1:11" ht="17.25" customHeight="1" x14ac:dyDescent="0.2">
      <c r="A26" s="360"/>
      <c r="B26" s="360"/>
      <c r="C26" s="360"/>
      <c r="D26" s="360"/>
      <c r="E26" s="360"/>
      <c r="F26" s="360"/>
      <c r="G26" s="360"/>
      <c r="H26" s="360"/>
      <c r="I26" s="360"/>
      <c r="J26" s="360"/>
    </row>
    <row r="27" spans="1:11" ht="17.25" customHeight="1" x14ac:dyDescent="0.2">
      <c r="C27" s="361" t="str">
        <f>"管 理 者："&amp;入力シート!C20</f>
        <v>管 理 者：〇〇太郎</v>
      </c>
      <c r="D27" s="360"/>
      <c r="E27" s="360"/>
      <c r="F27" s="360"/>
      <c r="G27" s="360"/>
      <c r="H27" s="360"/>
      <c r="I27" s="360"/>
      <c r="J27" s="360"/>
    </row>
    <row r="28" spans="1:11" ht="17.25" customHeight="1" x14ac:dyDescent="0.2">
      <c r="C28" s="361"/>
      <c r="D28" s="360"/>
      <c r="E28" s="360"/>
      <c r="F28" s="360"/>
      <c r="G28" s="360"/>
      <c r="H28" s="360"/>
      <c r="I28" s="360"/>
      <c r="J28" s="360"/>
    </row>
    <row r="29" spans="1:11" ht="17.25" customHeight="1" x14ac:dyDescent="0.2">
      <c r="C29" s="361" t="str">
        <f>"担 当 者："&amp;入力シート!C22</f>
        <v>担 当 者：◇◇次郎</v>
      </c>
      <c r="D29" s="360"/>
      <c r="F29" s="360"/>
      <c r="G29" s="360"/>
      <c r="H29" s="360"/>
      <c r="I29" s="360"/>
      <c r="J29" s="360"/>
      <c r="K29" s="362"/>
    </row>
    <row r="30" spans="1:11" ht="17.25" customHeight="1" x14ac:dyDescent="0.2">
      <c r="C30" s="361"/>
      <c r="D30" s="360"/>
      <c r="E30" s="360"/>
      <c r="F30" s="360"/>
      <c r="G30" s="360"/>
      <c r="H30" s="360"/>
      <c r="I30" s="360"/>
      <c r="J30" s="360"/>
      <c r="K30" s="362"/>
    </row>
    <row r="31" spans="1:11" ht="17.25" customHeight="1" x14ac:dyDescent="0.2">
      <c r="C31" s="361" t="str">
        <f>"電話番号："&amp;入力シート!C18</f>
        <v xml:space="preserve">電話番号：054-221-1012 </v>
      </c>
      <c r="D31" s="360"/>
      <c r="E31" s="360"/>
      <c r="F31" s="360"/>
      <c r="G31" s="360"/>
      <c r="H31" s="360"/>
      <c r="I31" s="360"/>
      <c r="J31" s="360"/>
      <c r="K31" s="363"/>
    </row>
    <row r="32" spans="1:11" ht="17.25" customHeight="1" x14ac:dyDescent="0.2">
      <c r="A32" s="360"/>
      <c r="B32" s="360"/>
      <c r="C32" s="360"/>
      <c r="D32" s="360"/>
      <c r="E32" s="360"/>
      <c r="F32" s="360"/>
      <c r="G32" s="360"/>
      <c r="H32" s="360"/>
      <c r="I32" s="360"/>
      <c r="J32" s="360"/>
      <c r="K32" s="363"/>
    </row>
    <row r="33" spans="1:11" ht="17.25" customHeight="1" x14ac:dyDescent="0.2">
      <c r="A33" s="360"/>
      <c r="B33" s="360"/>
      <c r="C33" s="360"/>
      <c r="D33" s="360"/>
      <c r="F33" s="360"/>
      <c r="G33" s="360"/>
      <c r="H33" s="360"/>
      <c r="I33" s="360"/>
      <c r="J33" s="360"/>
    </row>
    <row r="34" spans="1:11" ht="17.25" customHeight="1" x14ac:dyDescent="0.2"/>
    <row r="35" spans="1:11" ht="17.25" customHeight="1" x14ac:dyDescent="0.2"/>
    <row r="36" spans="1:11" ht="17.25" customHeight="1" x14ac:dyDescent="0.2"/>
    <row r="37" spans="1:11" ht="17.25" customHeight="1" x14ac:dyDescent="0.2">
      <c r="A37" s="364" t="str">
        <f ca="1">入力シート!C10&amp;"年 "&amp;入力シート!E10&amp;"月　作成"</f>
        <v>2026年 4月　作成</v>
      </c>
      <c r="B37" s="364"/>
      <c r="C37" s="364"/>
      <c r="D37" s="364"/>
      <c r="E37" s="364"/>
      <c r="F37" s="364"/>
      <c r="G37" s="364"/>
      <c r="H37" s="364"/>
      <c r="I37" s="364"/>
      <c r="J37" s="364"/>
    </row>
    <row r="38" spans="1:11" ht="17.25" customHeight="1" x14ac:dyDescent="0.2">
      <c r="A38" s="364"/>
      <c r="B38" s="364"/>
      <c r="C38" s="364"/>
      <c r="D38" s="364"/>
      <c r="E38" s="364"/>
      <c r="F38" s="364"/>
      <c r="G38" s="364"/>
      <c r="H38" s="364"/>
      <c r="I38" s="364"/>
      <c r="J38" s="364"/>
    </row>
    <row r="39" spans="1:11" ht="17.25" customHeight="1" x14ac:dyDescent="0.2"/>
    <row r="40" spans="1:11" ht="17.25" customHeight="1" x14ac:dyDescent="0.2"/>
    <row r="41" spans="1:11" ht="17.25" customHeight="1" x14ac:dyDescent="0.2"/>
    <row r="42" spans="1:11" ht="17.25" customHeight="1" x14ac:dyDescent="0.2">
      <c r="A42" s="116"/>
    </row>
    <row r="43" spans="1:11" ht="17.25" customHeight="1" x14ac:dyDescent="0.2">
      <c r="A43" s="116"/>
    </row>
    <row r="44" spans="1:11" ht="17.25" customHeight="1" x14ac:dyDescent="0.2">
      <c r="A44" s="116"/>
    </row>
    <row r="45" spans="1:11" ht="17.25" customHeight="1" x14ac:dyDescent="0.2">
      <c r="A45" s="116"/>
    </row>
    <row r="46" spans="1:11" ht="17.25" customHeight="1" x14ac:dyDescent="0.2">
      <c r="A46" s="116"/>
    </row>
    <row r="47" spans="1:11" ht="17.25" customHeight="1" x14ac:dyDescent="0.2">
      <c r="A47" s="116"/>
    </row>
    <row r="48" spans="1:11" ht="16.5" x14ac:dyDescent="0.2">
      <c r="A48" s="228" t="s">
        <v>3</v>
      </c>
      <c r="B48" s="228"/>
      <c r="C48" s="228"/>
      <c r="D48" s="228"/>
      <c r="E48" s="228"/>
      <c r="F48" s="228"/>
      <c r="G48" s="228"/>
      <c r="H48" s="228"/>
      <c r="I48" s="228"/>
      <c r="J48" s="228"/>
      <c r="K48" s="147"/>
    </row>
    <row r="49" spans="1:25" ht="17.25" customHeight="1" x14ac:dyDescent="0.2">
      <c r="A49" s="178" t="s">
        <v>423</v>
      </c>
      <c r="B49" s="178"/>
      <c r="C49" s="178"/>
      <c r="D49" s="178"/>
      <c r="E49" s="178"/>
      <c r="F49" s="178"/>
      <c r="G49" s="178"/>
      <c r="H49" s="178"/>
      <c r="I49" s="178"/>
      <c r="J49" s="178"/>
      <c r="K49" s="135"/>
      <c r="Y49" s="128" t="s">
        <v>20</v>
      </c>
    </row>
    <row r="50" spans="1:25" ht="17.25" customHeight="1" x14ac:dyDescent="0.2">
      <c r="A50" s="178"/>
      <c r="B50" s="178"/>
      <c r="C50" s="178"/>
      <c r="D50" s="178"/>
      <c r="E50" s="178"/>
      <c r="F50" s="178"/>
      <c r="G50" s="178"/>
      <c r="H50" s="178"/>
      <c r="I50" s="178"/>
      <c r="J50" s="178"/>
      <c r="K50" s="135"/>
    </row>
    <row r="51" spans="1:25" ht="17.25" customHeight="1" x14ac:dyDescent="0.2">
      <c r="A51" s="178"/>
      <c r="B51" s="178"/>
      <c r="C51" s="178"/>
      <c r="D51" s="178"/>
      <c r="E51" s="178"/>
      <c r="F51" s="178"/>
      <c r="G51" s="178"/>
      <c r="H51" s="178"/>
      <c r="I51" s="178"/>
      <c r="J51" s="178"/>
      <c r="K51" s="135"/>
    </row>
    <row r="52" spans="1:25" ht="17.25" customHeight="1" x14ac:dyDescent="0.2">
      <c r="A52" s="178"/>
      <c r="B52" s="178"/>
      <c r="C52" s="178"/>
      <c r="D52" s="178"/>
      <c r="E52" s="178"/>
      <c r="F52" s="178"/>
      <c r="G52" s="178"/>
      <c r="H52" s="178"/>
      <c r="I52" s="178"/>
      <c r="J52" s="178"/>
      <c r="K52" s="135"/>
    </row>
    <row r="53" spans="1:25" ht="17.25" customHeight="1" x14ac:dyDescent="0.2">
      <c r="A53" s="178"/>
      <c r="B53" s="178"/>
      <c r="C53" s="178"/>
      <c r="D53" s="178"/>
      <c r="E53" s="178"/>
      <c r="F53" s="178"/>
      <c r="G53" s="178"/>
      <c r="H53" s="178"/>
      <c r="I53" s="178"/>
      <c r="J53" s="178"/>
      <c r="K53" s="135"/>
    </row>
    <row r="54" spans="1:25" ht="17.25" customHeight="1" x14ac:dyDescent="0.2">
      <c r="A54" s="178"/>
      <c r="B54" s="178"/>
      <c r="C54" s="178"/>
      <c r="D54" s="178"/>
      <c r="E54" s="178"/>
      <c r="F54" s="178"/>
      <c r="G54" s="178"/>
      <c r="H54" s="178"/>
      <c r="I54" s="178"/>
      <c r="J54" s="178"/>
      <c r="K54" s="135"/>
    </row>
    <row r="55" spans="1:25" ht="17.25" customHeight="1" x14ac:dyDescent="0.2">
      <c r="A55" s="135"/>
      <c r="B55" s="135"/>
      <c r="C55" s="135"/>
      <c r="D55" s="135"/>
      <c r="E55" s="135"/>
      <c r="F55" s="135"/>
      <c r="G55" s="135"/>
      <c r="H55" s="135"/>
      <c r="I55" s="135"/>
      <c r="J55" s="135"/>
      <c r="K55" s="135"/>
    </row>
    <row r="56" spans="1:25" ht="17.25" customHeight="1" x14ac:dyDescent="0.2">
      <c r="A56" s="222" t="s">
        <v>33</v>
      </c>
      <c r="B56" s="222"/>
      <c r="C56" s="222"/>
      <c r="D56" s="222"/>
      <c r="E56" s="222"/>
      <c r="F56" s="222"/>
      <c r="G56" s="222"/>
      <c r="H56" s="222"/>
      <c r="I56" s="222"/>
      <c r="J56" s="222"/>
      <c r="K56" s="135"/>
    </row>
    <row r="57" spans="1:25" ht="17.25" customHeight="1" x14ac:dyDescent="0.2">
      <c r="A57" s="180" t="s">
        <v>398</v>
      </c>
      <c r="B57" s="180"/>
      <c r="C57" s="180"/>
      <c r="D57" s="180"/>
      <c r="E57" s="180"/>
      <c r="F57" s="180"/>
      <c r="G57" s="180"/>
      <c r="H57" s="180"/>
      <c r="I57" s="180"/>
      <c r="J57" s="180"/>
      <c r="K57" s="135"/>
    </row>
    <row r="58" spans="1:25" ht="17.25" customHeight="1" x14ac:dyDescent="0.2">
      <c r="A58" s="180"/>
      <c r="B58" s="180"/>
      <c r="C58" s="180"/>
      <c r="D58" s="180"/>
      <c r="E58" s="180"/>
      <c r="F58" s="180"/>
      <c r="G58" s="180"/>
      <c r="H58" s="180"/>
      <c r="I58" s="180"/>
      <c r="J58" s="180"/>
      <c r="K58" s="135"/>
    </row>
    <row r="59" spans="1:25" ht="17.25" customHeight="1" x14ac:dyDescent="0.2">
      <c r="A59" s="135"/>
      <c r="B59" s="135"/>
      <c r="C59" s="135"/>
      <c r="D59" s="135"/>
      <c r="E59" s="135"/>
      <c r="F59" s="135"/>
      <c r="G59" s="135"/>
      <c r="H59" s="135"/>
      <c r="I59" s="135"/>
      <c r="J59" s="135"/>
      <c r="K59" s="135"/>
    </row>
    <row r="60" spans="1:25" ht="16.5" x14ac:dyDescent="0.2">
      <c r="A60" s="228" t="s">
        <v>34</v>
      </c>
      <c r="B60" s="228"/>
      <c r="C60" s="228"/>
      <c r="D60" s="228"/>
      <c r="E60" s="228"/>
      <c r="F60" s="228"/>
      <c r="G60" s="228"/>
      <c r="H60" s="228"/>
      <c r="I60" s="228"/>
      <c r="J60" s="228"/>
      <c r="K60" s="147"/>
    </row>
    <row r="61" spans="1:25" ht="18" customHeight="1" x14ac:dyDescent="0.2">
      <c r="A61" s="222" t="s">
        <v>35</v>
      </c>
      <c r="B61" s="222"/>
      <c r="C61" s="222"/>
      <c r="D61" s="222"/>
      <c r="E61" s="222"/>
      <c r="F61" s="222"/>
      <c r="G61" s="222"/>
      <c r="H61" s="222"/>
      <c r="I61" s="222"/>
      <c r="J61" s="222"/>
      <c r="K61" s="135"/>
    </row>
    <row r="62" spans="1:25" ht="17.5" x14ac:dyDescent="0.2">
      <c r="A62" s="96"/>
      <c r="B62" s="96"/>
      <c r="C62" s="96"/>
      <c r="D62" s="96"/>
      <c r="E62" s="96"/>
      <c r="F62" s="96"/>
      <c r="G62" s="96"/>
      <c r="H62" s="96"/>
      <c r="I62" s="96"/>
      <c r="J62" s="96"/>
      <c r="K62" s="96"/>
    </row>
    <row r="63" spans="1:25" ht="17.5" x14ac:dyDescent="0.2">
      <c r="K63" s="96"/>
    </row>
    <row r="64" spans="1:25" ht="18" thickBot="1" x14ac:dyDescent="0.25">
      <c r="A64" s="233" t="s">
        <v>45</v>
      </c>
      <c r="B64" s="233"/>
      <c r="C64" s="233"/>
      <c r="D64" s="233"/>
      <c r="E64" s="233"/>
      <c r="F64" s="233"/>
      <c r="G64" s="233"/>
      <c r="H64" s="233"/>
      <c r="I64" s="233"/>
      <c r="J64" s="233"/>
      <c r="K64" s="96"/>
    </row>
    <row r="65" spans="1:11" ht="17.5" x14ac:dyDescent="0.2">
      <c r="A65" s="96"/>
      <c r="B65" s="229" t="s">
        <v>40</v>
      </c>
      <c r="C65" s="230"/>
      <c r="D65" s="230"/>
      <c r="E65" s="230"/>
      <c r="F65" s="230"/>
      <c r="G65" s="230"/>
      <c r="H65" s="230"/>
      <c r="I65" s="231"/>
      <c r="J65" s="96"/>
      <c r="K65" s="96"/>
    </row>
    <row r="66" spans="1:11" ht="17.5" x14ac:dyDescent="0.2">
      <c r="A66" s="96"/>
      <c r="B66" s="225" t="s">
        <v>36</v>
      </c>
      <c r="C66" s="208"/>
      <c r="D66" s="208"/>
      <c r="E66" s="234"/>
      <c r="F66" s="207" t="s">
        <v>37</v>
      </c>
      <c r="G66" s="208"/>
      <c r="H66" s="208"/>
      <c r="I66" s="209"/>
      <c r="J66" s="96"/>
      <c r="K66" s="96"/>
    </row>
    <row r="67" spans="1:11" ht="17.5" x14ac:dyDescent="0.2">
      <c r="A67" s="96"/>
      <c r="B67" s="225" t="s">
        <v>38</v>
      </c>
      <c r="C67" s="226"/>
      <c r="D67" s="207" t="s">
        <v>39</v>
      </c>
      <c r="E67" s="226"/>
      <c r="F67" s="207" t="s">
        <v>38</v>
      </c>
      <c r="G67" s="226"/>
      <c r="H67" s="207" t="s">
        <v>39</v>
      </c>
      <c r="I67" s="227"/>
      <c r="J67" s="96"/>
      <c r="K67" s="96"/>
    </row>
    <row r="68" spans="1:11" ht="17.5" x14ac:dyDescent="0.2">
      <c r="A68" s="96"/>
      <c r="B68" s="232" t="s">
        <v>41</v>
      </c>
      <c r="C68" s="224"/>
      <c r="D68" s="223" t="s">
        <v>41</v>
      </c>
      <c r="E68" s="224"/>
      <c r="F68" s="136"/>
      <c r="G68" s="137"/>
      <c r="H68" s="136"/>
      <c r="I68" s="138"/>
      <c r="J68" s="96"/>
      <c r="K68" s="96"/>
    </row>
    <row r="69" spans="1:11" ht="17.5" x14ac:dyDescent="0.2">
      <c r="A69" s="96"/>
      <c r="B69" s="212" t="str">
        <f>入力シート!I40&amp;"名"</f>
        <v>20名</v>
      </c>
      <c r="C69" s="213"/>
      <c r="D69" s="218" t="str">
        <f>入力シート!E40&amp;"名"</f>
        <v>15名</v>
      </c>
      <c r="E69" s="213"/>
      <c r="F69" s="214" t="s">
        <v>37</v>
      </c>
      <c r="G69" s="188"/>
      <c r="H69" s="214" t="s">
        <v>37</v>
      </c>
      <c r="I69" s="216"/>
      <c r="J69" s="96"/>
      <c r="K69" s="96"/>
    </row>
    <row r="70" spans="1:11" ht="17.5" x14ac:dyDescent="0.2">
      <c r="A70" s="96"/>
      <c r="B70" s="232" t="s">
        <v>42</v>
      </c>
      <c r="C70" s="224"/>
      <c r="D70" s="223" t="s">
        <v>42</v>
      </c>
      <c r="E70" s="224"/>
      <c r="F70" s="214" t="str">
        <f>IF(入力シート!G44="平日と異なる",入力シート!I46&amp;"名","（平日と同じ）")</f>
        <v>10名</v>
      </c>
      <c r="G70" s="188"/>
      <c r="H70" s="214" t="str">
        <f>IF(入力シート!G44="平日と異なる",入力シート!E46&amp;"名","（平日と同じ）")</f>
        <v>5名</v>
      </c>
      <c r="I70" s="216"/>
      <c r="J70" s="96"/>
      <c r="K70" s="96"/>
    </row>
    <row r="71" spans="1:11" ht="17.5" x14ac:dyDescent="0.2">
      <c r="A71" s="96"/>
      <c r="B71" s="219" t="str">
        <f>入力シート!I42&amp;"名"</f>
        <v>20名</v>
      </c>
      <c r="C71" s="215"/>
      <c r="D71" s="214" t="str">
        <f>入力シート!E42&amp;"名"</f>
        <v>3名</v>
      </c>
      <c r="E71" s="215"/>
      <c r="F71" s="139"/>
      <c r="G71" s="96"/>
      <c r="H71" s="139"/>
      <c r="I71" s="140"/>
      <c r="J71" s="96"/>
      <c r="K71" s="96"/>
    </row>
    <row r="72" spans="1:11" ht="18" thickBot="1" x14ac:dyDescent="0.25">
      <c r="A72" s="140"/>
      <c r="B72" s="220" t="s">
        <v>236</v>
      </c>
      <c r="C72" s="221"/>
      <c r="D72" s="221"/>
      <c r="E72" s="221"/>
      <c r="F72" s="221"/>
      <c r="G72" s="221"/>
      <c r="H72" s="210" t="str">
        <f>入力シート!I48</f>
        <v>有</v>
      </c>
      <c r="I72" s="211"/>
      <c r="J72" s="108"/>
      <c r="K72" s="96"/>
    </row>
    <row r="73" spans="1:11" ht="17.5" x14ac:dyDescent="0.2">
      <c r="A73" s="96"/>
      <c r="B73" s="134"/>
      <c r="C73" s="134"/>
      <c r="D73" s="134"/>
      <c r="E73" s="134"/>
      <c r="F73" s="134"/>
      <c r="G73" s="134"/>
      <c r="H73" s="141"/>
      <c r="I73" s="141"/>
      <c r="J73" s="96"/>
      <c r="K73" s="96"/>
    </row>
    <row r="74" spans="1:11" ht="17.5" x14ac:dyDescent="0.2">
      <c r="A74" s="96"/>
      <c r="B74" s="217" t="s">
        <v>435</v>
      </c>
      <c r="C74" s="217"/>
      <c r="D74" s="217"/>
      <c r="E74" s="217"/>
      <c r="F74" s="217"/>
      <c r="G74" s="217"/>
      <c r="H74" s="217"/>
      <c r="I74" s="217"/>
      <c r="J74" s="96"/>
      <c r="K74" s="96"/>
    </row>
    <row r="75" spans="1:11" ht="17.5" x14ac:dyDescent="0.2">
      <c r="A75" s="96"/>
      <c r="B75" s="217" t="s">
        <v>399</v>
      </c>
      <c r="C75" s="217"/>
      <c r="D75" s="217"/>
      <c r="E75" s="217"/>
      <c r="F75" s="217"/>
      <c r="G75" s="217"/>
      <c r="H75" s="217"/>
      <c r="I75" s="217"/>
      <c r="J75" s="96"/>
      <c r="K75" s="96"/>
    </row>
    <row r="76" spans="1:11" ht="17.5" x14ac:dyDescent="0.2">
      <c r="A76" s="96"/>
      <c r="B76" s="217" t="s">
        <v>400</v>
      </c>
      <c r="C76" s="217"/>
      <c r="D76" s="217"/>
      <c r="E76" s="217"/>
      <c r="F76" s="217"/>
      <c r="G76" s="217"/>
      <c r="H76" s="217"/>
      <c r="I76" s="217"/>
      <c r="J76" s="96"/>
      <c r="K76" s="96"/>
    </row>
    <row r="77" spans="1:11" ht="17.5" x14ac:dyDescent="0.2">
      <c r="A77" s="96"/>
      <c r="B77" s="96"/>
      <c r="C77" s="96"/>
      <c r="D77" s="96"/>
      <c r="E77" s="96"/>
      <c r="F77" s="96"/>
      <c r="G77" s="96"/>
      <c r="H77" s="96"/>
      <c r="I77" s="96"/>
      <c r="J77" s="96"/>
      <c r="K77" s="96"/>
    </row>
    <row r="78" spans="1:11" ht="18" thickBot="1" x14ac:dyDescent="0.25">
      <c r="A78" s="61" t="s">
        <v>225</v>
      </c>
      <c r="C78" s="62"/>
      <c r="J78" s="96"/>
      <c r="K78" s="96"/>
    </row>
    <row r="79" spans="1:11" ht="17.5" x14ac:dyDescent="0.2">
      <c r="A79" s="96"/>
      <c r="B79" s="365" t="s">
        <v>204</v>
      </c>
      <c r="C79" s="366"/>
      <c r="D79" s="367" t="str">
        <f>入力シート!C26</f>
        <v>グループホーム</v>
      </c>
      <c r="E79" s="367"/>
      <c r="F79" s="367"/>
      <c r="G79" s="367"/>
      <c r="H79" s="368"/>
      <c r="J79" s="96"/>
      <c r="K79" s="96"/>
    </row>
    <row r="80" spans="1:11" ht="17.5" x14ac:dyDescent="0.2">
      <c r="A80" s="96"/>
      <c r="B80" s="225" t="s">
        <v>228</v>
      </c>
      <c r="C80" s="234"/>
      <c r="D80" s="369" t="str">
        <f>入力シート!C28</f>
        <v>通所</v>
      </c>
      <c r="E80" s="370"/>
      <c r="F80" s="370"/>
      <c r="G80" s="370"/>
      <c r="H80" s="371"/>
      <c r="J80" s="96"/>
      <c r="K80" s="96"/>
    </row>
    <row r="81" spans="1:11" ht="18" thickBot="1" x14ac:dyDescent="0.25">
      <c r="A81" s="96"/>
      <c r="B81" s="220" t="s">
        <v>193</v>
      </c>
      <c r="C81" s="372"/>
      <c r="D81" s="206" t="str">
        <f>入力シート!C30</f>
        <v>木造</v>
      </c>
      <c r="E81" s="373"/>
      <c r="F81" s="374"/>
      <c r="G81" s="206" t="str">
        <f>入力シート!C32</f>
        <v>2階建</v>
      </c>
      <c r="H81" s="375"/>
      <c r="I81" s="61"/>
      <c r="J81" s="96"/>
      <c r="K81" s="96"/>
    </row>
    <row r="82" spans="1:11" ht="17.5" x14ac:dyDescent="0.2">
      <c r="A82" s="96"/>
      <c r="B82" s="96"/>
      <c r="C82" s="96"/>
      <c r="D82" s="96"/>
      <c r="E82" s="96"/>
      <c r="F82" s="96"/>
      <c r="G82" s="96"/>
      <c r="H82" s="96"/>
      <c r="I82" s="96"/>
      <c r="J82" s="96"/>
      <c r="K82" s="96"/>
    </row>
    <row r="83" spans="1:11" ht="18" thickBot="1" x14ac:dyDescent="0.25">
      <c r="A83" s="233" t="s">
        <v>224</v>
      </c>
      <c r="B83" s="233"/>
      <c r="C83" s="233"/>
      <c r="D83" s="233"/>
      <c r="E83" s="233"/>
      <c r="F83" s="233"/>
      <c r="G83" s="233"/>
      <c r="H83" s="233"/>
      <c r="I83" s="233"/>
      <c r="J83" s="233"/>
      <c r="K83" s="96"/>
    </row>
    <row r="84" spans="1:11" ht="17.5" x14ac:dyDescent="0.2">
      <c r="A84" s="96"/>
      <c r="B84" s="365" t="s">
        <v>411</v>
      </c>
      <c r="C84" s="366"/>
      <c r="D84" s="366"/>
      <c r="E84" s="376" t="s">
        <v>421</v>
      </c>
      <c r="F84" s="377"/>
      <c r="G84" s="378" t="str">
        <f>入力シート!C54&amp;"m"</f>
        <v>0.2m</v>
      </c>
      <c r="H84" s="379"/>
      <c r="I84" s="96"/>
      <c r="J84" s="96"/>
      <c r="K84" s="96"/>
    </row>
    <row r="85" spans="1:11" ht="17.5" x14ac:dyDescent="0.2">
      <c r="A85" s="96"/>
      <c r="B85" s="380"/>
      <c r="C85" s="150"/>
      <c r="D85" s="150"/>
      <c r="E85" s="214"/>
      <c r="F85" s="215"/>
      <c r="G85" s="381"/>
      <c r="H85" s="382"/>
      <c r="I85" s="96"/>
      <c r="J85" s="96"/>
      <c r="K85" s="96"/>
    </row>
    <row r="86" spans="1:11" ht="17.5" x14ac:dyDescent="0.2">
      <c r="A86" s="96"/>
      <c r="B86" s="380"/>
      <c r="C86" s="150"/>
      <c r="D86" s="150"/>
      <c r="E86" s="214"/>
      <c r="F86" s="215"/>
      <c r="G86" s="381"/>
      <c r="H86" s="382"/>
      <c r="I86" s="96"/>
      <c r="J86" s="96"/>
      <c r="K86" s="96"/>
    </row>
    <row r="87" spans="1:11" ht="17.5" x14ac:dyDescent="0.2">
      <c r="A87" s="96"/>
      <c r="B87" s="380"/>
      <c r="C87" s="150"/>
      <c r="D87" s="150"/>
      <c r="E87" s="218"/>
      <c r="F87" s="213"/>
      <c r="G87" s="383"/>
      <c r="H87" s="384"/>
      <c r="I87" s="96"/>
      <c r="J87" s="96"/>
      <c r="K87" s="96"/>
    </row>
    <row r="88" spans="1:11" ht="17.5" x14ac:dyDescent="0.2">
      <c r="A88" s="96"/>
      <c r="B88" s="380"/>
      <c r="C88" s="150"/>
      <c r="D88" s="150"/>
      <c r="E88" s="150" t="s">
        <v>412</v>
      </c>
      <c r="F88" s="150"/>
      <c r="G88" s="385" t="str">
        <f>入力シート!C56</f>
        <v>12時間未満</v>
      </c>
      <c r="H88" s="386"/>
      <c r="I88" s="96"/>
      <c r="J88" s="96"/>
      <c r="K88" s="96"/>
    </row>
    <row r="89" spans="1:11" ht="18" thickBot="1" x14ac:dyDescent="0.25">
      <c r="A89" s="96"/>
      <c r="B89" s="220"/>
      <c r="C89" s="221"/>
      <c r="D89" s="221"/>
      <c r="E89" s="221"/>
      <c r="F89" s="221"/>
      <c r="G89" s="387"/>
      <c r="H89" s="388"/>
      <c r="I89" s="96"/>
      <c r="J89" s="96"/>
      <c r="K89" s="96"/>
    </row>
    <row r="90" spans="1:11" ht="17.5" x14ac:dyDescent="0.2">
      <c r="A90" s="96"/>
      <c r="B90" s="389"/>
      <c r="C90" s="96"/>
      <c r="D90" s="96"/>
      <c r="E90" s="389"/>
      <c r="F90" s="389"/>
      <c r="G90" s="96"/>
      <c r="H90" s="96"/>
      <c r="I90" s="96"/>
      <c r="J90" s="96"/>
      <c r="K90" s="96"/>
    </row>
    <row r="91" spans="1:11" ht="17.5" x14ac:dyDescent="0.2">
      <c r="A91" s="96"/>
      <c r="B91" s="96"/>
      <c r="C91" s="96"/>
      <c r="D91" s="96"/>
      <c r="E91" s="96"/>
      <c r="F91" s="96"/>
      <c r="G91" s="96"/>
      <c r="H91" s="96"/>
      <c r="I91" s="96"/>
      <c r="J91" s="96"/>
      <c r="K91" s="96"/>
    </row>
    <row r="92" spans="1:11" ht="17.5" x14ac:dyDescent="0.2">
      <c r="A92" s="188" t="s">
        <v>401</v>
      </c>
      <c r="B92" s="189"/>
      <c r="C92" s="189"/>
      <c r="D92" s="189"/>
      <c r="E92" s="189"/>
      <c r="F92" s="189"/>
      <c r="G92" s="189"/>
      <c r="H92" s="189"/>
      <c r="I92" s="189"/>
      <c r="J92" s="189"/>
      <c r="K92" s="96"/>
    </row>
    <row r="93" spans="1:11" ht="17.5" x14ac:dyDescent="0.2">
      <c r="A93" s="96"/>
      <c r="B93" s="96"/>
      <c r="C93" s="96"/>
      <c r="D93" s="96"/>
      <c r="E93" s="96"/>
      <c r="F93" s="96"/>
      <c r="G93" s="96"/>
      <c r="H93" s="96"/>
      <c r="I93" s="96"/>
      <c r="J93" s="96"/>
      <c r="K93" s="96"/>
    </row>
    <row r="94" spans="1:11" ht="17.5" x14ac:dyDescent="0.2">
      <c r="A94" s="96"/>
      <c r="B94" s="96"/>
      <c r="C94" s="96"/>
      <c r="D94" s="96"/>
      <c r="E94" s="96"/>
      <c r="F94" s="96"/>
      <c r="G94" s="96"/>
      <c r="H94" s="96"/>
      <c r="I94" s="96"/>
      <c r="J94" s="96"/>
      <c r="K94" s="96"/>
    </row>
    <row r="95" spans="1:11" ht="18" customHeight="1" x14ac:dyDescent="0.2">
      <c r="A95" s="117"/>
      <c r="B95" s="117"/>
      <c r="C95" s="117"/>
      <c r="D95" s="117"/>
      <c r="E95" s="117"/>
      <c r="F95" s="117"/>
      <c r="G95" s="117"/>
      <c r="H95" s="117"/>
      <c r="I95" s="117"/>
      <c r="J95" s="117"/>
      <c r="K95" s="117"/>
    </row>
    <row r="96" spans="1:11" ht="16.5" x14ac:dyDescent="0.2">
      <c r="A96" s="228" t="s">
        <v>452</v>
      </c>
      <c r="B96" s="228"/>
      <c r="C96" s="228"/>
      <c r="D96" s="228"/>
      <c r="E96" s="228"/>
      <c r="F96" s="228"/>
      <c r="G96" s="228"/>
      <c r="H96" s="228"/>
      <c r="I96" s="228"/>
      <c r="J96" s="228"/>
      <c r="K96" s="147"/>
    </row>
    <row r="97" spans="1:11" ht="18" customHeight="1" x14ac:dyDescent="0.2">
      <c r="A97" s="158" t="s">
        <v>453</v>
      </c>
      <c r="B97" s="158"/>
      <c r="C97" s="158"/>
      <c r="D97" s="158"/>
      <c r="E97" s="158"/>
      <c r="F97" s="158"/>
      <c r="G97" s="158"/>
      <c r="H97" s="158"/>
      <c r="I97" s="158"/>
      <c r="J97" s="158"/>
      <c r="K97" s="135"/>
    </row>
    <row r="98" spans="1:11" ht="18" customHeight="1" x14ac:dyDescent="0.2">
      <c r="A98" s="119"/>
      <c r="B98" s="119"/>
      <c r="C98" s="119"/>
      <c r="D98" s="119"/>
      <c r="E98" s="119"/>
      <c r="F98" s="119"/>
      <c r="G98" s="119"/>
      <c r="H98" s="119"/>
      <c r="I98" s="119"/>
      <c r="J98" s="119"/>
      <c r="K98" s="135"/>
    </row>
    <row r="99" spans="1:11" ht="18" customHeight="1" thickBot="1" x14ac:dyDescent="0.25">
      <c r="A99" s="271" t="s">
        <v>47</v>
      </c>
      <c r="B99" s="271"/>
      <c r="C99" s="271"/>
      <c r="D99" s="271"/>
      <c r="E99" s="271"/>
      <c r="F99" s="271"/>
      <c r="G99" s="271"/>
      <c r="H99" s="271"/>
      <c r="I99" s="271"/>
      <c r="J99" s="271"/>
      <c r="K99" s="135"/>
    </row>
    <row r="100" spans="1:11" ht="17.25" customHeight="1" thickBot="1" x14ac:dyDescent="0.25">
      <c r="A100" s="170" t="s">
        <v>4</v>
      </c>
      <c r="B100" s="171"/>
      <c r="C100" s="171"/>
      <c r="D100" s="171"/>
      <c r="E100" s="172"/>
      <c r="F100" s="120"/>
      <c r="G100" s="252" t="s">
        <v>5</v>
      </c>
      <c r="H100" s="252"/>
      <c r="I100" s="252" t="s">
        <v>6</v>
      </c>
      <c r="J100" s="252"/>
      <c r="K100" s="390"/>
    </row>
    <row r="101" spans="1:11" ht="17.25" customHeight="1" x14ac:dyDescent="0.2">
      <c r="A101" s="105"/>
      <c r="B101" s="106"/>
      <c r="C101" s="106"/>
      <c r="D101" s="106"/>
      <c r="E101" s="107"/>
      <c r="F101" s="173"/>
      <c r="G101" s="273" t="s">
        <v>7</v>
      </c>
      <c r="H101" s="274"/>
      <c r="I101" s="273" t="s">
        <v>8</v>
      </c>
      <c r="J101" s="274"/>
      <c r="K101" s="126"/>
    </row>
    <row r="102" spans="1:11" ht="17.25" customHeight="1" thickBot="1" x14ac:dyDescent="0.25">
      <c r="A102" s="108" t="s">
        <v>413</v>
      </c>
      <c r="B102" s="178" t="s">
        <v>414</v>
      </c>
      <c r="C102" s="178"/>
      <c r="D102" s="178"/>
      <c r="E102" s="179"/>
      <c r="F102" s="173"/>
      <c r="G102" s="275"/>
      <c r="H102" s="276"/>
      <c r="I102" s="275"/>
      <c r="J102" s="276"/>
      <c r="K102" s="126"/>
    </row>
    <row r="103" spans="1:11" ht="17.25" customHeight="1" x14ac:dyDescent="0.2">
      <c r="A103" s="108"/>
      <c r="B103" s="178"/>
      <c r="C103" s="178"/>
      <c r="D103" s="178"/>
      <c r="E103" s="179"/>
      <c r="F103" s="173"/>
      <c r="G103" s="174" t="s">
        <v>387</v>
      </c>
      <c r="H103" s="175"/>
      <c r="I103" s="196" t="s">
        <v>388</v>
      </c>
      <c r="J103" s="197"/>
      <c r="K103" s="126"/>
    </row>
    <row r="104" spans="1:11" ht="17.25" customHeight="1" thickBot="1" x14ac:dyDescent="0.25">
      <c r="A104" s="97"/>
      <c r="B104" s="178"/>
      <c r="C104" s="178"/>
      <c r="D104" s="178"/>
      <c r="E104" s="179"/>
      <c r="F104" s="173"/>
      <c r="G104" s="176"/>
      <c r="H104" s="177"/>
      <c r="I104" s="200"/>
      <c r="J104" s="201"/>
      <c r="K104" s="126"/>
    </row>
    <row r="105" spans="1:11" ht="17.25" customHeight="1" x14ac:dyDescent="0.2">
      <c r="A105" s="97"/>
      <c r="B105" s="109"/>
      <c r="C105" s="109"/>
      <c r="D105" s="109"/>
      <c r="E105" s="110"/>
      <c r="F105" s="173"/>
      <c r="G105" s="190" t="s">
        <v>389</v>
      </c>
      <c r="H105" s="191"/>
      <c r="I105" s="196" t="s">
        <v>424</v>
      </c>
      <c r="J105" s="197"/>
      <c r="K105" s="126"/>
    </row>
    <row r="106" spans="1:11" ht="17.25" customHeight="1" x14ac:dyDescent="0.2">
      <c r="A106" s="97"/>
      <c r="B106" s="158"/>
      <c r="C106" s="158"/>
      <c r="D106" s="158"/>
      <c r="E106" s="159"/>
      <c r="F106" s="173"/>
      <c r="G106" s="192"/>
      <c r="H106" s="193"/>
      <c r="I106" s="198"/>
      <c r="J106" s="199"/>
      <c r="K106" s="126"/>
    </row>
    <row r="107" spans="1:11" ht="17.25" customHeight="1" thickBot="1" x14ac:dyDescent="0.25">
      <c r="A107" s="97"/>
      <c r="B107" s="119"/>
      <c r="C107" s="119"/>
      <c r="D107" s="119"/>
      <c r="E107" s="122"/>
      <c r="F107" s="173"/>
      <c r="G107" s="194"/>
      <c r="H107" s="195"/>
      <c r="I107" s="200"/>
      <c r="J107" s="201"/>
      <c r="K107" s="126"/>
    </row>
    <row r="108" spans="1:11" ht="17.25" customHeight="1" thickBot="1" x14ac:dyDescent="0.25">
      <c r="A108" s="98"/>
      <c r="B108" s="258"/>
      <c r="C108" s="258"/>
      <c r="D108" s="258"/>
      <c r="E108" s="259"/>
      <c r="F108" s="173"/>
      <c r="G108" s="202" t="s">
        <v>390</v>
      </c>
      <c r="H108" s="203"/>
      <c r="I108" s="204" t="s">
        <v>425</v>
      </c>
      <c r="J108" s="205"/>
      <c r="K108" s="126"/>
    </row>
    <row r="109" spans="1:11" ht="17.25" customHeight="1" thickBot="1" x14ac:dyDescent="0.25">
      <c r="A109" s="124"/>
      <c r="B109" s="125"/>
      <c r="C109" s="125"/>
      <c r="D109" s="125"/>
      <c r="E109" s="125"/>
      <c r="F109" s="121"/>
      <c r="G109" s="126"/>
      <c r="H109" s="126"/>
      <c r="I109" s="126"/>
      <c r="J109" s="126"/>
      <c r="K109" s="126"/>
    </row>
    <row r="110" spans="1:11" ht="17.25" customHeight="1" x14ac:dyDescent="0.2">
      <c r="A110" s="267" t="s">
        <v>442</v>
      </c>
      <c r="B110" s="268"/>
      <c r="C110" s="268"/>
      <c r="D110" s="268"/>
      <c r="E110" s="269"/>
      <c r="F110" s="173"/>
      <c r="G110" s="235" t="s">
        <v>144</v>
      </c>
      <c r="H110" s="257"/>
      <c r="I110" s="235" t="s">
        <v>8</v>
      </c>
      <c r="J110" s="236"/>
      <c r="K110" s="130"/>
    </row>
    <row r="111" spans="1:11" ht="17.25" customHeight="1" x14ac:dyDescent="0.2">
      <c r="A111" s="127"/>
      <c r="E111" s="129"/>
      <c r="F111" s="173"/>
      <c r="G111" s="182"/>
      <c r="H111" s="256"/>
      <c r="I111" s="182"/>
      <c r="J111" s="183"/>
      <c r="K111" s="130"/>
    </row>
    <row r="112" spans="1:11" ht="17.25" customHeight="1" x14ac:dyDescent="0.2">
      <c r="A112" s="108" t="s">
        <v>413</v>
      </c>
      <c r="B112" s="178" t="s">
        <v>415</v>
      </c>
      <c r="C112" s="178"/>
      <c r="D112" s="178"/>
      <c r="E112" s="179"/>
      <c r="F112" s="173"/>
      <c r="G112" s="182" t="s">
        <v>9</v>
      </c>
      <c r="H112" s="256"/>
      <c r="I112" s="182" t="s">
        <v>10</v>
      </c>
      <c r="J112" s="183"/>
      <c r="K112" s="130"/>
    </row>
    <row r="113" spans="1:11" ht="17.25" customHeight="1" x14ac:dyDescent="0.2">
      <c r="A113" s="127"/>
      <c r="B113" s="178"/>
      <c r="C113" s="178"/>
      <c r="D113" s="178"/>
      <c r="E113" s="179"/>
      <c r="F113" s="173"/>
      <c r="G113" s="182"/>
      <c r="H113" s="256"/>
      <c r="I113" s="182"/>
      <c r="J113" s="183"/>
      <c r="K113" s="130"/>
    </row>
    <row r="114" spans="1:11" ht="17.25" customHeight="1" x14ac:dyDescent="0.2">
      <c r="A114" s="127"/>
      <c r="E114" s="129"/>
      <c r="F114" s="173"/>
      <c r="G114" s="182" t="s">
        <v>11</v>
      </c>
      <c r="H114" s="256"/>
      <c r="I114" s="182" t="s">
        <v>8</v>
      </c>
      <c r="J114" s="183"/>
      <c r="K114" s="130"/>
    </row>
    <row r="115" spans="1:11" ht="17.25" customHeight="1" x14ac:dyDescent="0.2">
      <c r="A115" s="108" t="s">
        <v>413</v>
      </c>
      <c r="B115" s="180" t="s">
        <v>416</v>
      </c>
      <c r="C115" s="180"/>
      <c r="D115" s="180"/>
      <c r="E115" s="181"/>
      <c r="F115" s="173"/>
      <c r="G115" s="182"/>
      <c r="H115" s="256"/>
      <c r="I115" s="182"/>
      <c r="J115" s="183"/>
      <c r="K115" s="130"/>
    </row>
    <row r="116" spans="1:11" ht="17.25" customHeight="1" x14ac:dyDescent="0.2">
      <c r="A116" s="108"/>
      <c r="B116" s="180"/>
      <c r="C116" s="180"/>
      <c r="D116" s="180"/>
      <c r="E116" s="181"/>
      <c r="F116" s="173"/>
      <c r="G116" s="182" t="s">
        <v>12</v>
      </c>
      <c r="H116" s="256"/>
      <c r="I116" s="182" t="s">
        <v>8</v>
      </c>
      <c r="J116" s="183"/>
      <c r="K116" s="130"/>
    </row>
    <row r="117" spans="1:11" ht="17.25" customHeight="1" x14ac:dyDescent="0.2">
      <c r="A117" s="108"/>
      <c r="B117" s="111"/>
      <c r="C117" s="111"/>
      <c r="D117" s="111"/>
      <c r="E117" s="112"/>
      <c r="F117" s="173"/>
      <c r="G117" s="182"/>
      <c r="H117" s="256"/>
      <c r="I117" s="182"/>
      <c r="J117" s="183"/>
      <c r="K117" s="130"/>
    </row>
    <row r="118" spans="1:11" ht="17.25" customHeight="1" x14ac:dyDescent="0.2">
      <c r="A118" s="108"/>
      <c r="B118" s="111"/>
      <c r="C118" s="111"/>
      <c r="D118" s="111"/>
      <c r="E118" s="112"/>
      <c r="F118" s="173"/>
      <c r="G118" s="182" t="s">
        <v>13</v>
      </c>
      <c r="H118" s="256"/>
      <c r="I118" s="182" t="s">
        <v>10</v>
      </c>
      <c r="J118" s="183"/>
      <c r="K118" s="130"/>
    </row>
    <row r="119" spans="1:11" ht="17.25" customHeight="1" thickBot="1" x14ac:dyDescent="0.25">
      <c r="A119" s="113"/>
      <c r="B119" s="186"/>
      <c r="C119" s="186"/>
      <c r="D119" s="186"/>
      <c r="E119" s="187"/>
      <c r="F119" s="173"/>
      <c r="G119" s="184"/>
      <c r="H119" s="272"/>
      <c r="I119" s="184"/>
      <c r="J119" s="185"/>
      <c r="K119" s="130"/>
    </row>
    <row r="120" spans="1:11" ht="17.25" customHeight="1" thickBot="1" x14ac:dyDescent="0.25">
      <c r="A120" s="97"/>
      <c r="B120" s="99"/>
      <c r="C120" s="99"/>
      <c r="D120" s="99"/>
      <c r="E120" s="100"/>
      <c r="F120" s="121"/>
      <c r="G120" s="130"/>
      <c r="H120" s="130"/>
      <c r="I120" s="130"/>
      <c r="J120" s="130"/>
      <c r="K120" s="130"/>
    </row>
    <row r="121" spans="1:11" ht="17.25" customHeight="1" x14ac:dyDescent="0.2">
      <c r="A121" s="267" t="s">
        <v>442</v>
      </c>
      <c r="B121" s="268"/>
      <c r="C121" s="268"/>
      <c r="D121" s="268"/>
      <c r="E121" s="269"/>
      <c r="F121" s="173"/>
      <c r="G121" s="246" t="s">
        <v>391</v>
      </c>
      <c r="H121" s="253"/>
      <c r="I121" s="246" t="s">
        <v>10</v>
      </c>
      <c r="J121" s="247"/>
      <c r="K121" s="126"/>
    </row>
    <row r="122" spans="1:11" ht="17.25" customHeight="1" x14ac:dyDescent="0.2">
      <c r="A122" s="127"/>
      <c r="E122" s="129"/>
      <c r="F122" s="173"/>
      <c r="G122" s="248"/>
      <c r="H122" s="254"/>
      <c r="I122" s="248"/>
      <c r="J122" s="249"/>
      <c r="K122" s="126"/>
    </row>
    <row r="123" spans="1:11" ht="17.25" customHeight="1" x14ac:dyDescent="0.2">
      <c r="A123" s="127"/>
      <c r="E123" s="129"/>
      <c r="F123" s="173"/>
      <c r="G123" s="248"/>
      <c r="H123" s="254"/>
      <c r="I123" s="248"/>
      <c r="J123" s="249"/>
      <c r="K123" s="126"/>
    </row>
    <row r="124" spans="1:11" ht="17.25" customHeight="1" x14ac:dyDescent="0.2">
      <c r="A124" s="108" t="s">
        <v>413</v>
      </c>
      <c r="B124" s="178" t="s">
        <v>417</v>
      </c>
      <c r="C124" s="178"/>
      <c r="D124" s="178"/>
      <c r="E124" s="179"/>
      <c r="F124" s="173"/>
      <c r="G124" s="248"/>
      <c r="H124" s="254"/>
      <c r="I124" s="248"/>
      <c r="J124" s="249"/>
      <c r="K124" s="126"/>
    </row>
    <row r="125" spans="1:11" ht="17.25" customHeight="1" x14ac:dyDescent="0.2">
      <c r="A125" s="127"/>
      <c r="E125" s="129"/>
      <c r="F125" s="173"/>
      <c r="G125" s="248"/>
      <c r="H125" s="254"/>
      <c r="I125" s="248"/>
      <c r="J125" s="249"/>
      <c r="K125" s="126"/>
    </row>
    <row r="126" spans="1:11" ht="17.25" customHeight="1" x14ac:dyDescent="0.2">
      <c r="A126" s="108" t="s">
        <v>413</v>
      </c>
      <c r="B126" s="180" t="s">
        <v>418</v>
      </c>
      <c r="C126" s="180"/>
      <c r="D126" s="180"/>
      <c r="E126" s="181"/>
      <c r="F126" s="173"/>
      <c r="G126" s="248"/>
      <c r="H126" s="254"/>
      <c r="I126" s="248"/>
      <c r="J126" s="249"/>
      <c r="K126" s="126"/>
    </row>
    <row r="127" spans="1:11" ht="17.25" customHeight="1" x14ac:dyDescent="0.2">
      <c r="A127" s="108"/>
      <c r="B127" s="180"/>
      <c r="C127" s="180"/>
      <c r="D127" s="180"/>
      <c r="E127" s="181"/>
      <c r="F127" s="173"/>
      <c r="G127" s="248"/>
      <c r="H127" s="254"/>
      <c r="I127" s="248"/>
      <c r="J127" s="249"/>
      <c r="K127" s="126"/>
    </row>
    <row r="128" spans="1:11" ht="17.25" customHeight="1" x14ac:dyDescent="0.2">
      <c r="A128" s="131"/>
      <c r="B128" s="78"/>
      <c r="C128" s="78"/>
      <c r="D128" s="78"/>
      <c r="E128" s="123"/>
      <c r="F128" s="173"/>
      <c r="G128" s="248"/>
      <c r="H128" s="254"/>
      <c r="I128" s="248"/>
      <c r="J128" s="249"/>
      <c r="K128" s="126"/>
    </row>
    <row r="129" spans="1:11" ht="17.25" customHeight="1" x14ac:dyDescent="0.2">
      <c r="A129" s="127"/>
      <c r="B129" s="78"/>
      <c r="C129" s="78"/>
      <c r="D129" s="78"/>
      <c r="E129" s="123"/>
      <c r="F129" s="173"/>
      <c r="G129" s="248"/>
      <c r="H129" s="254"/>
      <c r="I129" s="248"/>
      <c r="J129" s="249"/>
      <c r="K129" s="126"/>
    </row>
    <row r="130" spans="1:11" ht="17.25" customHeight="1" thickBot="1" x14ac:dyDescent="0.25">
      <c r="A130" s="132"/>
      <c r="B130" s="244"/>
      <c r="C130" s="244"/>
      <c r="D130" s="244"/>
      <c r="E130" s="245"/>
      <c r="F130" s="173"/>
      <c r="G130" s="250"/>
      <c r="H130" s="255"/>
      <c r="I130" s="250"/>
      <c r="J130" s="251"/>
      <c r="K130" s="126"/>
    </row>
    <row r="131" spans="1:11" ht="20" x14ac:dyDescent="0.2">
      <c r="A131" s="228" t="s">
        <v>142</v>
      </c>
      <c r="B131" s="260"/>
      <c r="C131" s="260"/>
      <c r="D131" s="260"/>
      <c r="E131" s="260"/>
      <c r="F131" s="260"/>
      <c r="G131" s="260"/>
      <c r="H131" s="260"/>
      <c r="I131" s="260"/>
      <c r="J131" s="260"/>
      <c r="K131" s="126"/>
    </row>
    <row r="132" spans="1:11" ht="17.25" customHeight="1" x14ac:dyDescent="0.2"/>
    <row r="133" spans="1:11" ht="17.25" customHeight="1" x14ac:dyDescent="0.2">
      <c r="B133" s="133" t="s">
        <v>168</v>
      </c>
    </row>
    <row r="134" spans="1:11" ht="17.25" customHeight="1" x14ac:dyDescent="0.2"/>
    <row r="135" spans="1:11" ht="17.25" customHeight="1" x14ac:dyDescent="0.2"/>
    <row r="136" spans="1:11" ht="17.25" customHeight="1" x14ac:dyDescent="0.2"/>
    <row r="137" spans="1:11" ht="17.25" customHeight="1" x14ac:dyDescent="0.2"/>
    <row r="138" spans="1:11" ht="17.25" customHeight="1" x14ac:dyDescent="0.2"/>
    <row r="139" spans="1:11" ht="17.25" customHeight="1" x14ac:dyDescent="0.2"/>
    <row r="140" spans="1:11" ht="17.25" customHeight="1" x14ac:dyDescent="0.2">
      <c r="A140" s="270" t="s">
        <v>443</v>
      </c>
      <c r="B140" s="270"/>
      <c r="C140" s="270"/>
      <c r="D140" s="270"/>
      <c r="E140" s="270"/>
      <c r="F140" s="270"/>
      <c r="G140" s="270"/>
      <c r="H140" s="270"/>
      <c r="I140" s="270"/>
      <c r="J140" s="270"/>
    </row>
    <row r="141" spans="1:11" ht="17.25" customHeight="1" x14ac:dyDescent="0.2">
      <c r="A141" s="270"/>
      <c r="B141" s="270"/>
      <c r="C141" s="270"/>
      <c r="D141" s="270"/>
      <c r="E141" s="270"/>
      <c r="F141" s="270"/>
      <c r="G141" s="270"/>
      <c r="H141" s="270"/>
      <c r="I141" s="270"/>
      <c r="J141" s="270"/>
    </row>
    <row r="142" spans="1:11" ht="17.25" customHeight="1" x14ac:dyDescent="0.2"/>
    <row r="143" spans="1:11" ht="17.25" customHeight="1" x14ac:dyDescent="0.2"/>
    <row r="144" spans="1:11" ht="17.25" customHeight="1" x14ac:dyDescent="0.2"/>
    <row r="145" s="128" customFormat="1" ht="17.25" customHeight="1" x14ac:dyDescent="0.2"/>
    <row r="146" s="128" customFormat="1" ht="17.25" customHeight="1" x14ac:dyDescent="0.2"/>
    <row r="147" s="128" customFormat="1" ht="17.25" customHeight="1" x14ac:dyDescent="0.2"/>
    <row r="148" s="128" customFormat="1" ht="17.25" customHeight="1" x14ac:dyDescent="0.2"/>
    <row r="149" s="128" customFormat="1" ht="17.25" customHeight="1" x14ac:dyDescent="0.2"/>
    <row r="150" s="128" customFormat="1" ht="17.25" customHeight="1" x14ac:dyDescent="0.2"/>
    <row r="151" s="128" customFormat="1" ht="17.25" customHeight="1" x14ac:dyDescent="0.2"/>
    <row r="152" s="128" customFormat="1" ht="17.25" customHeight="1" x14ac:dyDescent="0.2"/>
    <row r="153" s="128" customFormat="1" ht="17.25" customHeight="1" x14ac:dyDescent="0.2"/>
    <row r="154" s="128" customFormat="1" ht="17.25" customHeight="1" x14ac:dyDescent="0.2"/>
    <row r="155" s="128" customFormat="1" ht="17.25" customHeight="1" x14ac:dyDescent="0.2"/>
    <row r="156" s="128" customFormat="1" ht="17.25" customHeight="1" x14ac:dyDescent="0.2"/>
    <row r="157" s="128" customFormat="1" ht="17.25" customHeight="1" x14ac:dyDescent="0.2"/>
    <row r="158" s="128" customFormat="1" ht="17.25" customHeight="1" x14ac:dyDescent="0.2"/>
    <row r="159" s="128" customFormat="1" ht="17.25" customHeight="1" x14ac:dyDescent="0.2"/>
    <row r="160" s="128" customFormat="1" ht="17.25" customHeight="1" x14ac:dyDescent="0.2"/>
    <row r="161" s="128" customFormat="1" ht="17.25" customHeight="1" x14ac:dyDescent="0.2"/>
    <row r="162" s="128" customFormat="1" ht="17.25" customHeight="1" x14ac:dyDescent="0.2"/>
    <row r="163" s="128" customFormat="1" ht="17.25" customHeight="1" x14ac:dyDescent="0.2"/>
    <row r="164" s="128" customFormat="1" ht="17.25" customHeight="1" x14ac:dyDescent="0.2"/>
    <row r="165" s="128" customFormat="1" ht="17.25" customHeight="1" x14ac:dyDescent="0.2"/>
    <row r="166" s="128" customFormat="1" ht="17.25" customHeight="1" x14ac:dyDescent="0.2"/>
    <row r="167" s="128" customFormat="1" ht="17.25" customHeight="1" x14ac:dyDescent="0.2"/>
    <row r="168" s="128" customFormat="1" ht="17.25" customHeight="1" x14ac:dyDescent="0.2"/>
    <row r="169" s="128" customFormat="1" ht="17.25" customHeight="1" x14ac:dyDescent="0.2"/>
    <row r="170" s="128" customFormat="1" ht="17.25" customHeight="1" x14ac:dyDescent="0.2"/>
    <row r="171" s="128" customFormat="1" ht="17.25" customHeight="1" x14ac:dyDescent="0.2"/>
    <row r="172" s="128" customFormat="1" ht="17.25" customHeight="1" x14ac:dyDescent="0.2"/>
    <row r="173" s="128" customFormat="1" ht="17.25" customHeight="1" x14ac:dyDescent="0.2"/>
    <row r="174" s="128" customFormat="1" ht="17.25" customHeight="1" x14ac:dyDescent="0.2"/>
    <row r="175" s="128" customFormat="1" ht="17.25" customHeight="1" x14ac:dyDescent="0.2"/>
    <row r="176" s="128" customFormat="1" ht="17.25" customHeight="1" x14ac:dyDescent="0.2"/>
    <row r="177" spans="1:11" ht="17.25" customHeight="1" x14ac:dyDescent="0.2"/>
    <row r="178" spans="1:11" ht="17.25" customHeight="1" x14ac:dyDescent="0.2"/>
    <row r="179" spans="1:11" ht="17.25" customHeight="1" x14ac:dyDescent="0.2"/>
    <row r="180" spans="1:11" ht="17.25" customHeight="1" x14ac:dyDescent="0.2"/>
    <row r="181" spans="1:11" ht="17.25" customHeight="1" x14ac:dyDescent="0.2"/>
    <row r="182" spans="1:11" ht="17.25" customHeight="1" x14ac:dyDescent="0.2"/>
    <row r="183" spans="1:11" ht="17.25" customHeight="1" x14ac:dyDescent="0.2"/>
    <row r="184" spans="1:11" ht="17.25" customHeight="1" x14ac:dyDescent="0.2"/>
    <row r="185" spans="1:11" ht="17.25" customHeight="1" x14ac:dyDescent="0.2"/>
    <row r="186" spans="1:11" ht="17.25" customHeight="1" x14ac:dyDescent="0.2"/>
    <row r="187" spans="1:11" ht="17.25" customHeight="1" x14ac:dyDescent="0.2"/>
    <row r="188" spans="1:11" ht="17.25" customHeight="1" x14ac:dyDescent="0.2"/>
    <row r="189" spans="1:11" ht="17.25" customHeight="1" x14ac:dyDescent="0.2"/>
    <row r="190" spans="1:11" ht="17.25" customHeight="1" x14ac:dyDescent="0.2"/>
    <row r="191" spans="1:11" ht="17.25" customHeight="1" x14ac:dyDescent="0.2"/>
    <row r="192" spans="1:11" ht="16.5" x14ac:dyDescent="0.2">
      <c r="A192" s="228" t="s">
        <v>146</v>
      </c>
      <c r="B192" s="228"/>
      <c r="C192" s="228"/>
      <c r="D192" s="228"/>
      <c r="E192" s="228"/>
      <c r="F192" s="228"/>
      <c r="G192" s="228"/>
      <c r="H192" s="228"/>
      <c r="I192" s="228"/>
      <c r="J192" s="228"/>
      <c r="K192" s="147"/>
    </row>
    <row r="193" spans="1:11" ht="16.5" x14ac:dyDescent="0.2">
      <c r="A193" s="228" t="s">
        <v>164</v>
      </c>
      <c r="B193" s="228"/>
      <c r="C193" s="228"/>
      <c r="D193" s="228"/>
      <c r="E193" s="228"/>
      <c r="F193" s="228"/>
      <c r="G193" s="228"/>
      <c r="H193" s="228"/>
      <c r="I193" s="228"/>
      <c r="J193" s="228"/>
      <c r="K193" s="147"/>
    </row>
    <row r="194" spans="1:11" ht="17.5" x14ac:dyDescent="0.2">
      <c r="A194" s="391" t="s">
        <v>465</v>
      </c>
      <c r="B194" s="391"/>
      <c r="C194" s="391"/>
      <c r="D194" s="391"/>
      <c r="E194" s="391"/>
      <c r="F194" s="391"/>
      <c r="G194" s="391"/>
      <c r="H194" s="391"/>
      <c r="I194" s="391"/>
      <c r="J194" s="391"/>
      <c r="K194" s="392"/>
    </row>
    <row r="195" spans="1:11" ht="17" thickBot="1" x14ac:dyDescent="0.25">
      <c r="A195" s="116"/>
    </row>
    <row r="196" spans="1:11" ht="16.5" x14ac:dyDescent="0.2">
      <c r="A196" s="393" t="s">
        <v>14</v>
      </c>
      <c r="B196" s="394"/>
      <c r="C196" s="395"/>
      <c r="D196" s="171" t="s">
        <v>15</v>
      </c>
      <c r="E196" s="171"/>
      <c r="F196" s="171"/>
      <c r="G196" s="171"/>
      <c r="H196" s="171"/>
      <c r="I196" s="171"/>
      <c r="J196" s="172"/>
      <c r="K196" s="120"/>
    </row>
    <row r="197" spans="1:11" ht="17.5" x14ac:dyDescent="0.2">
      <c r="A197" s="396" t="s">
        <v>30</v>
      </c>
      <c r="B197" s="397"/>
      <c r="C197" s="398" t="s">
        <v>200</v>
      </c>
      <c r="D197" s="399"/>
      <c r="E197" s="399"/>
      <c r="F197" s="399"/>
      <c r="G197" s="399"/>
      <c r="H197" s="399"/>
      <c r="I197" s="399"/>
      <c r="J197" s="400"/>
      <c r="K197" s="392"/>
    </row>
    <row r="198" spans="1:11" ht="17.5" x14ac:dyDescent="0.2">
      <c r="A198" s="401"/>
      <c r="B198" s="402"/>
      <c r="C198" s="403" t="s">
        <v>83</v>
      </c>
      <c r="D198" s="391"/>
      <c r="E198" s="391"/>
      <c r="F198" s="391"/>
      <c r="G198" s="391"/>
      <c r="H198" s="391"/>
      <c r="I198" s="391"/>
      <c r="J198" s="404"/>
      <c r="K198" s="392"/>
    </row>
    <row r="199" spans="1:11" ht="17.5" x14ac:dyDescent="0.2">
      <c r="A199" s="401"/>
      <c r="B199" s="402"/>
      <c r="C199" s="403" t="s">
        <v>232</v>
      </c>
      <c r="D199" s="228"/>
      <c r="E199" s="228"/>
      <c r="F199" s="228"/>
      <c r="G199" s="228"/>
      <c r="H199" s="228"/>
      <c r="I199" s="228"/>
      <c r="J199" s="405"/>
      <c r="K199" s="392"/>
    </row>
    <row r="200" spans="1:11" ht="18" customHeight="1" x14ac:dyDescent="0.2">
      <c r="A200" s="401"/>
      <c r="B200" s="406"/>
      <c r="C200" s="403" t="s">
        <v>21</v>
      </c>
      <c r="D200" s="228"/>
      <c r="E200" s="228"/>
      <c r="F200" s="228"/>
      <c r="G200" s="228"/>
      <c r="H200" s="228"/>
      <c r="I200" s="228"/>
      <c r="J200" s="405"/>
      <c r="K200" s="119"/>
    </row>
    <row r="201" spans="1:11" ht="18" customHeight="1" x14ac:dyDescent="0.2">
      <c r="A201" s="401"/>
      <c r="B201" s="402"/>
      <c r="C201" s="407" t="s">
        <v>207</v>
      </c>
      <c r="D201" s="159" t="s">
        <v>171</v>
      </c>
      <c r="E201" s="159"/>
      <c r="F201" s="408"/>
      <c r="G201" s="408"/>
      <c r="H201" s="408"/>
      <c r="I201" s="408"/>
      <c r="J201" s="408"/>
      <c r="K201" s="119"/>
    </row>
    <row r="202" spans="1:11" ht="18" customHeight="1" x14ac:dyDescent="0.2">
      <c r="A202" s="401"/>
      <c r="B202" s="402"/>
      <c r="C202" s="409" t="s">
        <v>230</v>
      </c>
      <c r="D202" s="410"/>
      <c r="E202" s="410"/>
      <c r="F202" s="410"/>
      <c r="G202" s="410"/>
      <c r="H202" s="410"/>
      <c r="I202" s="410"/>
      <c r="J202" s="411"/>
      <c r="K202" s="119"/>
    </row>
    <row r="203" spans="1:11" ht="18" customHeight="1" x14ac:dyDescent="0.2">
      <c r="A203" s="401"/>
      <c r="B203" s="402"/>
      <c r="C203" s="412"/>
      <c r="D203" s="410"/>
      <c r="E203" s="410"/>
      <c r="F203" s="410"/>
      <c r="G203" s="410"/>
      <c r="H203" s="410"/>
      <c r="I203" s="410"/>
      <c r="J203" s="411"/>
      <c r="K203" s="119"/>
    </row>
    <row r="204" spans="1:11" ht="18" customHeight="1" x14ac:dyDescent="0.2">
      <c r="A204" s="401"/>
      <c r="B204" s="402"/>
      <c r="C204" s="407" t="s">
        <v>208</v>
      </c>
      <c r="D204" s="178" t="s">
        <v>163</v>
      </c>
      <c r="E204" s="178"/>
      <c r="F204" s="178"/>
      <c r="G204" s="178"/>
      <c r="H204" s="178"/>
      <c r="I204" s="178"/>
      <c r="J204" s="179"/>
      <c r="K204" s="119"/>
    </row>
    <row r="205" spans="1:11" ht="18" customHeight="1" x14ac:dyDescent="0.2">
      <c r="A205" s="413"/>
      <c r="B205" s="414"/>
      <c r="C205" s="415"/>
      <c r="D205" s="416"/>
      <c r="E205" s="416"/>
      <c r="F205" s="416"/>
      <c r="G205" s="416"/>
      <c r="H205" s="416"/>
      <c r="I205" s="416"/>
      <c r="J205" s="417"/>
      <c r="K205" s="119"/>
    </row>
    <row r="206" spans="1:11" ht="17.5" x14ac:dyDescent="0.2">
      <c r="A206" s="114" t="s">
        <v>419</v>
      </c>
      <c r="B206" s="418"/>
      <c r="C206" s="403" t="s">
        <v>143</v>
      </c>
      <c r="D206" s="228"/>
      <c r="E206" s="228"/>
      <c r="F206" s="228"/>
      <c r="G206" s="228"/>
      <c r="H206" s="228"/>
      <c r="I206" s="228"/>
      <c r="J206" s="405"/>
      <c r="K206" s="419"/>
    </row>
    <row r="207" spans="1:11" ht="19" x14ac:dyDescent="0.2">
      <c r="A207" s="115" t="s">
        <v>420</v>
      </c>
      <c r="B207" s="420"/>
      <c r="C207" s="421" t="s">
        <v>209</v>
      </c>
      <c r="D207" s="178" t="s">
        <v>227</v>
      </c>
      <c r="E207" s="178"/>
      <c r="F207" s="178"/>
      <c r="G207" s="178"/>
      <c r="H207" s="178"/>
      <c r="I207" s="178"/>
      <c r="J207" s="179"/>
      <c r="K207" s="419"/>
    </row>
    <row r="208" spans="1:11" ht="19" x14ac:dyDescent="0.2">
      <c r="A208" s="146" t="s">
        <v>457</v>
      </c>
      <c r="B208" s="420"/>
      <c r="C208" s="422"/>
      <c r="D208" s="178"/>
      <c r="E208" s="178"/>
      <c r="F208" s="178"/>
      <c r="G208" s="178"/>
      <c r="H208" s="178"/>
      <c r="I208" s="178"/>
      <c r="J208" s="179"/>
      <c r="K208" s="419"/>
    </row>
    <row r="209" spans="1:11" ht="17.25" customHeight="1" x14ac:dyDescent="0.2">
      <c r="A209" s="146"/>
      <c r="B209" s="420"/>
      <c r="D209" s="119"/>
      <c r="E209" s="119"/>
      <c r="F209" s="119"/>
      <c r="G209" s="119"/>
      <c r="H209" s="119"/>
      <c r="I209" s="119"/>
      <c r="J209" s="122"/>
      <c r="K209" s="135"/>
    </row>
    <row r="210" spans="1:11" ht="17.25" customHeight="1" x14ac:dyDescent="0.2">
      <c r="A210" s="423"/>
      <c r="B210" s="424"/>
      <c r="C210" s="421" t="s">
        <v>209</v>
      </c>
      <c r="D210" s="180" t="s">
        <v>172</v>
      </c>
      <c r="E210" s="180"/>
      <c r="F210" s="180"/>
      <c r="G210" s="180"/>
      <c r="H210" s="180"/>
      <c r="I210" s="180"/>
      <c r="J210" s="181"/>
      <c r="K210" s="135"/>
    </row>
    <row r="211" spans="1:11" ht="17.25" customHeight="1" x14ac:dyDescent="0.2">
      <c r="A211" s="423"/>
      <c r="B211" s="424"/>
      <c r="C211" s="421"/>
      <c r="D211" s="180"/>
      <c r="E211" s="180"/>
      <c r="F211" s="180"/>
      <c r="G211" s="180"/>
      <c r="H211" s="180"/>
      <c r="I211" s="180"/>
      <c r="J211" s="181"/>
      <c r="K211" s="135"/>
    </row>
    <row r="212" spans="1:11" ht="19" x14ac:dyDescent="0.2">
      <c r="A212" s="146"/>
      <c r="B212" s="420"/>
      <c r="C212" s="422"/>
      <c r="D212" s="119"/>
      <c r="E212" s="119"/>
      <c r="F212" s="119"/>
      <c r="G212" s="119"/>
      <c r="H212" s="119"/>
      <c r="I212" s="119"/>
      <c r="J212" s="122"/>
      <c r="K212" s="135"/>
    </row>
    <row r="213" spans="1:11" ht="17.25" customHeight="1" x14ac:dyDescent="0.2">
      <c r="A213" s="146"/>
      <c r="B213" s="420"/>
      <c r="C213" s="421" t="s">
        <v>209</v>
      </c>
      <c r="D213" s="180" t="s">
        <v>165</v>
      </c>
      <c r="E213" s="180"/>
      <c r="F213" s="180"/>
      <c r="G213" s="180"/>
      <c r="H213" s="180"/>
      <c r="I213" s="180"/>
      <c r="J213" s="181"/>
      <c r="K213" s="135"/>
    </row>
    <row r="214" spans="1:11" ht="17.25" customHeight="1" x14ac:dyDescent="0.2">
      <c r="A214" s="423"/>
      <c r="B214" s="424"/>
      <c r="C214" s="425"/>
      <c r="D214" s="180"/>
      <c r="E214" s="180"/>
      <c r="F214" s="180"/>
      <c r="G214" s="180"/>
      <c r="H214" s="180"/>
      <c r="I214" s="180"/>
      <c r="J214" s="181"/>
      <c r="K214" s="135"/>
    </row>
    <row r="215" spans="1:11" ht="17.25" customHeight="1" x14ac:dyDescent="0.2">
      <c r="A215" s="423"/>
      <c r="B215" s="424"/>
      <c r="C215" s="422"/>
      <c r="D215" s="135"/>
      <c r="E215" s="135"/>
      <c r="F215" s="135"/>
      <c r="G215" s="135"/>
      <c r="H215" s="135"/>
      <c r="I215" s="135"/>
      <c r="J215" s="426"/>
      <c r="K215" s="135"/>
    </row>
    <row r="216" spans="1:11" ht="17.25" customHeight="1" x14ac:dyDescent="0.2">
      <c r="A216" s="423"/>
      <c r="B216" s="424"/>
      <c r="C216" s="421" t="s">
        <v>209</v>
      </c>
      <c r="D216" s="427" t="s">
        <v>466</v>
      </c>
      <c r="E216" s="428"/>
      <c r="F216" s="428"/>
      <c r="G216" s="428"/>
      <c r="H216" s="428"/>
      <c r="I216" s="428"/>
      <c r="J216" s="429"/>
      <c r="K216" s="135"/>
    </row>
    <row r="217" spans="1:11" ht="17.25" customHeight="1" x14ac:dyDescent="0.2">
      <c r="A217" s="430"/>
      <c r="B217" s="431"/>
      <c r="D217" s="432"/>
      <c r="E217" s="432"/>
      <c r="F217" s="432"/>
      <c r="G217" s="432"/>
      <c r="H217" s="432"/>
      <c r="I217" s="432"/>
      <c r="J217" s="433"/>
      <c r="K217" s="135"/>
    </row>
    <row r="218" spans="1:11" ht="34.5" customHeight="1" x14ac:dyDescent="0.2">
      <c r="A218" s="261" t="s">
        <v>451</v>
      </c>
      <c r="B218" s="262"/>
      <c r="C218" s="434" t="s">
        <v>201</v>
      </c>
      <c r="D218" s="435"/>
      <c r="E218" s="435"/>
      <c r="F218" s="435"/>
      <c r="G218" s="435"/>
      <c r="H218" s="435"/>
      <c r="I218" s="435"/>
      <c r="J218" s="436"/>
      <c r="K218" s="147"/>
    </row>
    <row r="219" spans="1:11" ht="17.25" customHeight="1" x14ac:dyDescent="0.2">
      <c r="A219" s="263"/>
      <c r="B219" s="264"/>
      <c r="C219" s="403" t="s">
        <v>232</v>
      </c>
      <c r="D219" s="228"/>
      <c r="E219" s="228"/>
      <c r="F219" s="228"/>
      <c r="G219" s="228"/>
      <c r="H219" s="228"/>
      <c r="I219" s="228"/>
      <c r="J219" s="405"/>
      <c r="K219" s="147"/>
    </row>
    <row r="220" spans="1:11" ht="17.25" customHeight="1" x14ac:dyDescent="0.2">
      <c r="A220" s="263"/>
      <c r="B220" s="264"/>
      <c r="C220" s="403" t="s">
        <v>166</v>
      </c>
      <c r="D220" s="228"/>
      <c r="E220" s="228"/>
      <c r="F220" s="228"/>
      <c r="G220" s="228"/>
      <c r="H220" s="228"/>
      <c r="I220" s="228"/>
      <c r="J220" s="405"/>
      <c r="K220" s="147"/>
    </row>
    <row r="221" spans="1:11" ht="17.25" customHeight="1" x14ac:dyDescent="0.2">
      <c r="A221" s="263"/>
      <c r="B221" s="264"/>
      <c r="C221" s="403" t="s">
        <v>160</v>
      </c>
      <c r="D221" s="228"/>
      <c r="E221" s="228"/>
      <c r="F221" s="228"/>
      <c r="G221" s="228"/>
      <c r="H221" s="228"/>
      <c r="I221" s="228"/>
      <c r="J221" s="405"/>
      <c r="K221" s="147"/>
    </row>
    <row r="222" spans="1:11" ht="17.25" customHeight="1" x14ac:dyDescent="0.2">
      <c r="A222" s="263"/>
      <c r="B222" s="264"/>
      <c r="C222" s="409" t="s">
        <v>231</v>
      </c>
      <c r="D222" s="410"/>
      <c r="E222" s="410"/>
      <c r="F222" s="410"/>
      <c r="G222" s="410"/>
      <c r="H222" s="410"/>
      <c r="I222" s="410"/>
      <c r="J222" s="411"/>
      <c r="K222" s="135"/>
    </row>
    <row r="223" spans="1:11" ht="17.25" customHeight="1" x14ac:dyDescent="0.2">
      <c r="A223" s="263"/>
      <c r="B223" s="264"/>
      <c r="C223" s="412"/>
      <c r="D223" s="410"/>
      <c r="E223" s="410"/>
      <c r="F223" s="410"/>
      <c r="G223" s="410"/>
      <c r="H223" s="410"/>
      <c r="I223" s="410"/>
      <c r="J223" s="411"/>
      <c r="K223" s="135"/>
    </row>
    <row r="224" spans="1:11" ht="17.25" customHeight="1" thickBot="1" x14ac:dyDescent="0.25">
      <c r="A224" s="265"/>
      <c r="B224" s="266"/>
      <c r="C224" s="437"/>
      <c r="D224" s="165"/>
      <c r="E224" s="165"/>
      <c r="F224" s="438"/>
      <c r="G224" s="438"/>
      <c r="H224" s="438"/>
      <c r="I224" s="438"/>
      <c r="J224" s="438"/>
      <c r="K224" s="147"/>
    </row>
    <row r="225" spans="1:12" ht="17.25" customHeight="1" x14ac:dyDescent="0.2">
      <c r="A225" s="439" t="s">
        <v>31</v>
      </c>
      <c r="B225" s="440" t="s">
        <v>32</v>
      </c>
      <c r="C225" s="440"/>
      <c r="D225" s="440"/>
      <c r="E225" s="440"/>
      <c r="F225" s="440"/>
      <c r="G225" s="440"/>
      <c r="H225" s="440"/>
      <c r="I225" s="440"/>
      <c r="J225" s="440"/>
      <c r="K225" s="135"/>
    </row>
    <row r="226" spans="1:12" ht="17.25" customHeight="1" x14ac:dyDescent="0.2">
      <c r="A226" s="441"/>
      <c r="B226" s="222"/>
      <c r="C226" s="222"/>
      <c r="D226" s="222"/>
      <c r="E226" s="222"/>
      <c r="F226" s="222"/>
      <c r="G226" s="222"/>
      <c r="H226" s="222"/>
      <c r="I226" s="222"/>
      <c r="J226" s="222"/>
      <c r="K226" s="135"/>
    </row>
    <row r="227" spans="1:12" ht="17.25" customHeight="1" x14ac:dyDescent="0.2">
      <c r="A227" s="441" t="s">
        <v>31</v>
      </c>
      <c r="B227" s="222" t="s">
        <v>149</v>
      </c>
      <c r="C227" s="222"/>
      <c r="D227" s="222"/>
      <c r="E227" s="222"/>
      <c r="F227" s="222"/>
      <c r="G227" s="222"/>
      <c r="H227" s="222"/>
      <c r="I227" s="222"/>
      <c r="J227" s="222"/>
      <c r="K227" s="135"/>
    </row>
    <row r="228" spans="1:12" ht="17.25" customHeight="1" x14ac:dyDescent="0.2">
      <c r="A228" s="441"/>
      <c r="B228" s="222"/>
      <c r="C228" s="222"/>
      <c r="D228" s="222"/>
      <c r="E228" s="222"/>
      <c r="F228" s="222"/>
      <c r="G228" s="222"/>
      <c r="H228" s="222"/>
      <c r="I228" s="222"/>
      <c r="J228" s="222"/>
      <c r="K228" s="135"/>
    </row>
    <row r="229" spans="1:12" ht="17.25" customHeight="1" x14ac:dyDescent="0.2">
      <c r="A229" s="135"/>
      <c r="B229" s="135"/>
      <c r="C229" s="135"/>
      <c r="D229" s="135"/>
      <c r="E229" s="135"/>
      <c r="F229" s="135"/>
      <c r="G229" s="135"/>
      <c r="H229" s="135"/>
      <c r="I229" s="135"/>
      <c r="J229" s="135"/>
      <c r="K229" s="135"/>
    </row>
    <row r="230" spans="1:12" ht="16.5" x14ac:dyDescent="0.2">
      <c r="A230" s="228" t="s">
        <v>467</v>
      </c>
      <c r="B230" s="228"/>
      <c r="C230" s="228"/>
      <c r="D230" s="228"/>
      <c r="E230" s="228"/>
      <c r="F230" s="228"/>
      <c r="G230" s="228"/>
      <c r="H230" s="228"/>
      <c r="I230" s="228"/>
      <c r="J230" s="228"/>
      <c r="K230" s="147"/>
    </row>
    <row r="231" spans="1:12" ht="17.25" customHeight="1" x14ac:dyDescent="0.2">
      <c r="A231" s="222" t="s">
        <v>145</v>
      </c>
      <c r="B231" s="222"/>
      <c r="C231" s="222"/>
      <c r="D231" s="222"/>
      <c r="E231" s="222"/>
      <c r="F231" s="222"/>
      <c r="G231" s="222"/>
      <c r="H231" s="222"/>
      <c r="I231" s="222"/>
      <c r="J231" s="222"/>
      <c r="K231" s="135"/>
    </row>
    <row r="232" spans="1:12" ht="17.25" customHeight="1" x14ac:dyDescent="0.2">
      <c r="A232" s="222"/>
      <c r="B232" s="222"/>
      <c r="C232" s="222"/>
      <c r="D232" s="222"/>
      <c r="E232" s="222"/>
      <c r="F232" s="222"/>
      <c r="G232" s="222"/>
      <c r="H232" s="222"/>
      <c r="I232" s="222"/>
      <c r="J232" s="222"/>
      <c r="K232" s="135"/>
    </row>
    <row r="233" spans="1:12" ht="18" customHeight="1" x14ac:dyDescent="0.2">
      <c r="A233" s="158" t="s">
        <v>161</v>
      </c>
      <c r="B233" s="158"/>
      <c r="C233" s="158"/>
      <c r="D233" s="158"/>
      <c r="E233" s="158"/>
      <c r="F233" s="158"/>
      <c r="G233" s="158"/>
      <c r="H233" s="158"/>
      <c r="I233" s="158"/>
      <c r="J233" s="158"/>
      <c r="K233" s="135"/>
      <c r="L233" s="128" t="s">
        <v>162</v>
      </c>
    </row>
    <row r="234" spans="1:12" ht="18" customHeight="1" x14ac:dyDescent="0.2">
      <c r="A234" s="158"/>
      <c r="B234" s="158"/>
      <c r="C234" s="158"/>
      <c r="D234" s="158"/>
      <c r="E234" s="158"/>
      <c r="F234" s="158"/>
      <c r="G234" s="158"/>
      <c r="H234" s="158"/>
      <c r="I234" s="158"/>
      <c r="J234" s="158"/>
      <c r="K234" s="135"/>
    </row>
    <row r="235" spans="1:12" ht="18" customHeight="1" x14ac:dyDescent="0.2">
      <c r="A235" s="158"/>
      <c r="B235" s="158"/>
      <c r="C235" s="158"/>
      <c r="D235" s="158"/>
      <c r="E235" s="158"/>
      <c r="F235" s="158"/>
      <c r="G235" s="158"/>
      <c r="H235" s="158"/>
      <c r="I235" s="158"/>
      <c r="J235" s="158"/>
      <c r="K235" s="135"/>
    </row>
    <row r="236" spans="1:12" ht="16.5" x14ac:dyDescent="0.2">
      <c r="A236" s="228" t="s">
        <v>147</v>
      </c>
      <c r="B236" s="228"/>
      <c r="C236" s="228"/>
      <c r="D236" s="228"/>
      <c r="E236" s="228"/>
      <c r="F236" s="228"/>
      <c r="G236" s="228"/>
      <c r="H236" s="228"/>
      <c r="I236" s="228"/>
      <c r="J236" s="228"/>
      <c r="K236" s="147"/>
    </row>
    <row r="237" spans="1:12" ht="16.5" x14ac:dyDescent="0.2">
      <c r="A237" s="228" t="s">
        <v>140</v>
      </c>
      <c r="B237" s="228"/>
      <c r="C237" s="228"/>
      <c r="D237" s="228"/>
      <c r="E237" s="228"/>
      <c r="F237" s="228"/>
      <c r="G237" s="228"/>
      <c r="H237" s="228"/>
      <c r="I237" s="228"/>
      <c r="J237" s="228"/>
      <c r="K237" s="147"/>
    </row>
    <row r="238" spans="1:12" ht="17.25" customHeight="1" x14ac:dyDescent="0.2">
      <c r="A238" s="158" t="s">
        <v>167</v>
      </c>
      <c r="B238" s="158"/>
      <c r="C238" s="158"/>
      <c r="D238" s="158"/>
      <c r="E238" s="158"/>
      <c r="F238" s="158"/>
      <c r="G238" s="158"/>
      <c r="H238" s="158"/>
      <c r="I238" s="158"/>
      <c r="J238" s="158"/>
      <c r="K238" s="135"/>
    </row>
    <row r="239" spans="1:12" ht="17.25" customHeight="1" x14ac:dyDescent="0.2">
      <c r="A239" s="158"/>
      <c r="B239" s="158"/>
      <c r="C239" s="158"/>
      <c r="D239" s="158"/>
      <c r="E239" s="158"/>
      <c r="F239" s="158"/>
      <c r="G239" s="158"/>
      <c r="H239" s="158"/>
      <c r="I239" s="158"/>
      <c r="J239" s="158"/>
      <c r="K239" s="135"/>
    </row>
    <row r="240" spans="1:12" ht="17.25" customHeight="1" x14ac:dyDescent="0.2">
      <c r="A240" s="158"/>
      <c r="B240" s="158"/>
      <c r="C240" s="158"/>
      <c r="D240" s="158"/>
      <c r="E240" s="158"/>
      <c r="F240" s="158"/>
      <c r="G240" s="158"/>
      <c r="H240" s="158"/>
      <c r="I240" s="158"/>
      <c r="J240" s="158"/>
      <c r="K240" s="135"/>
    </row>
    <row r="241" spans="1:11" ht="17.25" customHeight="1" x14ac:dyDescent="0.2">
      <c r="A241" s="158"/>
      <c r="B241" s="158"/>
      <c r="C241" s="158"/>
      <c r="D241" s="158"/>
      <c r="E241" s="158"/>
      <c r="F241" s="158"/>
      <c r="G241" s="158"/>
      <c r="H241" s="158"/>
      <c r="I241" s="158"/>
      <c r="J241" s="158"/>
      <c r="K241" s="135"/>
    </row>
    <row r="242" spans="1:11" ht="16.5" x14ac:dyDescent="0.2">
      <c r="A242" s="116"/>
      <c r="B242" s="117"/>
      <c r="C242" s="117"/>
      <c r="D242" s="117"/>
      <c r="E242" s="117"/>
      <c r="F242" s="117"/>
      <c r="G242" s="117"/>
      <c r="H242" s="117"/>
      <c r="I242" s="117"/>
      <c r="J242" s="117"/>
      <c r="K242" s="117"/>
    </row>
    <row r="243" spans="1:11" ht="16.5" x14ac:dyDescent="0.2">
      <c r="A243" s="228" t="s">
        <v>16</v>
      </c>
      <c r="B243" s="228"/>
      <c r="C243" s="228"/>
      <c r="D243" s="228"/>
      <c r="E243" s="228"/>
      <c r="F243" s="228"/>
      <c r="G243" s="228"/>
      <c r="H243" s="228"/>
      <c r="I243" s="228"/>
      <c r="J243" s="228"/>
      <c r="K243" s="147"/>
    </row>
    <row r="244" spans="1:11" ht="17.25" customHeight="1" x14ac:dyDescent="0.2">
      <c r="A244" s="158" t="s">
        <v>468</v>
      </c>
      <c r="B244" s="158"/>
      <c r="C244" s="158"/>
      <c r="D244" s="158"/>
      <c r="E244" s="158"/>
      <c r="F244" s="158"/>
      <c r="G244" s="158"/>
      <c r="H244" s="158"/>
      <c r="I244" s="158"/>
      <c r="J244" s="158"/>
      <c r="K244" s="135"/>
    </row>
    <row r="245" spans="1:11" ht="17.25" customHeight="1" x14ac:dyDescent="0.2">
      <c r="A245" s="158"/>
      <c r="B245" s="158"/>
      <c r="C245" s="158"/>
      <c r="D245" s="158"/>
      <c r="E245" s="158"/>
      <c r="F245" s="158"/>
      <c r="G245" s="158"/>
      <c r="H245" s="158"/>
      <c r="I245" s="158"/>
      <c r="J245" s="158"/>
      <c r="K245" s="135"/>
    </row>
    <row r="246" spans="1:11" ht="16.5" x14ac:dyDescent="0.2">
      <c r="A246" s="116"/>
      <c r="B246" s="117"/>
      <c r="C246" s="117"/>
      <c r="D246" s="117"/>
      <c r="E246" s="117"/>
      <c r="F246" s="117"/>
      <c r="G246" s="117"/>
      <c r="H246" s="117"/>
      <c r="I246" s="117"/>
      <c r="J246" s="117"/>
      <c r="K246" s="117"/>
    </row>
    <row r="247" spans="1:11" ht="16.5" x14ac:dyDescent="0.2">
      <c r="A247" s="228" t="s">
        <v>48</v>
      </c>
      <c r="B247" s="228"/>
      <c r="C247" s="228"/>
      <c r="D247" s="228"/>
      <c r="E247" s="228"/>
      <c r="F247" s="228"/>
      <c r="G247" s="228"/>
      <c r="H247" s="228"/>
      <c r="I247" s="228"/>
      <c r="J247" s="228"/>
      <c r="K247" s="147"/>
    </row>
    <row r="248" spans="1:11" ht="17.25" customHeight="1" x14ac:dyDescent="0.2">
      <c r="A248" s="158" t="s">
        <v>139</v>
      </c>
      <c r="B248" s="158"/>
      <c r="C248" s="158"/>
      <c r="D248" s="158"/>
      <c r="E248" s="158"/>
      <c r="F248" s="158"/>
      <c r="G248" s="158"/>
      <c r="H248" s="158"/>
      <c r="I248" s="158"/>
      <c r="J248" s="158"/>
      <c r="K248" s="135"/>
    </row>
    <row r="249" spans="1:11" ht="16.5" x14ac:dyDescent="0.2">
      <c r="A249" s="116"/>
      <c r="B249" s="117"/>
      <c r="C249" s="117"/>
      <c r="D249" s="117"/>
      <c r="E249" s="117"/>
      <c r="F249" s="117"/>
      <c r="G249" s="117"/>
      <c r="H249" s="117"/>
      <c r="I249" s="117"/>
      <c r="J249" s="117"/>
      <c r="K249" s="117"/>
    </row>
    <row r="250" spans="1:11" ht="17.5" customHeight="1" x14ac:dyDescent="0.2">
      <c r="A250" s="150"/>
      <c r="B250" s="150"/>
      <c r="C250" s="168" t="s">
        <v>444</v>
      </c>
      <c r="D250" s="150" t="s">
        <v>50</v>
      </c>
      <c r="E250" s="150"/>
      <c r="F250" s="150" t="s">
        <v>49</v>
      </c>
      <c r="G250" s="238" t="s">
        <v>404</v>
      </c>
      <c r="H250" s="149" t="s">
        <v>405</v>
      </c>
      <c r="I250" s="150" t="s">
        <v>403</v>
      </c>
      <c r="J250" s="150"/>
      <c r="K250" s="117"/>
    </row>
    <row r="251" spans="1:11" ht="16.5" customHeight="1" x14ac:dyDescent="0.2">
      <c r="A251" s="150"/>
      <c r="B251" s="150"/>
      <c r="C251" s="169"/>
      <c r="D251" s="150"/>
      <c r="E251" s="150"/>
      <c r="F251" s="150"/>
      <c r="G251" s="150"/>
      <c r="H251" s="149"/>
      <c r="I251" s="150"/>
      <c r="J251" s="150"/>
      <c r="K251" s="117"/>
    </row>
    <row r="252" spans="1:11" ht="16.5" customHeight="1" x14ac:dyDescent="0.2">
      <c r="A252" s="240" t="s">
        <v>446</v>
      </c>
      <c r="B252" s="241"/>
      <c r="C252" s="151" t="str">
        <f>入力シート!C66</f>
        <v>有</v>
      </c>
      <c r="D252" s="153" t="str">
        <f>IF(入力シート!C66="有", 入力シート!C69, "")</f>
        <v>静岡市立葵小学校</v>
      </c>
      <c r="E252" s="153"/>
      <c r="F252" s="153" t="str">
        <f>IF(入力シート!C66="有", 入力シート!C75&amp;"m", "")</f>
        <v>100m</v>
      </c>
      <c r="G252" s="153" t="str">
        <f>IF(入力シート!C66="有", 入力シート!C77&amp;IF(入力シート!C77="車両"," "&amp;入力シート!I77&amp;"台",""), "")</f>
        <v>徒歩</v>
      </c>
      <c r="H252" s="151" t="str">
        <f>IF(入力シート!C66="有", 入力シート!C79&amp;"分", "")</f>
        <v>15分</v>
      </c>
      <c r="I252" s="237" t="str">
        <f>IF(入力シート!C66="有", 入力シート!C81, "")</f>
        <v>レベル３高齢者等避難</v>
      </c>
      <c r="J252" s="153"/>
      <c r="K252" s="117"/>
    </row>
    <row r="253" spans="1:11" ht="16.5" customHeight="1" x14ac:dyDescent="0.2">
      <c r="A253" s="241"/>
      <c r="B253" s="241"/>
      <c r="C253" s="151"/>
      <c r="D253" s="153"/>
      <c r="E253" s="153"/>
      <c r="F253" s="153"/>
      <c r="G253" s="153"/>
      <c r="H253" s="151"/>
      <c r="I253" s="153"/>
      <c r="J253" s="153"/>
      <c r="K253" s="117"/>
    </row>
    <row r="254" spans="1:11" ht="16.5" x14ac:dyDescent="0.2">
      <c r="A254" s="241"/>
      <c r="B254" s="241"/>
      <c r="C254" s="151"/>
      <c r="D254" s="153" t="str">
        <f>IF(入力シート!C66="有", 入力シート!C71, "")</f>
        <v>風水害緊急避難場所</v>
      </c>
      <c r="E254" s="153"/>
      <c r="F254" s="153"/>
      <c r="G254" s="153"/>
      <c r="H254" s="151"/>
      <c r="I254" s="153"/>
      <c r="J254" s="153"/>
      <c r="K254" s="117"/>
    </row>
    <row r="255" spans="1:11" ht="16.5" customHeight="1" x14ac:dyDescent="0.2">
      <c r="A255" s="241" t="s">
        <v>51</v>
      </c>
      <c r="B255" s="241"/>
      <c r="C255" s="151" t="str">
        <f>入力シート!C85</f>
        <v>有</v>
      </c>
      <c r="D255" s="153" t="str">
        <f>IF(入力シート!C85="有", 入力シート!C88, "")</f>
        <v>施設の３階</v>
      </c>
      <c r="E255" s="153"/>
      <c r="F255" s="152"/>
      <c r="G255" s="152"/>
      <c r="H255" s="152"/>
      <c r="I255" s="238" t="str">
        <f>IF(入力シート!C85="有", 入力シート!C90, "")</f>
        <v>レベル３高齢者等避難</v>
      </c>
      <c r="J255" s="150"/>
      <c r="K255" s="117"/>
    </row>
    <row r="256" spans="1:11" ht="16.5" customHeight="1" x14ac:dyDescent="0.2">
      <c r="A256" s="241"/>
      <c r="B256" s="241"/>
      <c r="C256" s="151"/>
      <c r="D256" s="153"/>
      <c r="E256" s="153"/>
      <c r="F256" s="152"/>
      <c r="G256" s="152"/>
      <c r="H256" s="152"/>
      <c r="I256" s="150"/>
      <c r="J256" s="150"/>
      <c r="K256" s="117"/>
    </row>
    <row r="257" spans="1:11" ht="16.5" customHeight="1" x14ac:dyDescent="0.2">
      <c r="A257" s="242" t="s">
        <v>461</v>
      </c>
      <c r="B257" s="242"/>
      <c r="C257" s="167" t="str">
        <f>入力シート!C94</f>
        <v>有</v>
      </c>
      <c r="D257" s="239" t="str">
        <f>IF(入力シート!C94="有", 入力シート!C97, "")</f>
        <v>グループホーム△△</v>
      </c>
      <c r="E257" s="239"/>
      <c r="F257" s="167" t="str">
        <f>IF(入力シート!C94="有", 入力シート!C101&amp;"m", "")</f>
        <v>100m</v>
      </c>
      <c r="G257" s="153" t="str">
        <f>IF(入力シート!C94="有", 入力シート!C103&amp;IF(入力シート!C103="車両"," "&amp;入力シート!I103&amp;"台",""), "")</f>
        <v>徒歩</v>
      </c>
      <c r="H257" s="151" t="str">
        <f>IF(入力シート!C94="有", 入力シート!C105&amp;"分", "")</f>
        <v>20分</v>
      </c>
      <c r="I257" s="237" t="str">
        <f>IF(入力シート!C94="有", 入力シート!C107, "")</f>
        <v>レベル３高齢者等避難</v>
      </c>
      <c r="J257" s="153"/>
      <c r="K257" s="117"/>
    </row>
    <row r="258" spans="1:11" ht="16.5" customHeight="1" x14ac:dyDescent="0.2">
      <c r="A258" s="242"/>
      <c r="B258" s="242"/>
      <c r="C258" s="167"/>
      <c r="D258" s="239"/>
      <c r="E258" s="239"/>
      <c r="F258" s="167"/>
      <c r="G258" s="153"/>
      <c r="H258" s="151"/>
      <c r="I258" s="153"/>
      <c r="J258" s="153"/>
      <c r="K258" s="117"/>
    </row>
    <row r="259" spans="1:11" ht="16.5" customHeight="1" x14ac:dyDescent="0.2">
      <c r="A259" s="242"/>
      <c r="B259" s="242"/>
      <c r="C259" s="167"/>
      <c r="D259" s="239"/>
      <c r="E259" s="239"/>
      <c r="F259" s="167"/>
      <c r="G259" s="153"/>
      <c r="H259" s="151"/>
      <c r="I259" s="153"/>
      <c r="J259" s="153"/>
      <c r="K259" s="117"/>
    </row>
    <row r="260" spans="1:11" ht="16.5" customHeight="1" x14ac:dyDescent="0.2">
      <c r="A260" s="242" t="s">
        <v>402</v>
      </c>
      <c r="B260" s="242"/>
      <c r="C260" s="167" t="str">
        <f>入力シート!C111</f>
        <v>有</v>
      </c>
      <c r="D260" s="243" t="str">
        <f>IF(入力シート!C111="有", 入力シート!C114, "")</f>
        <v>■■■</v>
      </c>
      <c r="E260" s="243"/>
      <c r="F260" s="167" t="str">
        <f>IF(入力シート!C111="有", 入力シート!C118&amp;"m", "")</f>
        <v>100m</v>
      </c>
      <c r="G260" s="167" t="str">
        <f>IF(入力シート!C111="有", 入力シート!C120&amp;IF(入力シート!C120="車両"," "&amp;入力シート!I120&amp;"台",""), "")</f>
        <v>徒歩</v>
      </c>
      <c r="H260" s="167" t="str">
        <f>IF(入力シート!C111="有", 入力シート!C122&amp;"分", "")</f>
        <v>5分</v>
      </c>
      <c r="I260" s="239" t="str">
        <f>IF(入力シート!C111="有", 入力シート!C124, "")</f>
        <v>レベル３高齢者等避難</v>
      </c>
      <c r="J260" s="167"/>
      <c r="K260" s="117"/>
    </row>
    <row r="261" spans="1:11" ht="16.5" customHeight="1" x14ac:dyDescent="0.2">
      <c r="A261" s="242"/>
      <c r="B261" s="242"/>
      <c r="C261" s="167"/>
      <c r="D261" s="243"/>
      <c r="E261" s="243"/>
      <c r="F261" s="167"/>
      <c r="G261" s="167"/>
      <c r="H261" s="167"/>
      <c r="I261" s="167"/>
      <c r="J261" s="167"/>
      <c r="K261" s="117"/>
    </row>
    <row r="262" spans="1:11" ht="16.5" x14ac:dyDescent="0.2">
      <c r="A262" s="116"/>
      <c r="B262" s="117" t="s">
        <v>169</v>
      </c>
      <c r="C262" s="117"/>
      <c r="D262" s="117"/>
      <c r="E262" s="117"/>
      <c r="F262" s="117"/>
      <c r="G262" s="117"/>
      <c r="H262" s="117"/>
      <c r="I262" s="117"/>
      <c r="J262" s="117"/>
      <c r="K262" s="117"/>
    </row>
    <row r="263" spans="1:11" ht="16.5" x14ac:dyDescent="0.2">
      <c r="A263" s="116"/>
      <c r="B263" s="117"/>
      <c r="C263" s="117"/>
      <c r="D263" s="117"/>
      <c r="E263" s="117"/>
      <c r="F263" s="117"/>
      <c r="G263" s="117"/>
      <c r="H263" s="117"/>
      <c r="I263" s="117"/>
      <c r="J263" s="117"/>
      <c r="K263" s="117"/>
    </row>
    <row r="264" spans="1:11" ht="16.5" x14ac:dyDescent="0.2">
      <c r="A264" s="116"/>
      <c r="B264" s="117"/>
      <c r="C264" s="117"/>
      <c r="D264" s="117"/>
      <c r="E264" s="117"/>
      <c r="F264" s="117"/>
      <c r="G264" s="117"/>
      <c r="H264" s="117"/>
      <c r="I264" s="117"/>
      <c r="J264" s="117"/>
      <c r="K264" s="117"/>
    </row>
    <row r="265" spans="1:11" ht="16.5" x14ac:dyDescent="0.2">
      <c r="A265" s="116"/>
      <c r="B265" s="117"/>
      <c r="C265" s="117"/>
      <c r="D265" s="117"/>
      <c r="E265" s="117"/>
      <c r="F265" s="117"/>
      <c r="G265" s="117"/>
      <c r="H265" s="117"/>
      <c r="I265" s="117"/>
      <c r="J265" s="117"/>
      <c r="K265" s="117"/>
    </row>
    <row r="266" spans="1:11" ht="16.5" x14ac:dyDescent="0.2">
      <c r="A266" s="116"/>
      <c r="B266" s="117"/>
      <c r="C266" s="117"/>
      <c r="D266" s="117"/>
      <c r="E266" s="117"/>
      <c r="F266" s="117"/>
      <c r="G266" s="117"/>
      <c r="H266" s="117"/>
      <c r="I266" s="117"/>
      <c r="J266" s="117"/>
      <c r="K266" s="117"/>
    </row>
    <row r="267" spans="1:11" ht="16.5" x14ac:dyDescent="0.2">
      <c r="A267" s="116"/>
      <c r="B267" s="117"/>
      <c r="C267" s="117"/>
      <c r="D267" s="117"/>
      <c r="E267" s="117"/>
      <c r="F267" s="117"/>
      <c r="G267" s="117"/>
      <c r="H267" s="117"/>
      <c r="I267" s="117"/>
      <c r="J267" s="117"/>
      <c r="K267" s="117"/>
    </row>
    <row r="268" spans="1:11" ht="16.5" x14ac:dyDescent="0.2">
      <c r="A268" s="116"/>
      <c r="B268" s="117" t="s">
        <v>434</v>
      </c>
      <c r="C268" s="117"/>
      <c r="D268" s="117"/>
      <c r="E268" s="117"/>
      <c r="F268" s="117"/>
      <c r="G268" s="117"/>
      <c r="H268" s="117"/>
      <c r="I268" s="117"/>
      <c r="J268" s="117"/>
      <c r="K268" s="117"/>
    </row>
    <row r="269" spans="1:11" ht="16.5" x14ac:dyDescent="0.2">
      <c r="A269" s="116"/>
      <c r="B269" s="148" t="s">
        <v>447</v>
      </c>
      <c r="C269" s="148"/>
      <c r="D269" s="148"/>
      <c r="E269" s="148"/>
      <c r="F269" s="148"/>
      <c r="G269" s="148"/>
      <c r="H269" s="148"/>
      <c r="I269" s="148"/>
      <c r="J269" s="148"/>
      <c r="K269" s="117"/>
    </row>
    <row r="270" spans="1:11" ht="16.5" x14ac:dyDescent="0.2">
      <c r="A270" s="116"/>
      <c r="B270" s="148"/>
      <c r="C270" s="148"/>
      <c r="D270" s="148"/>
      <c r="E270" s="148"/>
      <c r="F270" s="148"/>
      <c r="G270" s="148"/>
      <c r="H270" s="148"/>
      <c r="I270" s="148"/>
      <c r="J270" s="148"/>
      <c r="K270" s="117"/>
    </row>
    <row r="271" spans="1:11" ht="16.5" x14ac:dyDescent="0.2">
      <c r="A271" s="116"/>
      <c r="B271" s="117" t="s">
        <v>448</v>
      </c>
      <c r="C271" s="117"/>
      <c r="D271" s="117"/>
      <c r="E271" s="117"/>
      <c r="F271" s="117"/>
      <c r="G271" s="117"/>
      <c r="H271" s="117"/>
      <c r="I271" s="117"/>
      <c r="J271" s="117"/>
      <c r="K271" s="117"/>
    </row>
    <row r="272" spans="1:11" ht="16.5" x14ac:dyDescent="0.2">
      <c r="A272" s="116"/>
      <c r="B272" s="117" t="s">
        <v>449</v>
      </c>
      <c r="C272" s="117"/>
      <c r="D272" s="117"/>
      <c r="E272" s="117"/>
      <c r="F272" s="117"/>
      <c r="G272" s="117"/>
      <c r="H272" s="117"/>
      <c r="I272" s="117"/>
      <c r="J272" s="117"/>
      <c r="K272" s="117"/>
    </row>
    <row r="273" spans="1:12" ht="16.5" x14ac:dyDescent="0.2">
      <c r="A273" s="116"/>
      <c r="B273" s="117"/>
      <c r="C273" s="117"/>
      <c r="D273" s="117"/>
      <c r="E273" s="117"/>
      <c r="F273" s="117"/>
      <c r="G273" s="117"/>
      <c r="H273" s="117"/>
      <c r="I273" s="117"/>
      <c r="J273" s="117"/>
      <c r="K273" s="117"/>
    </row>
    <row r="274" spans="1:12" ht="16.5" x14ac:dyDescent="0.2">
      <c r="A274" s="116"/>
      <c r="B274" s="117" t="s">
        <v>406</v>
      </c>
      <c r="C274" s="117"/>
      <c r="D274" s="117"/>
      <c r="E274" s="117"/>
      <c r="F274" s="117"/>
      <c r="G274" s="117"/>
      <c r="H274" s="117"/>
      <c r="I274" s="117"/>
      <c r="J274" s="117"/>
      <c r="K274" s="117"/>
    </row>
    <row r="275" spans="1:12" ht="16.5" x14ac:dyDescent="0.2">
      <c r="A275" s="116"/>
      <c r="B275" s="117" t="s">
        <v>238</v>
      </c>
      <c r="C275" s="117"/>
      <c r="D275" s="117"/>
      <c r="E275" s="117"/>
      <c r="F275" s="117"/>
      <c r="G275" s="117"/>
      <c r="H275" s="117"/>
      <c r="I275" s="117"/>
      <c r="J275" s="117"/>
      <c r="K275" s="117"/>
    </row>
    <row r="276" spans="1:12" ht="16.5" x14ac:dyDescent="0.2">
      <c r="A276" s="116"/>
      <c r="B276" s="118" t="s">
        <v>237</v>
      </c>
      <c r="C276" s="117"/>
      <c r="D276" s="117"/>
      <c r="E276" s="117"/>
      <c r="F276" s="117"/>
      <c r="G276" s="117"/>
      <c r="H276" s="117"/>
      <c r="I276" s="117"/>
      <c r="J276" s="117"/>
      <c r="K276" s="117"/>
    </row>
    <row r="277" spans="1:12" ht="16.5" x14ac:dyDescent="0.2">
      <c r="A277" s="116"/>
      <c r="B277" s="117" t="s">
        <v>239</v>
      </c>
      <c r="C277" s="117"/>
      <c r="D277" s="117"/>
      <c r="E277" s="117"/>
      <c r="F277" s="117"/>
      <c r="G277" s="117"/>
      <c r="H277" s="117"/>
      <c r="I277" s="117"/>
      <c r="J277" s="117"/>
      <c r="K277" s="117"/>
    </row>
    <row r="278" spans="1:12" ht="16.5" x14ac:dyDescent="0.2">
      <c r="A278" s="116"/>
      <c r="B278" s="118" t="s">
        <v>240</v>
      </c>
      <c r="C278" s="117"/>
      <c r="D278" s="117"/>
      <c r="E278" s="117"/>
      <c r="F278" s="117"/>
      <c r="G278" s="117"/>
      <c r="H278" s="117"/>
      <c r="I278" s="117"/>
      <c r="J278" s="117"/>
      <c r="K278" s="117"/>
    </row>
    <row r="279" spans="1:12" ht="16.5" x14ac:dyDescent="0.2">
      <c r="A279" s="116"/>
      <c r="B279" s="117"/>
      <c r="C279" s="117"/>
      <c r="D279" s="117"/>
      <c r="E279" s="117"/>
      <c r="F279" s="117"/>
      <c r="G279" s="117"/>
      <c r="H279" s="117"/>
      <c r="I279" s="117"/>
      <c r="J279" s="117"/>
      <c r="K279" s="117"/>
    </row>
    <row r="280" spans="1:12" ht="16.5" x14ac:dyDescent="0.2">
      <c r="A280" s="116"/>
      <c r="B280" s="117"/>
      <c r="C280" s="117"/>
      <c r="D280" s="117"/>
      <c r="E280" s="117"/>
      <c r="F280" s="117"/>
      <c r="G280" s="117"/>
      <c r="H280" s="117"/>
      <c r="I280" s="117"/>
      <c r="J280" s="117"/>
      <c r="K280" s="117"/>
    </row>
    <row r="281" spans="1:12" ht="16.5" x14ac:dyDescent="0.2">
      <c r="A281" s="116"/>
      <c r="B281" s="117"/>
      <c r="C281" s="117"/>
      <c r="D281" s="117"/>
      <c r="E281" s="117"/>
      <c r="F281" s="117"/>
      <c r="G281" s="117"/>
      <c r="H281" s="117"/>
      <c r="I281" s="117"/>
      <c r="J281" s="117"/>
      <c r="K281" s="117"/>
    </row>
    <row r="282" spans="1:12" ht="16.5" x14ac:dyDescent="0.2">
      <c r="A282" s="116"/>
      <c r="B282" s="117"/>
      <c r="C282" s="117"/>
      <c r="D282" s="117"/>
      <c r="E282" s="117"/>
      <c r="F282" s="117"/>
      <c r="G282" s="117"/>
      <c r="H282" s="117"/>
      <c r="I282" s="117"/>
      <c r="J282" s="117"/>
      <c r="K282" s="117"/>
    </row>
    <row r="283" spans="1:12" ht="18" customHeight="1" x14ac:dyDescent="0.2">
      <c r="A283" s="442"/>
      <c r="B283" s="117"/>
      <c r="C283" s="117"/>
      <c r="D283" s="117"/>
      <c r="E283" s="117"/>
      <c r="F283" s="117"/>
      <c r="G283" s="117"/>
      <c r="H283" s="117"/>
      <c r="I283" s="117"/>
      <c r="J283" s="443" t="s">
        <v>43</v>
      </c>
      <c r="K283" s="117"/>
    </row>
    <row r="284" spans="1:12" ht="18" customHeight="1" x14ac:dyDescent="0.2">
      <c r="A284" s="233" t="s">
        <v>44</v>
      </c>
      <c r="B284" s="233"/>
      <c r="C284" s="233"/>
      <c r="D284" s="233"/>
      <c r="E284" s="233"/>
      <c r="F284" s="233"/>
      <c r="G284" s="233"/>
      <c r="H284" s="233"/>
      <c r="I284" s="233"/>
      <c r="J284" s="233"/>
      <c r="K284" s="117"/>
    </row>
    <row r="285" spans="1:12" ht="18" customHeight="1" x14ac:dyDescent="0.2">
      <c r="A285" s="158" t="s">
        <v>469</v>
      </c>
      <c r="B285" s="158"/>
      <c r="C285" s="158"/>
      <c r="D285" s="158"/>
      <c r="E285" s="158"/>
      <c r="F285" s="158"/>
      <c r="G285" s="158"/>
      <c r="H285" s="158"/>
      <c r="I285" s="158"/>
      <c r="J285" s="158"/>
      <c r="K285" s="117"/>
    </row>
    <row r="286" spans="1:12" ht="18" customHeight="1" x14ac:dyDescent="0.2">
      <c r="A286" s="158"/>
      <c r="B286" s="158"/>
      <c r="C286" s="158"/>
      <c r="D286" s="158"/>
      <c r="E286" s="158"/>
      <c r="F286" s="158"/>
      <c r="G286" s="158"/>
      <c r="H286" s="158"/>
      <c r="I286" s="158"/>
      <c r="J286" s="158"/>
      <c r="K286" s="117"/>
    </row>
    <row r="287" spans="1:12" ht="18" customHeight="1" x14ac:dyDescent="0.2">
      <c r="A287" s="444"/>
      <c r="B287" s="444"/>
      <c r="C287" s="444"/>
      <c r="D287" s="444"/>
      <c r="E287" s="444"/>
      <c r="F287" s="444"/>
      <c r="G287" s="444"/>
      <c r="H287" s="444"/>
      <c r="I287" s="444"/>
      <c r="J287" s="444"/>
      <c r="K287" s="117"/>
    </row>
    <row r="288" spans="1:12" ht="18" customHeight="1" x14ac:dyDescent="0.2">
      <c r="A288" s="444"/>
      <c r="B288" s="444"/>
      <c r="C288" s="444"/>
      <c r="D288" s="444"/>
      <c r="E288" s="444"/>
      <c r="F288" s="444"/>
      <c r="G288" s="444"/>
      <c r="H288" s="444"/>
      <c r="I288" s="444"/>
      <c r="J288" s="444"/>
      <c r="K288" s="117"/>
      <c r="L288" s="128" t="s">
        <v>156</v>
      </c>
    </row>
    <row r="289" spans="1:12" ht="18" customHeight="1" x14ac:dyDescent="0.2">
      <c r="A289" s="444"/>
      <c r="B289" s="444"/>
      <c r="C289" s="444"/>
      <c r="D289" s="444"/>
      <c r="E289" s="444"/>
      <c r="F289" s="444"/>
      <c r="G289" s="444"/>
      <c r="H289" s="444"/>
      <c r="I289" s="444"/>
      <c r="J289" s="444"/>
      <c r="K289" s="117"/>
      <c r="L289" s="128" t="s">
        <v>157</v>
      </c>
    </row>
    <row r="290" spans="1:12" ht="18" customHeight="1" thickBot="1" x14ac:dyDescent="0.25">
      <c r="A290" s="445"/>
      <c r="B290" s="445"/>
      <c r="C290" s="445"/>
      <c r="D290" s="445"/>
      <c r="E290" s="445"/>
      <c r="F290" s="445"/>
      <c r="G290" s="445"/>
      <c r="H290" s="445"/>
      <c r="I290" s="445"/>
      <c r="J290" s="445"/>
      <c r="K290" s="117"/>
    </row>
    <row r="291" spans="1:12" ht="18" customHeight="1" x14ac:dyDescent="0.2">
      <c r="A291" s="446" t="s">
        <v>46</v>
      </c>
      <c r="B291" s="447"/>
      <c r="C291" s="448"/>
      <c r="D291" s="448"/>
      <c r="E291" s="448"/>
      <c r="F291" s="448"/>
      <c r="G291" s="448"/>
      <c r="H291" s="448"/>
      <c r="I291" s="448"/>
      <c r="J291" s="449"/>
      <c r="K291" s="117"/>
    </row>
    <row r="292" spans="1:12" ht="18" customHeight="1" x14ac:dyDescent="0.2">
      <c r="A292" s="450"/>
      <c r="B292" s="117"/>
      <c r="C292" s="117"/>
      <c r="D292" s="117"/>
      <c r="E292" s="117"/>
      <c r="F292" s="117"/>
      <c r="G292" s="117"/>
      <c r="H292" s="117"/>
      <c r="I292" s="117"/>
      <c r="J292" s="451"/>
      <c r="K292" s="117"/>
    </row>
    <row r="293" spans="1:12" ht="18" customHeight="1" x14ac:dyDescent="0.2">
      <c r="A293" s="450"/>
      <c r="B293" s="452" t="s">
        <v>137</v>
      </c>
      <c r="C293" s="453"/>
      <c r="D293" s="454" t="str">
        <f>入力シート!C16</f>
        <v>葵区追手町〇番〇号　</v>
      </c>
      <c r="E293" s="455"/>
      <c r="F293" s="455"/>
      <c r="G293" s="455"/>
      <c r="H293" s="455"/>
      <c r="I293" s="456"/>
      <c r="J293" s="451"/>
      <c r="K293" s="117"/>
    </row>
    <row r="294" spans="1:12" ht="18" customHeight="1" x14ac:dyDescent="0.2">
      <c r="A294" s="450"/>
      <c r="B294" s="457" t="s">
        <v>60</v>
      </c>
      <c r="C294" s="458"/>
      <c r="D294" s="457" t="str">
        <f>入力シート!C69</f>
        <v>静岡市立葵小学校</v>
      </c>
      <c r="E294" s="459"/>
      <c r="F294" s="459"/>
      <c r="G294" s="459"/>
      <c r="H294" s="459"/>
      <c r="I294" s="458"/>
      <c r="J294" s="451"/>
      <c r="K294" s="117"/>
    </row>
    <row r="295" spans="1:12" ht="18" customHeight="1" x14ac:dyDescent="0.2">
      <c r="A295" s="450"/>
      <c r="B295" s="457" t="s">
        <v>229</v>
      </c>
      <c r="C295" s="458"/>
      <c r="D295" s="460" t="str">
        <f>入力シート!C73</f>
        <v>葵区追手町6番2号</v>
      </c>
      <c r="E295" s="460"/>
      <c r="F295" s="460"/>
      <c r="G295" s="460"/>
      <c r="H295" s="460"/>
      <c r="I295" s="460"/>
      <c r="J295" s="451"/>
      <c r="K295" s="117"/>
    </row>
    <row r="296" spans="1:12" ht="18" customHeight="1" x14ac:dyDescent="0.2">
      <c r="A296" s="450"/>
      <c r="J296" s="451"/>
      <c r="K296" s="117"/>
    </row>
    <row r="297" spans="1:12" ht="18" customHeight="1" x14ac:dyDescent="0.2">
      <c r="A297" s="127"/>
      <c r="B297" s="135"/>
      <c r="C297" s="135"/>
      <c r="D297" s="135"/>
      <c r="E297" s="135"/>
      <c r="F297" s="135"/>
      <c r="G297" s="135"/>
      <c r="H297" s="135"/>
      <c r="I297" s="135"/>
      <c r="J297" s="451"/>
      <c r="K297" s="117"/>
    </row>
    <row r="298" spans="1:12" ht="18" customHeight="1" x14ac:dyDescent="0.2">
      <c r="A298" s="450"/>
      <c r="B298" s="117"/>
      <c r="C298" s="117"/>
      <c r="D298" s="117"/>
      <c r="E298" s="117"/>
      <c r="F298" s="117"/>
      <c r="G298" s="117"/>
      <c r="H298" s="117"/>
      <c r="I298" s="117"/>
      <c r="J298" s="451"/>
      <c r="K298" s="117"/>
    </row>
    <row r="299" spans="1:12" ht="18" customHeight="1" x14ac:dyDescent="0.2">
      <c r="A299" s="450"/>
      <c r="B299" s="166" t="s">
        <v>454</v>
      </c>
      <c r="C299" s="166"/>
      <c r="D299" s="166"/>
      <c r="E299" s="166"/>
      <c r="F299" s="166"/>
      <c r="G299" s="166"/>
      <c r="H299" s="166"/>
      <c r="I299" s="166"/>
      <c r="J299" s="451"/>
      <c r="K299" s="117"/>
    </row>
    <row r="300" spans="1:12" ht="18" customHeight="1" x14ac:dyDescent="0.2">
      <c r="A300" s="450"/>
      <c r="B300" s="166"/>
      <c r="C300" s="166"/>
      <c r="D300" s="166"/>
      <c r="E300" s="166"/>
      <c r="F300" s="166"/>
      <c r="G300" s="166"/>
      <c r="H300" s="166"/>
      <c r="I300" s="166"/>
      <c r="J300" s="451"/>
      <c r="K300" s="117"/>
    </row>
    <row r="301" spans="1:12" ht="18" customHeight="1" x14ac:dyDescent="0.2">
      <c r="A301" s="450"/>
      <c r="B301" s="166"/>
      <c r="C301" s="166"/>
      <c r="D301" s="166"/>
      <c r="E301" s="166"/>
      <c r="F301" s="166"/>
      <c r="G301" s="166"/>
      <c r="H301" s="166"/>
      <c r="I301" s="166"/>
      <c r="J301" s="451"/>
      <c r="K301" s="117"/>
    </row>
    <row r="302" spans="1:12" ht="18" customHeight="1" x14ac:dyDescent="0.2">
      <c r="A302" s="450"/>
      <c r="B302" s="117"/>
      <c r="C302" s="117"/>
      <c r="D302" s="117"/>
      <c r="E302" s="117"/>
      <c r="F302" s="117"/>
      <c r="G302" s="117"/>
      <c r="H302" s="117"/>
      <c r="I302" s="117"/>
      <c r="J302" s="451"/>
      <c r="K302" s="117"/>
    </row>
    <row r="303" spans="1:12" ht="18" customHeight="1" x14ac:dyDescent="0.2">
      <c r="A303" s="450"/>
      <c r="B303" s="180" t="s">
        <v>455</v>
      </c>
      <c r="C303" s="180"/>
      <c r="D303" s="180"/>
      <c r="E303" s="180"/>
      <c r="F303" s="180"/>
      <c r="G303" s="180"/>
      <c r="H303" s="180"/>
      <c r="I303" s="180"/>
      <c r="J303" s="451"/>
      <c r="K303" s="117"/>
    </row>
    <row r="304" spans="1:12" ht="18" customHeight="1" x14ac:dyDescent="0.2">
      <c r="A304" s="450"/>
      <c r="B304" s="180"/>
      <c r="C304" s="180"/>
      <c r="D304" s="180"/>
      <c r="E304" s="180"/>
      <c r="F304" s="180"/>
      <c r="G304" s="180"/>
      <c r="H304" s="180"/>
      <c r="I304" s="180"/>
      <c r="J304" s="451"/>
      <c r="K304" s="117"/>
    </row>
    <row r="305" spans="1:11" ht="18" customHeight="1" x14ac:dyDescent="0.2">
      <c r="A305" s="450"/>
      <c r="B305" s="180"/>
      <c r="C305" s="180"/>
      <c r="D305" s="180"/>
      <c r="E305" s="180"/>
      <c r="F305" s="180"/>
      <c r="G305" s="180"/>
      <c r="H305" s="180"/>
      <c r="I305" s="180"/>
      <c r="J305" s="451"/>
      <c r="K305" s="117"/>
    </row>
    <row r="306" spans="1:11" ht="18" customHeight="1" x14ac:dyDescent="0.2">
      <c r="A306" s="450"/>
      <c r="B306" s="180"/>
      <c r="C306" s="180"/>
      <c r="D306" s="180"/>
      <c r="E306" s="180"/>
      <c r="F306" s="180"/>
      <c r="G306" s="180"/>
      <c r="H306" s="180"/>
      <c r="I306" s="180"/>
      <c r="J306" s="451"/>
      <c r="K306" s="117"/>
    </row>
    <row r="307" spans="1:11" ht="18" customHeight="1" x14ac:dyDescent="0.2">
      <c r="A307" s="450"/>
      <c r="B307" s="180"/>
      <c r="C307" s="180"/>
      <c r="D307" s="180"/>
      <c r="E307" s="180"/>
      <c r="F307" s="180"/>
      <c r="G307" s="180"/>
      <c r="H307" s="180"/>
      <c r="I307" s="180"/>
      <c r="J307" s="451"/>
      <c r="K307" s="117"/>
    </row>
    <row r="308" spans="1:11" ht="18" customHeight="1" x14ac:dyDescent="0.2">
      <c r="A308" s="450"/>
      <c r="B308" s="180"/>
      <c r="C308" s="180"/>
      <c r="D308" s="180"/>
      <c r="E308" s="180"/>
      <c r="F308" s="180"/>
      <c r="G308" s="180"/>
      <c r="H308" s="180"/>
      <c r="I308" s="180"/>
      <c r="J308" s="451"/>
      <c r="K308" s="117"/>
    </row>
    <row r="309" spans="1:11" ht="18" customHeight="1" x14ac:dyDescent="0.2">
      <c r="A309" s="450"/>
      <c r="B309" s="117"/>
      <c r="C309" s="117"/>
      <c r="D309" s="117"/>
      <c r="E309" s="117"/>
      <c r="F309" s="117"/>
      <c r="G309" s="117"/>
      <c r="H309" s="117"/>
      <c r="I309" s="117"/>
      <c r="J309" s="451"/>
      <c r="K309" s="117"/>
    </row>
    <row r="310" spans="1:11" ht="18" customHeight="1" x14ac:dyDescent="0.2">
      <c r="A310" s="450"/>
      <c r="B310" s="180" t="s">
        <v>450</v>
      </c>
      <c r="C310" s="180"/>
      <c r="D310" s="180"/>
      <c r="E310" s="180"/>
      <c r="F310" s="180"/>
      <c r="G310" s="180"/>
      <c r="H310" s="180"/>
      <c r="I310" s="180"/>
      <c r="J310" s="451"/>
      <c r="K310" s="117"/>
    </row>
    <row r="311" spans="1:11" ht="18" customHeight="1" x14ac:dyDescent="0.2">
      <c r="A311" s="450"/>
      <c r="B311" s="180"/>
      <c r="C311" s="180"/>
      <c r="D311" s="180"/>
      <c r="E311" s="180"/>
      <c r="F311" s="180"/>
      <c r="G311" s="180"/>
      <c r="H311" s="180"/>
      <c r="I311" s="180"/>
      <c r="J311" s="451"/>
      <c r="K311" s="117"/>
    </row>
    <row r="312" spans="1:11" ht="18" customHeight="1" x14ac:dyDescent="0.2">
      <c r="A312" s="450"/>
      <c r="B312" s="180"/>
      <c r="C312" s="180"/>
      <c r="D312" s="180"/>
      <c r="E312" s="180"/>
      <c r="F312" s="180"/>
      <c r="G312" s="180"/>
      <c r="H312" s="180"/>
      <c r="I312" s="180"/>
      <c r="J312" s="451"/>
      <c r="K312" s="117"/>
    </row>
    <row r="313" spans="1:11" ht="18" customHeight="1" x14ac:dyDescent="0.2">
      <c r="A313" s="450"/>
      <c r="B313" s="117"/>
      <c r="C313" s="117"/>
      <c r="D313" s="117"/>
      <c r="E313" s="117"/>
      <c r="F313" s="117"/>
      <c r="G313" s="117"/>
      <c r="H313" s="117"/>
      <c r="I313" s="117"/>
      <c r="J313" s="451"/>
      <c r="K313" s="117"/>
    </row>
    <row r="314" spans="1:11" ht="18" customHeight="1" x14ac:dyDescent="0.2">
      <c r="A314" s="450"/>
      <c r="B314" s="117"/>
      <c r="C314" s="117"/>
      <c r="D314" s="117"/>
      <c r="E314" s="117"/>
      <c r="F314" s="117"/>
      <c r="G314" s="117"/>
      <c r="H314" s="117"/>
      <c r="I314" s="117"/>
      <c r="J314" s="451"/>
      <c r="K314" s="117"/>
    </row>
    <row r="315" spans="1:11" ht="18" customHeight="1" x14ac:dyDescent="0.2">
      <c r="A315" s="450"/>
      <c r="B315" s="117"/>
      <c r="C315" s="117"/>
      <c r="D315" s="117"/>
      <c r="E315" s="117"/>
      <c r="F315" s="117"/>
      <c r="G315" s="117"/>
      <c r="H315" s="117"/>
      <c r="I315" s="117"/>
      <c r="J315" s="451"/>
      <c r="K315" s="117"/>
    </row>
    <row r="316" spans="1:11" ht="18" customHeight="1" x14ac:dyDescent="0.2">
      <c r="A316" s="450"/>
      <c r="B316" s="117"/>
      <c r="C316" s="117"/>
      <c r="D316" s="117"/>
      <c r="E316" s="117"/>
      <c r="F316" s="117"/>
      <c r="G316" s="117"/>
      <c r="H316" s="117"/>
      <c r="I316" s="117"/>
      <c r="J316" s="451"/>
      <c r="K316" s="117"/>
    </row>
    <row r="317" spans="1:11" ht="18" customHeight="1" x14ac:dyDescent="0.2">
      <c r="A317" s="450"/>
      <c r="B317" s="117"/>
      <c r="C317" s="117"/>
      <c r="D317" s="117"/>
      <c r="E317" s="117"/>
      <c r="F317" s="117"/>
      <c r="G317" s="117"/>
      <c r="H317" s="117"/>
      <c r="I317" s="117"/>
      <c r="J317" s="451"/>
      <c r="K317" s="117"/>
    </row>
    <row r="318" spans="1:11" ht="18" customHeight="1" x14ac:dyDescent="0.2">
      <c r="A318" s="450"/>
      <c r="B318" s="117"/>
      <c r="C318" s="117"/>
      <c r="D318" s="117"/>
      <c r="E318" s="117"/>
      <c r="F318" s="117"/>
      <c r="G318" s="117"/>
      <c r="H318" s="117"/>
      <c r="I318" s="117"/>
      <c r="J318" s="451"/>
      <c r="K318" s="117"/>
    </row>
    <row r="319" spans="1:11" ht="18" customHeight="1" x14ac:dyDescent="0.2">
      <c r="A319" s="450"/>
      <c r="B319" s="117"/>
      <c r="C319" s="117"/>
      <c r="D319" s="117"/>
      <c r="E319" s="117"/>
      <c r="F319" s="117"/>
      <c r="G319" s="117"/>
      <c r="H319" s="117"/>
      <c r="I319" s="117"/>
      <c r="J319" s="451"/>
      <c r="K319" s="117"/>
    </row>
    <row r="320" spans="1:11" ht="18" customHeight="1" x14ac:dyDescent="0.2">
      <c r="A320" s="450"/>
      <c r="B320" s="117"/>
      <c r="C320" s="117"/>
      <c r="D320" s="117"/>
      <c r="E320" s="117"/>
      <c r="F320" s="117"/>
      <c r="G320" s="117"/>
      <c r="H320" s="117"/>
      <c r="I320" s="117"/>
      <c r="J320" s="451"/>
      <c r="K320" s="117"/>
    </row>
    <row r="321" spans="1:12" ht="18" customHeight="1" x14ac:dyDescent="0.2">
      <c r="A321" s="450"/>
      <c r="B321" s="117"/>
      <c r="C321" s="117"/>
      <c r="D321" s="117"/>
      <c r="E321" s="117"/>
      <c r="F321" s="117"/>
      <c r="G321" s="117"/>
      <c r="H321" s="117"/>
      <c r="I321" s="117"/>
      <c r="J321" s="451"/>
      <c r="K321" s="117"/>
    </row>
    <row r="322" spans="1:12" ht="18" customHeight="1" x14ac:dyDescent="0.2">
      <c r="A322" s="450"/>
      <c r="B322" s="117"/>
      <c r="C322" s="117"/>
      <c r="D322" s="117"/>
      <c r="E322" s="117"/>
      <c r="F322" s="117"/>
      <c r="G322" s="117"/>
      <c r="H322" s="117"/>
      <c r="I322" s="117"/>
      <c r="J322" s="451"/>
      <c r="K322" s="117"/>
    </row>
    <row r="323" spans="1:12" ht="18" customHeight="1" x14ac:dyDescent="0.2">
      <c r="A323" s="450"/>
      <c r="B323" s="117"/>
      <c r="C323" s="117"/>
      <c r="D323" s="117"/>
      <c r="E323" s="117"/>
      <c r="F323" s="117"/>
      <c r="G323" s="117"/>
      <c r="H323" s="117"/>
      <c r="I323" s="117"/>
      <c r="J323" s="451"/>
      <c r="K323" s="117"/>
    </row>
    <row r="324" spans="1:12" ht="18" customHeight="1" x14ac:dyDescent="0.2">
      <c r="A324" s="450"/>
      <c r="J324" s="451"/>
      <c r="K324" s="117"/>
    </row>
    <row r="325" spans="1:12" ht="18" customHeight="1" x14ac:dyDescent="0.2">
      <c r="A325" s="450"/>
      <c r="J325" s="451"/>
      <c r="K325" s="117"/>
    </row>
    <row r="326" spans="1:12" ht="18" customHeight="1" thickBot="1" x14ac:dyDescent="0.25">
      <c r="A326" s="461"/>
      <c r="B326" s="462"/>
      <c r="C326" s="462"/>
      <c r="D326" s="462"/>
      <c r="E326" s="462"/>
      <c r="F326" s="462"/>
      <c r="G326" s="462"/>
      <c r="H326" s="462"/>
      <c r="I326" s="462"/>
      <c r="J326" s="463"/>
      <c r="K326" s="117"/>
    </row>
    <row r="327" spans="1:12" ht="16.5" x14ac:dyDescent="0.2">
      <c r="A327" s="228" t="s">
        <v>52</v>
      </c>
      <c r="B327" s="228"/>
      <c r="C327" s="228"/>
      <c r="D327" s="228"/>
      <c r="E327" s="228"/>
      <c r="F327" s="228"/>
      <c r="G327" s="228"/>
      <c r="H327" s="228"/>
      <c r="I327" s="228"/>
      <c r="J327" s="228"/>
      <c r="K327" s="147"/>
    </row>
    <row r="328" spans="1:12" ht="17.25" customHeight="1" x14ac:dyDescent="0.2">
      <c r="A328" s="222" t="s">
        <v>24</v>
      </c>
      <c r="B328" s="222"/>
      <c r="C328" s="222"/>
      <c r="D328" s="222"/>
      <c r="E328" s="222"/>
      <c r="F328" s="222"/>
      <c r="G328" s="222"/>
      <c r="H328" s="222"/>
      <c r="I328" s="222"/>
      <c r="J328" s="222"/>
      <c r="K328" s="135"/>
    </row>
    <row r="329" spans="1:12" ht="17.25" customHeight="1" x14ac:dyDescent="0.2">
      <c r="A329" s="222"/>
      <c r="B329" s="222"/>
      <c r="C329" s="222"/>
      <c r="D329" s="222"/>
      <c r="E329" s="222"/>
      <c r="F329" s="222"/>
      <c r="G329" s="222"/>
      <c r="H329" s="222"/>
      <c r="I329" s="222"/>
      <c r="J329" s="222"/>
      <c r="K329" s="135"/>
    </row>
    <row r="330" spans="1:12" ht="17.25" customHeight="1" x14ac:dyDescent="0.2">
      <c r="A330" s="222" t="s">
        <v>470</v>
      </c>
      <c r="B330" s="222"/>
      <c r="C330" s="222"/>
      <c r="D330" s="222"/>
      <c r="E330" s="222"/>
      <c r="F330" s="222"/>
      <c r="G330" s="222"/>
      <c r="H330" s="222"/>
      <c r="I330" s="222"/>
      <c r="J330" s="222"/>
      <c r="K330" s="135"/>
    </row>
    <row r="331" spans="1:12" ht="17.25" customHeight="1" x14ac:dyDescent="0.2">
      <c r="A331" s="222"/>
      <c r="B331" s="222"/>
      <c r="C331" s="222"/>
      <c r="D331" s="222"/>
      <c r="E331" s="222"/>
      <c r="F331" s="222"/>
      <c r="G331" s="222"/>
      <c r="H331" s="222"/>
      <c r="I331" s="222"/>
      <c r="J331" s="222"/>
      <c r="K331" s="135"/>
    </row>
    <row r="332" spans="1:12" ht="16.5" x14ac:dyDescent="0.2">
      <c r="A332" s="116"/>
      <c r="B332" s="117"/>
      <c r="C332" s="117"/>
      <c r="D332" s="117"/>
      <c r="E332" s="117"/>
      <c r="F332" s="117"/>
      <c r="G332" s="117"/>
      <c r="H332" s="117"/>
      <c r="I332" s="117"/>
      <c r="J332" s="117"/>
      <c r="K332" s="117"/>
    </row>
    <row r="333" spans="1:12" ht="17" thickBot="1" x14ac:dyDescent="0.25">
      <c r="A333" s="464" t="s">
        <v>17</v>
      </c>
      <c r="B333" s="464"/>
      <c r="C333" s="464"/>
      <c r="D333" s="464"/>
      <c r="E333" s="464"/>
      <c r="F333" s="464"/>
      <c r="G333" s="464"/>
      <c r="H333" s="464"/>
      <c r="I333" s="464"/>
      <c r="J333" s="464"/>
      <c r="K333" s="147"/>
    </row>
    <row r="334" spans="1:12" ht="17.25" customHeight="1" x14ac:dyDescent="0.2">
      <c r="B334" s="465" t="s">
        <v>54</v>
      </c>
      <c r="C334" s="466"/>
      <c r="D334" s="466"/>
      <c r="E334" s="466"/>
      <c r="F334" s="466"/>
      <c r="G334" s="466"/>
      <c r="H334" s="466"/>
      <c r="I334" s="467"/>
      <c r="J334" s="146"/>
      <c r="K334" s="390"/>
    </row>
    <row r="335" spans="1:12" ht="17.25" customHeight="1" x14ac:dyDescent="0.2">
      <c r="B335" s="261" t="s">
        <v>408</v>
      </c>
      <c r="C335" s="262"/>
      <c r="D335" s="154" t="str">
        <f>IF(L335&lt;&gt;"",RIGHT(L335,LEN(L335)-1),"")</f>
        <v>テレビ3台、ラジオ5台、タブレット端末2台、インターネットに接続したパソコン2台、ファックス2台、携帯電話5台、携帯電話用バッテリー3個、乾電池20個</v>
      </c>
      <c r="E335" s="155"/>
      <c r="F335" s="155"/>
      <c r="G335" s="155"/>
      <c r="H335" s="155"/>
      <c r="I335" s="156"/>
      <c r="J335" s="468"/>
      <c r="K335" s="16"/>
      <c r="L335" s="128" t="str">
        <f>IF(入力シート!C130="有","、"&amp;入力シート!B130&amp;IF(入力シート!G130&lt;&gt;"",入力シート!G130&amp;入力シート!I130,""),"")&amp;IF(入力シート!C132="有","、"&amp;入力シート!B132&amp;IF(入力シート!G132&lt;&gt;"",入力シート!G132&amp;入力シート!I132,""),"")&amp;IF(入力シート!C134="有","、"&amp;入力シート!B134&amp;IF(入力シート!G134&lt;&gt;"",入力シート!G134&amp;入力シート!I134,""),"")&amp;IF(入力シート!C136="有","、"&amp;入力シート!B136&amp;IF(入力シート!G136&lt;&gt;"",入力シート!G136&amp;入力シート!I136,""),"")&amp;IF(入力シート!C138="有","、"&amp;入力シート!B138&amp;IF(入力シート!G138&lt;&gt;"",入力シート!G138&amp;入力シート!I138,""),"")&amp;IF(入力シート!C140="有","、"&amp;入力シート!B140&amp;IF(入力シート!G140&lt;&gt;"",入力シート!G140&amp;入力シート!I140,""),"")&amp;IF(入力シート!C142="有","、"&amp;入力シート!B142&amp;IF(入力シート!G142&lt;&gt;"",入力シート!G142&amp;入力シート!I142,""),"")&amp;IF(入力シート!C144="有","、"&amp;入力シート!B144&amp;IF(入力シート!G144&lt;&gt;"",入力シート!G144&amp;入力シート!I144,""),"")&amp;IF(入力シート!C146&lt;&gt;"","、"&amp;入力シート!C146,"")</f>
        <v>、テレビ3台、ラジオ5台、タブレット端末2台、インターネットに接続したパソコン2台、ファックス2台、携帯電話5台、携帯電話用バッテリー3個、乾電池20個</v>
      </c>
    </row>
    <row r="336" spans="1:12" ht="17.25" customHeight="1" x14ac:dyDescent="0.2">
      <c r="B336" s="263"/>
      <c r="C336" s="264"/>
      <c r="D336" s="157"/>
      <c r="E336" s="158"/>
      <c r="F336" s="158"/>
      <c r="G336" s="158"/>
      <c r="H336" s="158"/>
      <c r="I336" s="159"/>
      <c r="J336" s="468"/>
      <c r="K336" s="16"/>
    </row>
    <row r="337" spans="1:12" ht="17.25" customHeight="1" x14ac:dyDescent="0.2">
      <c r="B337" s="263"/>
      <c r="C337" s="264"/>
      <c r="D337" s="157"/>
      <c r="E337" s="158"/>
      <c r="F337" s="158"/>
      <c r="G337" s="158"/>
      <c r="H337" s="158"/>
      <c r="I337" s="159"/>
      <c r="J337" s="468"/>
      <c r="K337" s="16"/>
    </row>
    <row r="338" spans="1:12" ht="17.25" customHeight="1" x14ac:dyDescent="0.2">
      <c r="B338" s="469"/>
      <c r="C338" s="470"/>
      <c r="D338" s="160"/>
      <c r="E338" s="161"/>
      <c r="F338" s="161"/>
      <c r="G338" s="161"/>
      <c r="H338" s="161"/>
      <c r="I338" s="162"/>
      <c r="J338" s="468"/>
      <c r="K338" s="16"/>
    </row>
    <row r="339" spans="1:12" ht="17.25" customHeight="1" x14ac:dyDescent="0.2">
      <c r="B339" s="261" t="s">
        <v>91</v>
      </c>
      <c r="C339" s="262"/>
      <c r="D339" s="154" t="str">
        <f>IF(L339&lt;&gt;"",RIGHT(L339,LEN(L339)-1),"")</f>
        <v>従業員名簿、利用者名簿、案内旗1枚、携帯電話2台、携帯電話用バッテリー2個、拡声器1台、懐中電灯5台、乾電池20個、ライフジャケット5着、蛍光塗料、救急用品3個</v>
      </c>
      <c r="E339" s="155"/>
      <c r="F339" s="155"/>
      <c r="G339" s="155"/>
      <c r="H339" s="155"/>
      <c r="I339" s="156"/>
      <c r="J339" s="468"/>
      <c r="K339" s="16"/>
      <c r="L339" s="128" t="str">
        <f>IF(入力シート!C151="有","、"&amp;入力シート!B151,"")&amp;IF(入力シート!C153="有","、"&amp;入力シート!B153,"")&amp;IF(入力シート!C155="有","、"&amp;入力シート!B155&amp;IF(入力シート!G155&lt;&gt;"",入力シート!G155&amp;入力シート!I155,""),"")&amp;IF(入力シート!C157="有","、"&amp;入力シート!B157&amp;IF(入力シート!G157&lt;&gt;"",入力シート!G157&amp;入力シート!I157,""),"")&amp;IF(入力シート!C159="有","、"&amp;入力シート!B159&amp;IF(入力シート!G159&lt;&gt;"",入力シート!G159&amp;入力シート!I159,""),"")&amp;IF(入力シート!C161="有","、"&amp;入力シート!B161&amp;IF(入力シート!G161&lt;&gt;"",入力シート!G161&amp;入力シート!I161,""),"")&amp;IF(入力シート!C163="有","、"&amp;入力シート!B163&amp;IF(入力シート!G163&lt;&gt;"",入力シート!G163&amp;入力シート!I163,""),"")&amp;IF(入力シート!C165="有","、"&amp;入力シート!B165&amp;IF(入力シート!G165&lt;&gt;"",入力シート!G165&amp;入力シート!I165,""),"")&amp;IF(入力シート!C167="有","、"&amp;入力シート!B167&amp;IF(入力シート!G167&lt;&gt;"",入力シート!G167&amp;入力シート!I167,""),"")&amp;IF(入力シート!C169="有","、"&amp;入力シート!B169&amp;IF(入力シート!G169&lt;&gt;"",入力シート!G169&amp;入力シート!I169,""),"")&amp;IF(入力シート!C171="有","、"&amp;入力シート!B171&amp;IF(入力シート!G171&lt;&gt;"",入力シート!G171&amp;入力シート!I171,""),"")&amp;IF(入力シート!C173&lt;&gt;"","、"&amp;入力シート!C173,"")</f>
        <v>、従業員名簿、利用者名簿、案内旗1枚、携帯電話2台、携帯電話用バッテリー2個、拡声器1台、懐中電灯5台、乾電池20個、ライフジャケット5着、蛍光塗料、救急用品3個</v>
      </c>
    </row>
    <row r="340" spans="1:12" ht="17.25" customHeight="1" x14ac:dyDescent="0.2">
      <c r="B340" s="263"/>
      <c r="C340" s="264"/>
      <c r="D340" s="157"/>
      <c r="E340" s="158"/>
      <c r="F340" s="158"/>
      <c r="G340" s="158"/>
      <c r="H340" s="158"/>
      <c r="I340" s="159"/>
      <c r="J340" s="468"/>
      <c r="K340" s="16"/>
    </row>
    <row r="341" spans="1:12" ht="17.25" customHeight="1" x14ac:dyDescent="0.2">
      <c r="B341" s="263"/>
      <c r="C341" s="264"/>
      <c r="D341" s="157"/>
      <c r="E341" s="158"/>
      <c r="F341" s="158"/>
      <c r="G341" s="158"/>
      <c r="H341" s="158"/>
      <c r="I341" s="159"/>
      <c r="J341" s="468"/>
      <c r="K341" s="16"/>
    </row>
    <row r="342" spans="1:12" ht="17.25" customHeight="1" x14ac:dyDescent="0.2">
      <c r="B342" s="263"/>
      <c r="C342" s="264"/>
      <c r="D342" s="157"/>
      <c r="E342" s="158"/>
      <c r="F342" s="158"/>
      <c r="G342" s="158"/>
      <c r="H342" s="158"/>
      <c r="I342" s="159"/>
      <c r="J342" s="468"/>
      <c r="K342" s="16"/>
    </row>
    <row r="343" spans="1:12" ht="17.25" customHeight="1" x14ac:dyDescent="0.2">
      <c r="B343" s="263"/>
      <c r="C343" s="264"/>
      <c r="D343" s="157"/>
      <c r="E343" s="158"/>
      <c r="F343" s="158"/>
      <c r="G343" s="158"/>
      <c r="H343" s="158"/>
      <c r="I343" s="159"/>
      <c r="J343" s="468"/>
      <c r="K343" s="16"/>
    </row>
    <row r="344" spans="1:12" ht="17.25" customHeight="1" x14ac:dyDescent="0.2">
      <c r="B344" s="469"/>
      <c r="C344" s="470"/>
      <c r="D344" s="157"/>
      <c r="E344" s="158"/>
      <c r="F344" s="158"/>
      <c r="G344" s="158"/>
      <c r="H344" s="158"/>
      <c r="I344" s="159"/>
      <c r="J344" s="468"/>
      <c r="K344" s="16"/>
    </row>
    <row r="345" spans="1:12" ht="17.25" customHeight="1" x14ac:dyDescent="0.2">
      <c r="B345" s="261" t="s">
        <v>51</v>
      </c>
      <c r="C345" s="262"/>
      <c r="D345" s="154" t="str">
        <f>IF(L345&lt;&gt;"",RIGHT(L345,LEN(L345)-1),"")</f>
        <v>水3日分、食料3日分、寝具10人分、防寒具10人分</v>
      </c>
      <c r="E345" s="155"/>
      <c r="F345" s="155"/>
      <c r="G345" s="155"/>
      <c r="H345" s="155"/>
      <c r="I345" s="156"/>
      <c r="J345" s="471"/>
      <c r="K345" s="16"/>
      <c r="L345" s="128" t="str">
        <f>IF(入力シート!C178="有","、"&amp;入力シート!B178&amp;IF(入力シート!G178&lt;&gt;"",入力シート!G178&amp;入力シート!I178,""),"")&amp;IF(入力シート!C180="有","、"&amp;入力シート!B180&amp;IF(入力シート!G180&lt;&gt;"",入力シート!G180&amp;入力シート!I180,""),"")&amp;IF(入力シート!C182="有","、"&amp;入力シート!B182&amp;IF(入力シート!G182&lt;&gt;"",入力シート!G182&amp;入力シート!I182,""),"")&amp;IF(入力シート!C184="有","、"&amp;入力シート!B184&amp;IF(入力シート!G184&lt;&gt;"",入力シート!G184&amp;入力シート!I184,""),"")&amp;IF(入力シート!C186&lt;&gt;"","、"&amp;入力シート!C186,"")</f>
        <v>、水3日分、食料3日分、寝具10人分、防寒具10人分</v>
      </c>
    </row>
    <row r="346" spans="1:12" ht="17.25" customHeight="1" x14ac:dyDescent="0.2">
      <c r="B346" s="469"/>
      <c r="C346" s="470"/>
      <c r="D346" s="160"/>
      <c r="E346" s="161"/>
      <c r="F346" s="161"/>
      <c r="G346" s="161"/>
      <c r="H346" s="161"/>
      <c r="I346" s="162"/>
      <c r="J346" s="471"/>
      <c r="K346" s="16"/>
    </row>
    <row r="347" spans="1:12" ht="17.25" customHeight="1" x14ac:dyDescent="0.2">
      <c r="B347" s="261" t="s">
        <v>38</v>
      </c>
      <c r="C347" s="262"/>
      <c r="D347" s="154" t="str">
        <f>IF(L347&lt;&gt;"",RIGHT(L347,LEN(L347)-1),"")</f>
        <v>おむつ100枚、おしりふき100枚</v>
      </c>
      <c r="E347" s="155"/>
      <c r="F347" s="155"/>
      <c r="G347" s="155"/>
      <c r="H347" s="155"/>
      <c r="I347" s="156"/>
      <c r="J347" s="471"/>
      <c r="K347" s="16"/>
      <c r="L347" s="128" t="str">
        <f>IF(入力シート!C191="有","、"&amp;入力シート!B191&amp;IF(入力シート!G191&lt;&gt;"",入力シート!G191&amp;入力シート!I191,""),"")&amp;IF(入力シート!C193="有","、"&amp;入力シート!B193&amp;IF(入力シート!G193&lt;&gt;"",入力シート!G193&amp;入力シート!I193,""),"")&amp;IF(入力シート!C195="有","、"&amp;入力シート!B195&amp;IF(入力シート!G195&lt;&gt;"",入力シート!G195&amp;入力シート!I195,""),"")&amp;IF(入力シート!C197="有","、"&amp;入力シート!B197&amp;IF(入力シート!G197&lt;&gt;"",入力シート!G197&amp;入力シート!I197,""),"")&amp;IF(入力シート!C199&lt;&gt;"","、"&amp;入力シート!C199,"")</f>
        <v>、おむつ100枚、おしりふき100枚</v>
      </c>
    </row>
    <row r="348" spans="1:12" ht="17.25" customHeight="1" x14ac:dyDescent="0.2">
      <c r="B348" s="469"/>
      <c r="C348" s="470"/>
      <c r="D348" s="160"/>
      <c r="E348" s="161"/>
      <c r="F348" s="161"/>
      <c r="G348" s="161"/>
      <c r="H348" s="161"/>
      <c r="I348" s="162"/>
      <c r="J348" s="471"/>
      <c r="K348" s="16"/>
    </row>
    <row r="349" spans="1:12" ht="17.25" customHeight="1" x14ac:dyDescent="0.2">
      <c r="B349" s="261" t="s">
        <v>53</v>
      </c>
      <c r="C349" s="262"/>
      <c r="D349" s="154" t="str">
        <f>IF(L349&lt;&gt;"",RIGHT(L349,LEN(L349)-1),"")</f>
        <v>ウエットティッシュ100枚、ゴミ袋10枚、タオル100枚、携帯トイレ100枚</v>
      </c>
      <c r="E349" s="155"/>
      <c r="F349" s="155"/>
      <c r="G349" s="155"/>
      <c r="H349" s="155"/>
      <c r="I349" s="156"/>
      <c r="J349" s="471"/>
      <c r="K349" s="16"/>
      <c r="L349" s="128" t="str">
        <f>IF(入力シート!C203="有","、"&amp;入力シート!B203&amp;IF(入力シート!G203&lt;&gt;"",入力シート!G203&amp;入力シート!I203,""),"")&amp;IF(入力シート!C205="有","、"&amp;入力シート!B205&amp;IF(入力シート!G205&lt;&gt;"",入力シート!G205&amp;入力シート!I205,""),"")&amp;IF(入力シート!C207="有","、"&amp;入力シート!B207&amp;IF(入力シート!G207&lt;&gt;"",入力シート!G207&amp;入力シート!I207,""),"")&amp;IF(入力シート!C209="有","、"&amp;入力シート!B209&amp;IF(入力シート!G209&lt;&gt;"",入力シート!G209&amp;入力シート!I209,""),"")&amp;IF(入力シート!C211&lt;&gt;"","、"&amp;入力シート!C211,"")</f>
        <v>、ウエットティッシュ100枚、ゴミ袋10枚、タオル100枚、携帯トイレ100枚</v>
      </c>
    </row>
    <row r="350" spans="1:12" ht="17.25" customHeight="1" thickBot="1" x14ac:dyDescent="0.25">
      <c r="B350" s="265"/>
      <c r="C350" s="266"/>
      <c r="D350" s="163"/>
      <c r="E350" s="164"/>
      <c r="F350" s="164"/>
      <c r="G350" s="164"/>
      <c r="H350" s="164"/>
      <c r="I350" s="165"/>
      <c r="J350" s="471"/>
      <c r="K350" s="16"/>
    </row>
    <row r="351" spans="1:12" ht="17.25" customHeight="1" thickBot="1" x14ac:dyDescent="0.25">
      <c r="A351" s="116"/>
      <c r="B351" s="117"/>
      <c r="C351" s="117"/>
      <c r="D351" s="3"/>
      <c r="E351" s="3"/>
      <c r="F351" s="3"/>
      <c r="G351" s="3"/>
      <c r="H351" s="3"/>
      <c r="I351" s="3"/>
      <c r="J351" s="3"/>
      <c r="K351" s="3"/>
    </row>
    <row r="352" spans="1:12" ht="17.25" customHeight="1" x14ac:dyDescent="0.2">
      <c r="B352" s="465" t="s">
        <v>55</v>
      </c>
      <c r="C352" s="466"/>
      <c r="D352" s="466"/>
      <c r="E352" s="466"/>
      <c r="F352" s="466"/>
      <c r="G352" s="466"/>
      <c r="H352" s="466"/>
      <c r="I352" s="467"/>
      <c r="J352" s="146"/>
      <c r="K352" s="390"/>
    </row>
    <row r="353" spans="1:12" ht="17.25" customHeight="1" x14ac:dyDescent="0.2">
      <c r="B353" s="472" t="str">
        <f>IF(L353&lt;&gt;"",RIGHT(L353,LEN(L353)-1),"")</f>
        <v>土のう10個</v>
      </c>
      <c r="C353" s="473"/>
      <c r="D353" s="473"/>
      <c r="E353" s="473"/>
      <c r="F353" s="473"/>
      <c r="G353" s="473"/>
      <c r="H353" s="473"/>
      <c r="I353" s="474"/>
      <c r="J353" s="471"/>
      <c r="K353" s="16"/>
      <c r="L353" s="128" t="str">
        <f>IF(入力シート!C216="有","、"&amp;入力シート!B216&amp;IF(入力シート!G216&lt;&gt;"",入力シート!G216&amp;入力シート!I216,""),"")&amp;IF(入力シート!C218="有","、"&amp;入力シート!B218&amp;IF(入力シート!G218&lt;&gt;"",入力シート!G218&amp;入力シート!I218,""),"")&amp;IF(入力シート!C220&lt;&gt;"","、"&amp;入力シート!C220,"")</f>
        <v>、土のう10個</v>
      </c>
    </row>
    <row r="354" spans="1:12" ht="17.25" customHeight="1" thickBot="1" x14ac:dyDescent="0.25">
      <c r="B354" s="475"/>
      <c r="C354" s="476"/>
      <c r="D354" s="476"/>
      <c r="E354" s="476"/>
      <c r="F354" s="476"/>
      <c r="G354" s="476"/>
      <c r="H354" s="476"/>
      <c r="I354" s="477"/>
      <c r="J354" s="471"/>
      <c r="K354" s="16"/>
    </row>
    <row r="355" spans="1:12" ht="18" customHeight="1" x14ac:dyDescent="0.2">
      <c r="A355" s="135"/>
      <c r="B355" s="135"/>
      <c r="C355" s="135"/>
      <c r="D355" s="135"/>
      <c r="E355" s="135"/>
      <c r="F355" s="135"/>
      <c r="G355" s="135"/>
      <c r="H355" s="135"/>
      <c r="I355" s="135"/>
      <c r="J355" s="135"/>
      <c r="K355" s="135"/>
    </row>
    <row r="356" spans="1:12" ht="18" customHeight="1" x14ac:dyDescent="0.2">
      <c r="A356" s="135"/>
      <c r="B356" s="135"/>
      <c r="C356" s="135"/>
      <c r="D356" s="135"/>
      <c r="E356" s="135"/>
      <c r="F356" s="135"/>
      <c r="G356" s="135"/>
      <c r="H356" s="135"/>
      <c r="I356" s="135"/>
      <c r="J356" s="135"/>
      <c r="K356" s="135"/>
    </row>
    <row r="357" spans="1:12" ht="18" customHeight="1" x14ac:dyDescent="0.2">
      <c r="A357" s="228" t="s">
        <v>56</v>
      </c>
      <c r="B357" s="228"/>
      <c r="C357" s="228"/>
      <c r="D357" s="228"/>
      <c r="E357" s="228"/>
      <c r="F357" s="228"/>
      <c r="G357" s="228"/>
      <c r="H357" s="228"/>
      <c r="I357" s="228"/>
      <c r="J357" s="228"/>
      <c r="K357" s="135"/>
    </row>
    <row r="358" spans="1:12" ht="18" customHeight="1" x14ac:dyDescent="0.2">
      <c r="A358" s="222" t="s">
        <v>57</v>
      </c>
      <c r="B358" s="222"/>
      <c r="C358" s="222"/>
      <c r="D358" s="222"/>
      <c r="E358" s="222"/>
      <c r="F358" s="222"/>
      <c r="G358" s="222"/>
      <c r="H358" s="222"/>
      <c r="I358" s="222"/>
      <c r="J358" s="222"/>
      <c r="K358" s="135"/>
    </row>
    <row r="359" spans="1:12" ht="18" customHeight="1" x14ac:dyDescent="0.2">
      <c r="A359" s="135"/>
      <c r="B359" s="135"/>
      <c r="C359" s="135"/>
      <c r="D359" s="135"/>
      <c r="E359" s="135"/>
      <c r="F359" s="135"/>
      <c r="G359" s="135"/>
      <c r="H359" s="135"/>
      <c r="I359" s="135"/>
      <c r="J359" s="135"/>
      <c r="K359" s="135"/>
    </row>
    <row r="360" spans="1:12" ht="18" customHeight="1" x14ac:dyDescent="0.2">
      <c r="A360" s="222" t="s">
        <v>77</v>
      </c>
      <c r="B360" s="222"/>
      <c r="C360" s="222"/>
      <c r="D360" s="222"/>
      <c r="E360" s="222"/>
      <c r="F360" s="222"/>
      <c r="G360" s="222"/>
      <c r="H360" s="222"/>
      <c r="I360" s="222"/>
      <c r="J360" s="222"/>
      <c r="K360" s="135"/>
    </row>
    <row r="361" spans="1:12" ht="18" customHeight="1" x14ac:dyDescent="0.2">
      <c r="A361" s="158" t="str">
        <f>IF(入力シート!C227&lt;&gt;"","　毎年"&amp;入力シート!C229&amp;"月に「"&amp;入力シート!C227&amp;"」を対象に【"&amp;入力シート!C231&amp;"】に関する研修を実施する。","")&amp;IF(入力シート!C233&lt;&gt;"","毎年"&amp;入力シート!C235&amp;"月に「"&amp;入力シート!C233&amp;"」を対象に【"&amp;入力シート!C237&amp;"】に関する研修を実施する。","")</f>
        <v>　毎年4月に「全従業員」を対象に【防災情報及び避難誘導】に関する研修を実施する。毎年5月に「全従業員及び利用者」を対象に【防災情報及び避難誘導】に関する研修を実施する。</v>
      </c>
      <c r="B361" s="158"/>
      <c r="C361" s="158"/>
      <c r="D361" s="158"/>
      <c r="E361" s="158"/>
      <c r="F361" s="158"/>
      <c r="G361" s="158"/>
      <c r="H361" s="158"/>
      <c r="I361" s="158"/>
      <c r="J361" s="158"/>
      <c r="K361" s="135"/>
    </row>
    <row r="362" spans="1:12" ht="18" customHeight="1" x14ac:dyDescent="0.2">
      <c r="A362" s="158"/>
      <c r="B362" s="158"/>
      <c r="C362" s="158"/>
      <c r="D362" s="158"/>
      <c r="E362" s="158"/>
      <c r="F362" s="158"/>
      <c r="G362" s="158"/>
      <c r="H362" s="158"/>
      <c r="I362" s="158"/>
      <c r="J362" s="158"/>
      <c r="K362" s="135"/>
    </row>
    <row r="363" spans="1:12" ht="18" customHeight="1" x14ac:dyDescent="0.2">
      <c r="A363" s="158"/>
      <c r="B363" s="158"/>
      <c r="C363" s="158"/>
      <c r="D363" s="158"/>
      <c r="E363" s="158"/>
      <c r="F363" s="158"/>
      <c r="G363" s="158"/>
      <c r="H363" s="158"/>
      <c r="I363" s="158"/>
      <c r="J363" s="158"/>
      <c r="K363" s="135"/>
    </row>
    <row r="364" spans="1:12" ht="18" customHeight="1" x14ac:dyDescent="0.2">
      <c r="A364" s="119"/>
      <c r="B364" s="119"/>
      <c r="C364" s="119"/>
      <c r="D364" s="119"/>
      <c r="E364" s="119"/>
      <c r="F364" s="119"/>
      <c r="G364" s="119"/>
      <c r="H364" s="119"/>
      <c r="I364" s="119"/>
      <c r="J364" s="119"/>
      <c r="K364" s="135"/>
    </row>
    <row r="365" spans="1:12" ht="18" customHeight="1" x14ac:dyDescent="0.2">
      <c r="A365" s="158" t="s">
        <v>78</v>
      </c>
      <c r="B365" s="158"/>
      <c r="C365" s="158"/>
      <c r="D365" s="158"/>
      <c r="E365" s="158"/>
      <c r="F365" s="158"/>
      <c r="G365" s="158"/>
      <c r="H365" s="158"/>
      <c r="I365" s="158"/>
      <c r="J365" s="158"/>
      <c r="K365" s="135"/>
    </row>
    <row r="366" spans="1:12" ht="18" customHeight="1" x14ac:dyDescent="0.2">
      <c r="A366" s="178" t="str">
        <f>IF(入力シート!C241&lt;&gt;"","　毎年"&amp;入力シート!C243&amp;"月に「"&amp;入力シート!C241&amp;"」を対象として【"&amp;入力シート!C245&amp;"】に関する訓練を実施する。","")&amp;IF(入力シート!C248&lt;&gt;"","毎年"&amp;入力シート!C250&amp;"月に「"&amp;入力シート!C248&amp;"」を対象として【"&amp;入力シート!C252&amp;"】に関する訓練を実施する。","")</f>
        <v>　毎年5月に「全従業員」を対象として【ハザードマップ等を活用した図上訓練】に関する訓練を実施する。毎年7月に「全従業員」を対象として【情報伝達訓練】に関する訓練を実施する。</v>
      </c>
      <c r="B366" s="178"/>
      <c r="C366" s="178"/>
      <c r="D366" s="178"/>
      <c r="E366" s="178"/>
      <c r="F366" s="178"/>
      <c r="G366" s="178"/>
      <c r="H366" s="178"/>
      <c r="I366" s="178"/>
      <c r="J366" s="178"/>
      <c r="K366" s="135"/>
    </row>
    <row r="367" spans="1:12" ht="18" customHeight="1" x14ac:dyDescent="0.2">
      <c r="A367" s="178"/>
      <c r="B367" s="178"/>
      <c r="C367" s="178"/>
      <c r="D367" s="178"/>
      <c r="E367" s="178"/>
      <c r="F367" s="178"/>
      <c r="G367" s="178"/>
      <c r="H367" s="178"/>
      <c r="I367" s="178"/>
      <c r="J367" s="178"/>
      <c r="K367" s="135"/>
    </row>
    <row r="368" spans="1:12" ht="18" customHeight="1" x14ac:dyDescent="0.2">
      <c r="A368" s="178"/>
      <c r="B368" s="178"/>
      <c r="C368" s="178"/>
      <c r="D368" s="178"/>
      <c r="E368" s="178"/>
      <c r="F368" s="178"/>
      <c r="G368" s="178"/>
      <c r="H368" s="178"/>
      <c r="I368" s="178"/>
      <c r="J368" s="178"/>
      <c r="K368" s="135"/>
    </row>
    <row r="369" spans="1:11" ht="18" customHeight="1" x14ac:dyDescent="0.2">
      <c r="A369" s="119"/>
      <c r="B369" s="119"/>
      <c r="C369" s="119"/>
      <c r="D369" s="119"/>
      <c r="E369" s="119"/>
      <c r="F369" s="119"/>
      <c r="G369" s="119"/>
      <c r="H369" s="119"/>
      <c r="I369" s="119"/>
      <c r="J369" s="119"/>
      <c r="K369" s="135"/>
    </row>
    <row r="370" spans="1:11" ht="18" customHeight="1" x14ac:dyDescent="0.2">
      <c r="A370" s="119"/>
      <c r="B370" s="119"/>
      <c r="C370" s="119"/>
      <c r="D370" s="119"/>
      <c r="E370" s="119"/>
      <c r="F370" s="119"/>
      <c r="G370" s="119"/>
      <c r="H370" s="119"/>
      <c r="I370" s="119"/>
      <c r="J370" s="119"/>
      <c r="K370" s="135"/>
    </row>
    <row r="371" spans="1:11" ht="18" customHeight="1" x14ac:dyDescent="0.2">
      <c r="A371" s="119"/>
      <c r="B371" s="119"/>
      <c r="C371" s="119"/>
      <c r="D371" s="119"/>
      <c r="E371" s="119"/>
      <c r="F371" s="119"/>
      <c r="G371" s="119"/>
      <c r="H371" s="119"/>
      <c r="I371" s="119"/>
      <c r="J371" s="119"/>
      <c r="K371" s="135"/>
    </row>
    <row r="372" spans="1:11" ht="18" customHeight="1" x14ac:dyDescent="0.2">
      <c r="A372" s="119"/>
      <c r="B372" s="119"/>
      <c r="C372" s="119"/>
      <c r="D372" s="119"/>
      <c r="E372" s="119"/>
      <c r="F372" s="119"/>
      <c r="G372" s="119"/>
      <c r="H372" s="119"/>
      <c r="I372" s="119"/>
      <c r="J372" s="119"/>
      <c r="K372" s="135"/>
    </row>
    <row r="373" spans="1:11" ht="18" customHeight="1" x14ac:dyDescent="0.2">
      <c r="A373" s="119"/>
      <c r="B373" s="119"/>
      <c r="C373" s="119"/>
      <c r="D373" s="119"/>
      <c r="E373" s="119"/>
      <c r="F373" s="119"/>
      <c r="G373" s="119"/>
      <c r="H373" s="119"/>
      <c r="I373" s="119"/>
      <c r="J373" s="119"/>
      <c r="K373" s="135"/>
    </row>
    <row r="374" spans="1:11" ht="18" customHeight="1" x14ac:dyDescent="0.2">
      <c r="A374" s="119"/>
      <c r="B374" s="119"/>
      <c r="C374" s="119"/>
      <c r="D374" s="119"/>
      <c r="E374" s="119"/>
      <c r="F374" s="119"/>
      <c r="G374" s="119"/>
      <c r="H374" s="119"/>
      <c r="I374" s="119"/>
      <c r="J374" s="119"/>
      <c r="K374" s="135"/>
    </row>
    <row r="375" spans="1:11" ht="18" customHeight="1" x14ac:dyDescent="0.2">
      <c r="A375" s="135"/>
      <c r="B375" s="135"/>
      <c r="C375" s="135"/>
      <c r="D375" s="135"/>
      <c r="E375" s="135"/>
      <c r="F375" s="135"/>
      <c r="G375" s="135"/>
      <c r="H375" s="135"/>
      <c r="I375" s="135"/>
      <c r="J375" s="135"/>
      <c r="K375" s="135"/>
    </row>
    <row r="376" spans="1:11" ht="16.5" x14ac:dyDescent="0.2">
      <c r="A376" s="116" t="s">
        <v>18</v>
      </c>
      <c r="B376" s="117"/>
      <c r="C376" s="117"/>
      <c r="D376" s="117"/>
      <c r="E376" s="117"/>
      <c r="F376" s="117"/>
      <c r="G376" s="117"/>
      <c r="H376" s="117"/>
      <c r="I376" s="117"/>
      <c r="J376" s="117"/>
      <c r="K376" s="117"/>
    </row>
    <row r="377" spans="1:11" ht="16.5" x14ac:dyDescent="0.2">
      <c r="A377" s="116"/>
      <c r="B377" s="117"/>
      <c r="C377" s="117"/>
      <c r="D377" s="117"/>
      <c r="E377" s="117"/>
      <c r="F377" s="117"/>
      <c r="G377" s="117"/>
      <c r="H377" s="117"/>
      <c r="I377" s="117"/>
      <c r="J377" s="117"/>
      <c r="K377" s="117"/>
    </row>
    <row r="378" spans="1:11" ht="16.5" x14ac:dyDescent="0.2">
      <c r="A378" s="116"/>
      <c r="B378" s="117"/>
      <c r="C378" s="117"/>
      <c r="D378" s="117"/>
      <c r="E378" s="117"/>
      <c r="F378" s="117"/>
      <c r="G378" s="117"/>
      <c r="H378" s="117"/>
      <c r="I378" s="117"/>
      <c r="J378" s="117"/>
      <c r="K378" s="117"/>
    </row>
  </sheetData>
  <mergeCells count="199">
    <mergeCell ref="H1:J1"/>
    <mergeCell ref="B303:I308"/>
    <mergeCell ref="B310:I312"/>
    <mergeCell ref="A110:E110"/>
    <mergeCell ref="A121:E121"/>
    <mergeCell ref="A140:J141"/>
    <mergeCell ref="A99:J99"/>
    <mergeCell ref="G116:H117"/>
    <mergeCell ref="G118:H119"/>
    <mergeCell ref="I116:J117"/>
    <mergeCell ref="C221:J221"/>
    <mergeCell ref="G101:H102"/>
    <mergeCell ref="I101:J102"/>
    <mergeCell ref="G100:H100"/>
    <mergeCell ref="A192:J192"/>
    <mergeCell ref="A193:J193"/>
    <mergeCell ref="D196:J196"/>
    <mergeCell ref="D213:J214"/>
    <mergeCell ref="D201:J201"/>
    <mergeCell ref="C200:J200"/>
    <mergeCell ref="D210:J211"/>
    <mergeCell ref="C198:J198"/>
    <mergeCell ref="D216:J217"/>
    <mergeCell ref="G114:H115"/>
    <mergeCell ref="I114:J115"/>
    <mergeCell ref="E84:F87"/>
    <mergeCell ref="G88:H89"/>
    <mergeCell ref="D252:E253"/>
    <mergeCell ref="F121:F130"/>
    <mergeCell ref="G121:H130"/>
    <mergeCell ref="G112:H113"/>
    <mergeCell ref="I112:J113"/>
    <mergeCell ref="I103:J104"/>
    <mergeCell ref="C202:J203"/>
    <mergeCell ref="C222:J223"/>
    <mergeCell ref="D207:J208"/>
    <mergeCell ref="C199:J199"/>
    <mergeCell ref="G110:H111"/>
    <mergeCell ref="B108:E108"/>
    <mergeCell ref="G250:G251"/>
    <mergeCell ref="B126:E127"/>
    <mergeCell ref="D204:J205"/>
    <mergeCell ref="A131:J131"/>
    <mergeCell ref="C197:J197"/>
    <mergeCell ref="C206:J206"/>
    <mergeCell ref="A218:B224"/>
    <mergeCell ref="D224:J224"/>
    <mergeCell ref="A194:J194"/>
    <mergeCell ref="I110:J111"/>
    <mergeCell ref="A96:J96"/>
    <mergeCell ref="H257:H259"/>
    <mergeCell ref="H260:H261"/>
    <mergeCell ref="I252:J254"/>
    <mergeCell ref="I255:J256"/>
    <mergeCell ref="I257:J259"/>
    <mergeCell ref="I260:J261"/>
    <mergeCell ref="A252:B254"/>
    <mergeCell ref="A255:B256"/>
    <mergeCell ref="A257:B259"/>
    <mergeCell ref="A260:B261"/>
    <mergeCell ref="C252:C254"/>
    <mergeCell ref="C255:C256"/>
    <mergeCell ref="C257:C259"/>
    <mergeCell ref="C260:C261"/>
    <mergeCell ref="D257:E259"/>
    <mergeCell ref="D260:E261"/>
    <mergeCell ref="F252:F254"/>
    <mergeCell ref="B130:E130"/>
    <mergeCell ref="I121:J130"/>
    <mergeCell ref="B112:E113"/>
    <mergeCell ref="D254:E254"/>
    <mergeCell ref="I100:J100"/>
    <mergeCell ref="F101:F108"/>
    <mergeCell ref="J3:J5"/>
    <mergeCell ref="A56:J56"/>
    <mergeCell ref="D68:E68"/>
    <mergeCell ref="A37:J38"/>
    <mergeCell ref="A48:J48"/>
    <mergeCell ref="B67:C67"/>
    <mergeCell ref="D67:E67"/>
    <mergeCell ref="F67:G67"/>
    <mergeCell ref="H67:I67"/>
    <mergeCell ref="A60:J60"/>
    <mergeCell ref="B65:I65"/>
    <mergeCell ref="B68:C68"/>
    <mergeCell ref="A61:J61"/>
    <mergeCell ref="A64:J64"/>
    <mergeCell ref="C13:I14"/>
    <mergeCell ref="C15:I16"/>
    <mergeCell ref="A49:J54"/>
    <mergeCell ref="A57:J58"/>
    <mergeCell ref="B70:C70"/>
    <mergeCell ref="D70:E70"/>
    <mergeCell ref="F69:G69"/>
    <mergeCell ref="H69:I69"/>
    <mergeCell ref="B66:E66"/>
    <mergeCell ref="F66:I66"/>
    <mergeCell ref="H72:I72"/>
    <mergeCell ref="B69:C69"/>
    <mergeCell ref="B79:C79"/>
    <mergeCell ref="D71:E71"/>
    <mergeCell ref="F70:G70"/>
    <mergeCell ref="H70:I70"/>
    <mergeCell ref="B74:I74"/>
    <mergeCell ref="B75:I75"/>
    <mergeCell ref="B76:I76"/>
    <mergeCell ref="D69:E69"/>
    <mergeCell ref="B71:C71"/>
    <mergeCell ref="B72:G72"/>
    <mergeCell ref="D79:H79"/>
    <mergeCell ref="A100:E100"/>
    <mergeCell ref="F110:F119"/>
    <mergeCell ref="B80:C80"/>
    <mergeCell ref="D80:H80"/>
    <mergeCell ref="A97:J97"/>
    <mergeCell ref="A83:J83"/>
    <mergeCell ref="G103:H104"/>
    <mergeCell ref="B84:D89"/>
    <mergeCell ref="B124:E124"/>
    <mergeCell ref="G84:H87"/>
    <mergeCell ref="E88:F89"/>
    <mergeCell ref="B102:E104"/>
    <mergeCell ref="B106:E106"/>
    <mergeCell ref="B115:E116"/>
    <mergeCell ref="I118:J119"/>
    <mergeCell ref="B119:E119"/>
    <mergeCell ref="A92:J92"/>
    <mergeCell ref="G105:H107"/>
    <mergeCell ref="I105:J107"/>
    <mergeCell ref="G108:H108"/>
    <mergeCell ref="I108:J108"/>
    <mergeCell ref="D81:F81"/>
    <mergeCell ref="B81:C81"/>
    <mergeCell ref="G81:H81"/>
    <mergeCell ref="A291:B291"/>
    <mergeCell ref="B299:I301"/>
    <mergeCell ref="A285:J290"/>
    <mergeCell ref="D347:I348"/>
    <mergeCell ref="B334:I334"/>
    <mergeCell ref="A327:J327"/>
    <mergeCell ref="A328:J329"/>
    <mergeCell ref="A284:J284"/>
    <mergeCell ref="A236:J236"/>
    <mergeCell ref="A237:J237"/>
    <mergeCell ref="A330:J331"/>
    <mergeCell ref="A333:J333"/>
    <mergeCell ref="F257:F259"/>
    <mergeCell ref="F260:F261"/>
    <mergeCell ref="G257:G259"/>
    <mergeCell ref="G260:G261"/>
    <mergeCell ref="D293:I293"/>
    <mergeCell ref="D295:I295"/>
    <mergeCell ref="B295:C295"/>
    <mergeCell ref="B294:C294"/>
    <mergeCell ref="D294:I294"/>
    <mergeCell ref="D255:E256"/>
    <mergeCell ref="C250:C251"/>
    <mergeCell ref="A250:B251"/>
    <mergeCell ref="A366:J368"/>
    <mergeCell ref="B335:C338"/>
    <mergeCell ref="D335:I338"/>
    <mergeCell ref="D339:I344"/>
    <mergeCell ref="B353:I354"/>
    <mergeCell ref="A358:J358"/>
    <mergeCell ref="B347:C348"/>
    <mergeCell ref="B345:C346"/>
    <mergeCell ref="B349:C350"/>
    <mergeCell ref="D349:I350"/>
    <mergeCell ref="B352:I352"/>
    <mergeCell ref="A357:J357"/>
    <mergeCell ref="A361:J363"/>
    <mergeCell ref="A360:J360"/>
    <mergeCell ref="D345:I346"/>
    <mergeCell ref="A365:J365"/>
    <mergeCell ref="B339:C344"/>
    <mergeCell ref="B269:J270"/>
    <mergeCell ref="C220:J220"/>
    <mergeCell ref="C219:J219"/>
    <mergeCell ref="C218:J218"/>
    <mergeCell ref="A248:J248"/>
    <mergeCell ref="A243:J243"/>
    <mergeCell ref="A244:J245"/>
    <mergeCell ref="A247:J247"/>
    <mergeCell ref="A238:J241"/>
    <mergeCell ref="A233:J234"/>
    <mergeCell ref="A235:J235"/>
    <mergeCell ref="B227:J228"/>
    <mergeCell ref="B225:J226"/>
    <mergeCell ref="A230:J230"/>
    <mergeCell ref="A231:J232"/>
    <mergeCell ref="H250:H251"/>
    <mergeCell ref="I250:J251"/>
    <mergeCell ref="H252:H254"/>
    <mergeCell ref="H255:H256"/>
    <mergeCell ref="F255:F256"/>
    <mergeCell ref="G252:G254"/>
    <mergeCell ref="G255:G256"/>
    <mergeCell ref="D250:E251"/>
    <mergeCell ref="F250:F251"/>
  </mergeCells>
  <phoneticPr fontId="3"/>
  <hyperlinks>
    <hyperlink ref="B276" r:id="rId1" xr:uid="{D10E8695-3F88-495C-A7F7-E51E6C4B0B9A}"/>
    <hyperlink ref="B278" r:id="rId2" xr:uid="{87F1AFAA-CAA0-4C93-B64A-F3376FA55534}"/>
  </hyperlinks>
  <pageMargins left="0.70866141732283472" right="0.70866141732283472" top="0.74803149606299213" bottom="0.74803149606299213" header="0.31496062992125984" footer="0.31496062992125984"/>
  <pageSetup paperSize="9" scale="91" fitToHeight="0" orientation="portrait" r:id="rId3"/>
  <headerFooter>
    <oddFooter>&amp;R&amp;14&amp;P</oddFooter>
  </headerFooter>
  <rowBreaks count="8" manualBreakCount="8">
    <brk id="47" max="9" man="1"/>
    <brk id="94" max="9" man="1"/>
    <brk id="191" max="9" man="1"/>
    <brk id="235" max="9" man="1"/>
    <brk id="282" max="9" man="1"/>
    <brk id="94" max="9" man="1"/>
    <brk id="191" max="9" man="1"/>
    <brk id="326" max="9"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10"/>
  <sheetViews>
    <sheetView workbookViewId="0">
      <selection activeCell="F4" sqref="F4"/>
    </sheetView>
  </sheetViews>
  <sheetFormatPr defaultRowHeight="13" x14ac:dyDescent="0.2"/>
  <cols>
    <col min="1" max="1" width="15" customWidth="1"/>
    <col min="2" max="2" width="13" bestFit="1" customWidth="1"/>
    <col min="5" max="5" width="13" bestFit="1" customWidth="1"/>
    <col min="6" max="6" width="31.90625" bestFit="1" customWidth="1"/>
    <col min="7" max="7" width="30.1796875" customWidth="1"/>
    <col min="8" max="8" width="18.1796875" customWidth="1"/>
  </cols>
  <sheetData>
    <row r="1" spans="1:8" x14ac:dyDescent="0.2">
      <c r="A1" s="60" t="s">
        <v>173</v>
      </c>
      <c r="B1" s="60" t="s">
        <v>192</v>
      </c>
      <c r="D1" s="59" t="s">
        <v>187</v>
      </c>
      <c r="E1" s="59" t="s">
        <v>188</v>
      </c>
      <c r="F1" s="59" t="s">
        <v>186</v>
      </c>
      <c r="G1" s="59" t="s">
        <v>185</v>
      </c>
      <c r="H1" s="59" t="s">
        <v>221</v>
      </c>
    </row>
    <row r="2" spans="1:8" x14ac:dyDescent="0.2">
      <c r="A2" s="57" t="s">
        <v>158</v>
      </c>
      <c r="B2" s="57" t="s">
        <v>184</v>
      </c>
      <c r="D2" s="58">
        <v>5</v>
      </c>
      <c r="E2" s="58" t="s">
        <v>189</v>
      </c>
      <c r="F2" s="94" t="s">
        <v>396</v>
      </c>
      <c r="G2" s="94" t="s">
        <v>395</v>
      </c>
      <c r="H2" s="58" t="s">
        <v>222</v>
      </c>
    </row>
    <row r="3" spans="1:8" x14ac:dyDescent="0.2">
      <c r="A3" s="57" t="s">
        <v>183</v>
      </c>
      <c r="B3" s="57" t="s">
        <v>184</v>
      </c>
      <c r="D3" s="58">
        <v>4</v>
      </c>
      <c r="E3" s="58" t="s">
        <v>190</v>
      </c>
      <c r="F3" s="95" t="s">
        <v>397</v>
      </c>
      <c r="G3" s="95" t="s">
        <v>394</v>
      </c>
      <c r="H3" s="58" t="s">
        <v>220</v>
      </c>
    </row>
    <row r="4" spans="1:8" x14ac:dyDescent="0.2">
      <c r="A4" s="57" t="s">
        <v>159</v>
      </c>
      <c r="B4" s="57" t="s">
        <v>185</v>
      </c>
      <c r="D4" s="58">
        <v>3</v>
      </c>
      <c r="E4" s="58" t="s">
        <v>191</v>
      </c>
      <c r="F4" s="95" t="s">
        <v>386</v>
      </c>
      <c r="G4" s="95" t="s">
        <v>393</v>
      </c>
      <c r="H4" s="58" t="s">
        <v>219</v>
      </c>
    </row>
    <row r="5" spans="1:8" x14ac:dyDescent="0.2">
      <c r="A5" s="57" t="s">
        <v>174</v>
      </c>
      <c r="B5" s="57" t="s">
        <v>185</v>
      </c>
      <c r="D5" s="58">
        <v>2</v>
      </c>
      <c r="E5" s="58" t="s">
        <v>384</v>
      </c>
      <c r="F5" s="95" t="s">
        <v>385</v>
      </c>
      <c r="G5" s="95" t="s">
        <v>392</v>
      </c>
      <c r="H5" s="58" t="s">
        <v>218</v>
      </c>
    </row>
    <row r="6" spans="1:8" x14ac:dyDescent="0.2">
      <c r="A6" s="57" t="s">
        <v>175</v>
      </c>
      <c r="B6" s="57" t="s">
        <v>185</v>
      </c>
      <c r="D6" s="58">
        <v>1</v>
      </c>
      <c r="E6" s="58"/>
      <c r="F6" s="58"/>
      <c r="G6" s="58"/>
      <c r="H6" s="58"/>
    </row>
    <row r="7" spans="1:8" x14ac:dyDescent="0.2">
      <c r="A7" s="57" t="s">
        <v>176</v>
      </c>
      <c r="B7" s="57" t="s">
        <v>185</v>
      </c>
    </row>
    <row r="8" spans="1:8" x14ac:dyDescent="0.2">
      <c r="A8" s="57" t="s">
        <v>177</v>
      </c>
      <c r="B8" s="57" t="s">
        <v>185</v>
      </c>
    </row>
    <row r="9" spans="1:8" x14ac:dyDescent="0.2">
      <c r="A9" s="57" t="s">
        <v>178</v>
      </c>
      <c r="B9" s="57" t="s">
        <v>185</v>
      </c>
      <c r="D9" s="64" t="s">
        <v>210</v>
      </c>
    </row>
    <row r="10" spans="1:8" x14ac:dyDescent="0.2">
      <c r="A10" s="57" t="s">
        <v>179</v>
      </c>
      <c r="B10" s="57" t="s">
        <v>185</v>
      </c>
      <c r="D10" s="63" t="s">
        <v>211</v>
      </c>
    </row>
    <row r="11" spans="1:8" x14ac:dyDescent="0.2">
      <c r="A11" s="57" t="s">
        <v>180</v>
      </c>
      <c r="B11" s="57" t="s">
        <v>185</v>
      </c>
      <c r="D11" s="63" t="s">
        <v>212</v>
      </c>
    </row>
    <row r="12" spans="1:8" x14ac:dyDescent="0.2">
      <c r="A12" s="57" t="s">
        <v>181</v>
      </c>
      <c r="B12" s="57" t="s">
        <v>185</v>
      </c>
      <c r="D12" s="63" t="s">
        <v>213</v>
      </c>
    </row>
    <row r="13" spans="1:8" x14ac:dyDescent="0.2">
      <c r="A13" s="57" t="s">
        <v>182</v>
      </c>
      <c r="B13" s="57" t="s">
        <v>185</v>
      </c>
      <c r="D13" s="63" t="s">
        <v>214</v>
      </c>
    </row>
    <row r="14" spans="1:8" x14ac:dyDescent="0.2">
      <c r="D14" s="63" t="s">
        <v>215</v>
      </c>
    </row>
    <row r="15" spans="1:8" x14ac:dyDescent="0.2">
      <c r="D15" s="63" t="s">
        <v>216</v>
      </c>
    </row>
    <row r="19" spans="1:6" x14ac:dyDescent="0.2">
      <c r="A19" s="69" t="s">
        <v>204</v>
      </c>
    </row>
    <row r="20" spans="1:6" x14ac:dyDescent="0.2">
      <c r="A20" t="s">
        <v>244</v>
      </c>
    </row>
    <row r="21" spans="1:6" x14ac:dyDescent="0.2">
      <c r="A21" t="s">
        <v>245</v>
      </c>
      <c r="F21" t="s">
        <v>244</v>
      </c>
    </row>
    <row r="22" spans="1:6" x14ac:dyDescent="0.2">
      <c r="A22" t="s">
        <v>246</v>
      </c>
      <c r="F22" t="s">
        <v>259</v>
      </c>
    </row>
    <row r="23" spans="1:6" x14ac:dyDescent="0.2">
      <c r="A23" t="s">
        <v>257</v>
      </c>
      <c r="F23" t="s">
        <v>246</v>
      </c>
    </row>
    <row r="24" spans="1:6" x14ac:dyDescent="0.2">
      <c r="A24" t="s">
        <v>247</v>
      </c>
      <c r="F24" t="s">
        <v>255</v>
      </c>
    </row>
    <row r="25" spans="1:6" x14ac:dyDescent="0.2">
      <c r="A25" t="s">
        <v>253</v>
      </c>
      <c r="F25" t="s">
        <v>247</v>
      </c>
    </row>
    <row r="26" spans="1:6" x14ac:dyDescent="0.2">
      <c r="A26" t="s">
        <v>252</v>
      </c>
      <c r="F26" t="s">
        <v>260</v>
      </c>
    </row>
    <row r="27" spans="1:6" x14ac:dyDescent="0.2">
      <c r="A27" t="s">
        <v>249</v>
      </c>
      <c r="F27" t="s">
        <v>261</v>
      </c>
    </row>
    <row r="28" spans="1:6" x14ac:dyDescent="0.2">
      <c r="A28" t="s">
        <v>248</v>
      </c>
      <c r="F28" t="s">
        <v>266</v>
      </c>
    </row>
    <row r="29" spans="1:6" x14ac:dyDescent="0.2">
      <c r="A29" t="s">
        <v>256</v>
      </c>
      <c r="F29" t="s">
        <v>262</v>
      </c>
    </row>
    <row r="30" spans="1:6" x14ac:dyDescent="0.2">
      <c r="A30" t="s">
        <v>251</v>
      </c>
      <c r="F30" t="s">
        <v>256</v>
      </c>
    </row>
    <row r="31" spans="1:6" x14ac:dyDescent="0.2">
      <c r="A31" t="s">
        <v>250</v>
      </c>
      <c r="F31" t="s">
        <v>251</v>
      </c>
    </row>
    <row r="32" spans="1:6" x14ac:dyDescent="0.2">
      <c r="F32" t="s">
        <v>263</v>
      </c>
    </row>
    <row r="33" spans="1:6" x14ac:dyDescent="0.2">
      <c r="F33" t="s">
        <v>264</v>
      </c>
    </row>
    <row r="35" spans="1:6" x14ac:dyDescent="0.2">
      <c r="A35" s="70" t="s">
        <v>276</v>
      </c>
    </row>
    <row r="36" spans="1:6" x14ac:dyDescent="0.2">
      <c r="A36" s="71" t="s">
        <v>298</v>
      </c>
    </row>
    <row r="37" spans="1:6" x14ac:dyDescent="0.2">
      <c r="A37" s="71" t="s">
        <v>299</v>
      </c>
    </row>
    <row r="38" spans="1:6" x14ac:dyDescent="0.2">
      <c r="A38" s="71" t="s">
        <v>300</v>
      </c>
    </row>
    <row r="39" spans="1:6" x14ac:dyDescent="0.2">
      <c r="A39" s="71" t="s">
        <v>301</v>
      </c>
    </row>
    <row r="40" spans="1:6" x14ac:dyDescent="0.2">
      <c r="A40" s="71" t="s">
        <v>302</v>
      </c>
    </row>
    <row r="41" spans="1:6" x14ac:dyDescent="0.2">
      <c r="A41" s="71" t="s">
        <v>303</v>
      </c>
    </row>
    <row r="42" spans="1:6" x14ac:dyDescent="0.2">
      <c r="A42" s="71" t="s">
        <v>304</v>
      </c>
    </row>
    <row r="43" spans="1:6" x14ac:dyDescent="0.2">
      <c r="A43" s="71" t="s">
        <v>305</v>
      </c>
    </row>
    <row r="44" spans="1:6" x14ac:dyDescent="0.2">
      <c r="A44" s="71" t="s">
        <v>306</v>
      </c>
    </row>
    <row r="45" spans="1:6" x14ac:dyDescent="0.2">
      <c r="A45" s="71" t="s">
        <v>307</v>
      </c>
    </row>
    <row r="46" spans="1:6" x14ac:dyDescent="0.2">
      <c r="A46" s="71" t="s">
        <v>308</v>
      </c>
    </row>
    <row r="47" spans="1:6" x14ac:dyDescent="0.2">
      <c r="A47" s="71" t="s">
        <v>309</v>
      </c>
    </row>
    <row r="48" spans="1:6" x14ac:dyDescent="0.2">
      <c r="A48" s="71" t="s">
        <v>310</v>
      </c>
    </row>
    <row r="49" spans="1:1" x14ac:dyDescent="0.2">
      <c r="A49" s="71" t="s">
        <v>311</v>
      </c>
    </row>
    <row r="50" spans="1:1" x14ac:dyDescent="0.2">
      <c r="A50" s="71" t="s">
        <v>312</v>
      </c>
    </row>
    <row r="51" spans="1:1" x14ac:dyDescent="0.2">
      <c r="A51" s="71" t="s">
        <v>313</v>
      </c>
    </row>
    <row r="52" spans="1:1" x14ac:dyDescent="0.2">
      <c r="A52" s="71" t="s">
        <v>314</v>
      </c>
    </row>
    <row r="53" spans="1:1" x14ac:dyDescent="0.2">
      <c r="A53" s="71" t="s">
        <v>315</v>
      </c>
    </row>
    <row r="54" spans="1:1" x14ac:dyDescent="0.2">
      <c r="A54" s="71" t="s">
        <v>316</v>
      </c>
    </row>
    <row r="55" spans="1:1" x14ac:dyDescent="0.2">
      <c r="A55" s="71" t="s">
        <v>317</v>
      </c>
    </row>
    <row r="56" spans="1:1" x14ac:dyDescent="0.2">
      <c r="A56" s="71" t="s">
        <v>318</v>
      </c>
    </row>
    <row r="57" spans="1:1" x14ac:dyDescent="0.2">
      <c r="A57" s="71" t="s">
        <v>319</v>
      </c>
    </row>
    <row r="58" spans="1:1" x14ac:dyDescent="0.2">
      <c r="A58" s="71" t="s">
        <v>320</v>
      </c>
    </row>
    <row r="59" spans="1:1" x14ac:dyDescent="0.2">
      <c r="A59" s="71" t="s">
        <v>321</v>
      </c>
    </row>
    <row r="60" spans="1:1" x14ac:dyDescent="0.2">
      <c r="A60" s="71" t="s">
        <v>322</v>
      </c>
    </row>
    <row r="61" spans="1:1" x14ac:dyDescent="0.2">
      <c r="A61" s="71" t="s">
        <v>323</v>
      </c>
    </row>
    <row r="62" spans="1:1" x14ac:dyDescent="0.2">
      <c r="A62" s="71" t="s">
        <v>324</v>
      </c>
    </row>
    <row r="63" spans="1:1" x14ac:dyDescent="0.2">
      <c r="A63" s="71" t="s">
        <v>325</v>
      </c>
    </row>
    <row r="64" spans="1:1" x14ac:dyDescent="0.2">
      <c r="A64" s="71" t="s">
        <v>326</v>
      </c>
    </row>
    <row r="65" spans="1:1" x14ac:dyDescent="0.2">
      <c r="A65" s="71" t="s">
        <v>327</v>
      </c>
    </row>
    <row r="66" spans="1:1" x14ac:dyDescent="0.2">
      <c r="A66" s="71" t="s">
        <v>328</v>
      </c>
    </row>
    <row r="67" spans="1:1" x14ac:dyDescent="0.2">
      <c r="A67" s="71" t="s">
        <v>329</v>
      </c>
    </row>
    <row r="68" spans="1:1" x14ac:dyDescent="0.2">
      <c r="A68" s="71" t="s">
        <v>330</v>
      </c>
    </row>
    <row r="69" spans="1:1" x14ac:dyDescent="0.2">
      <c r="A69" s="71" t="s">
        <v>331</v>
      </c>
    </row>
    <row r="70" spans="1:1" x14ac:dyDescent="0.2">
      <c r="A70" s="71" t="s">
        <v>332</v>
      </c>
    </row>
    <row r="71" spans="1:1" x14ac:dyDescent="0.2">
      <c r="A71" s="71" t="s">
        <v>333</v>
      </c>
    </row>
    <row r="72" spans="1:1" x14ac:dyDescent="0.2">
      <c r="A72" s="71" t="s">
        <v>334</v>
      </c>
    </row>
    <row r="73" spans="1:1" x14ac:dyDescent="0.2">
      <c r="A73" s="71" t="s">
        <v>335</v>
      </c>
    </row>
    <row r="74" spans="1:1" x14ac:dyDescent="0.2">
      <c r="A74" s="71" t="s">
        <v>336</v>
      </c>
    </row>
    <row r="75" spans="1:1" x14ac:dyDescent="0.2">
      <c r="A75" s="71" t="s">
        <v>337</v>
      </c>
    </row>
    <row r="76" spans="1:1" x14ac:dyDescent="0.2">
      <c r="A76" s="71" t="s">
        <v>338</v>
      </c>
    </row>
    <row r="77" spans="1:1" x14ac:dyDescent="0.2">
      <c r="A77" s="71" t="s">
        <v>339</v>
      </c>
    </row>
    <row r="78" spans="1:1" x14ac:dyDescent="0.2">
      <c r="A78" s="71" t="s">
        <v>340</v>
      </c>
    </row>
    <row r="79" spans="1:1" x14ac:dyDescent="0.2">
      <c r="A79" s="71" t="s">
        <v>341</v>
      </c>
    </row>
    <row r="80" spans="1:1" x14ac:dyDescent="0.2">
      <c r="A80" s="71" t="s">
        <v>342</v>
      </c>
    </row>
    <row r="81" spans="1:1" x14ac:dyDescent="0.2">
      <c r="A81" s="71" t="s">
        <v>343</v>
      </c>
    </row>
    <row r="82" spans="1:1" x14ac:dyDescent="0.2">
      <c r="A82" s="71" t="s">
        <v>344</v>
      </c>
    </row>
    <row r="83" spans="1:1" x14ac:dyDescent="0.2">
      <c r="A83" s="71" t="s">
        <v>345</v>
      </c>
    </row>
    <row r="84" spans="1:1" x14ac:dyDescent="0.2">
      <c r="A84" s="71" t="s">
        <v>346</v>
      </c>
    </row>
    <row r="85" spans="1:1" x14ac:dyDescent="0.2">
      <c r="A85" s="71" t="s">
        <v>347</v>
      </c>
    </row>
    <row r="86" spans="1:1" x14ac:dyDescent="0.2">
      <c r="A86" s="71" t="s">
        <v>348</v>
      </c>
    </row>
    <row r="87" spans="1:1" x14ac:dyDescent="0.2">
      <c r="A87" s="71" t="s">
        <v>349</v>
      </c>
    </row>
    <row r="88" spans="1:1" x14ac:dyDescent="0.2">
      <c r="A88" s="71" t="s">
        <v>350</v>
      </c>
    </row>
    <row r="89" spans="1:1" x14ac:dyDescent="0.2">
      <c r="A89" s="71" t="s">
        <v>351</v>
      </c>
    </row>
    <row r="90" spans="1:1" x14ac:dyDescent="0.2">
      <c r="A90" s="71" t="s">
        <v>278</v>
      </c>
    </row>
    <row r="91" spans="1:1" x14ac:dyDescent="0.2">
      <c r="A91" s="71" t="s">
        <v>279</v>
      </c>
    </row>
    <row r="92" spans="1:1" x14ac:dyDescent="0.2">
      <c r="A92" s="71" t="s">
        <v>280</v>
      </c>
    </row>
    <row r="93" spans="1:1" x14ac:dyDescent="0.2">
      <c r="A93" s="71" t="s">
        <v>281</v>
      </c>
    </row>
    <row r="94" spans="1:1" x14ac:dyDescent="0.2">
      <c r="A94" s="71" t="s">
        <v>282</v>
      </c>
    </row>
    <row r="95" spans="1:1" x14ac:dyDescent="0.2">
      <c r="A95" s="71" t="s">
        <v>283</v>
      </c>
    </row>
    <row r="96" spans="1:1" x14ac:dyDescent="0.2">
      <c r="A96" s="71" t="s">
        <v>284</v>
      </c>
    </row>
    <row r="97" spans="1:1" x14ac:dyDescent="0.2">
      <c r="A97" s="71" t="s">
        <v>285</v>
      </c>
    </row>
    <row r="98" spans="1:1" x14ac:dyDescent="0.2">
      <c r="A98" s="71" t="s">
        <v>286</v>
      </c>
    </row>
    <row r="99" spans="1:1" x14ac:dyDescent="0.2">
      <c r="A99" s="71" t="s">
        <v>287</v>
      </c>
    </row>
    <row r="100" spans="1:1" x14ac:dyDescent="0.2">
      <c r="A100" s="71" t="s">
        <v>288</v>
      </c>
    </row>
    <row r="101" spans="1:1" x14ac:dyDescent="0.2">
      <c r="A101" s="71" t="s">
        <v>289</v>
      </c>
    </row>
    <row r="102" spans="1:1" x14ac:dyDescent="0.2">
      <c r="A102" s="71" t="s">
        <v>290</v>
      </c>
    </row>
    <row r="103" spans="1:1" x14ac:dyDescent="0.2">
      <c r="A103" s="71" t="s">
        <v>291</v>
      </c>
    </row>
    <row r="104" spans="1:1" x14ac:dyDescent="0.2">
      <c r="A104" s="71" t="s">
        <v>292</v>
      </c>
    </row>
    <row r="105" spans="1:1" x14ac:dyDescent="0.2">
      <c r="A105" s="71" t="s">
        <v>293</v>
      </c>
    </row>
    <row r="106" spans="1:1" x14ac:dyDescent="0.2">
      <c r="A106" s="71" t="s">
        <v>294</v>
      </c>
    </row>
    <row r="107" spans="1:1" x14ac:dyDescent="0.2">
      <c r="A107" s="71" t="s">
        <v>295</v>
      </c>
    </row>
    <row r="108" spans="1:1" x14ac:dyDescent="0.2">
      <c r="A108" s="71" t="s">
        <v>296</v>
      </c>
    </row>
    <row r="109" spans="1:1" x14ac:dyDescent="0.2">
      <c r="A109" s="71" t="s">
        <v>297</v>
      </c>
    </row>
    <row r="110" spans="1:1" x14ac:dyDescent="0.2">
      <c r="A110" s="71" t="s">
        <v>277</v>
      </c>
    </row>
  </sheetData>
  <phoneticPr fontId="3"/>
  <conditionalFormatting sqref="A36:A110">
    <cfRule type="cellIs" dxfId="0" priority="1" stopIfTrue="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出力シート</vt:lpstr>
      <vt:lpstr>Sheet1</vt:lpstr>
      <vt:lpstr>出力シート!Print_Area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2025-05-12T01:39:15Z</dcterms:created>
  <dcterms:modified xsi:type="dcterms:W3CDTF">2026-05-07T10:50:52Z</dcterms:modified>
</cp:coreProperties>
</file>