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Rvssvfsv101\各課フォルダ\1005010000\07_作業用フォルダ\02_危機計画\02_水防協議会・水防計画\02_水防計画\01_水防計画_2029年度廃棄\避難確保計画簡易作成Excelファイル（洪水・土砂・高潮）\"/>
    </mc:Choice>
  </mc:AlternateContent>
  <xr:revisionPtr revIDLastSave="0" documentId="13_ncr:1_{5E9E425C-167E-4CE0-80B8-EFB9DDA1E2C9}" xr6:coauthVersionLast="47" xr6:coauthVersionMax="47" xr10:uidLastSave="{00000000-0000-0000-0000-000000000000}"/>
  <bookViews>
    <workbookView xWindow="22932" yWindow="2340" windowWidth="23256" windowHeight="12456" tabRatio="786" activeTab="1" xr2:uid="{00000000-000D-0000-FFFF-FFFF00000000}"/>
  </bookViews>
  <sheets>
    <sheet name="入力シート" sheetId="1" r:id="rId1"/>
    <sheet name="津波出力シート" sheetId="6" r:id="rId2"/>
  </sheets>
  <definedNames>
    <definedName name="_xlnm.Print_Area" localSheetId="1">津波出力シート!$A$1:$J$297</definedName>
    <definedName name="_xlnm.Print_Area" localSheetId="0">入力シート!$A$1:$N$233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1" i="6" l="1"/>
  <c r="C29" i="6"/>
  <c r="C27" i="6"/>
  <c r="A23" i="6"/>
  <c r="C31" i="6"/>
  <c r="H243" i="6"/>
  <c r="I243" i="6"/>
  <c r="E243" i="6"/>
  <c r="H260" i="6" l="1"/>
  <c r="H259" i="6"/>
  <c r="H258" i="6"/>
  <c r="H257" i="6"/>
  <c r="H256" i="6"/>
  <c r="H255" i="6"/>
  <c r="H254" i="6"/>
  <c r="H253" i="6"/>
  <c r="H252" i="6"/>
  <c r="G260" i="6"/>
  <c r="G259" i="6"/>
  <c r="G258" i="6"/>
  <c r="G257" i="6"/>
  <c r="G256" i="6"/>
  <c r="G255" i="6"/>
  <c r="G254" i="6"/>
  <c r="G253" i="6"/>
  <c r="G252" i="6"/>
  <c r="H234" i="6"/>
  <c r="E234" i="6"/>
  <c r="F243" i="6" l="1"/>
  <c r="C243" i="6"/>
  <c r="C240" i="6"/>
  <c r="D129" i="6" l="1"/>
  <c r="D130" i="6"/>
  <c r="D131" i="6"/>
  <c r="H236" i="6" l="1"/>
  <c r="I236" i="6"/>
  <c r="I234" i="6"/>
  <c r="F234" i="6"/>
  <c r="C237" i="6"/>
  <c r="C236" i="6"/>
  <c r="C235" i="6"/>
  <c r="C234" i="6"/>
  <c r="G70" i="6" l="1"/>
  <c r="D70" i="6"/>
  <c r="G87" i="6"/>
  <c r="G85" i="6"/>
  <c r="G83" i="6"/>
  <c r="A25" i="6" l="1"/>
  <c r="L280" i="6"/>
  <c r="L278" i="6"/>
  <c r="L276" i="6"/>
  <c r="L272" i="6"/>
  <c r="L269" i="6"/>
  <c r="D62" i="6"/>
  <c r="E10" i="1" l="1"/>
  <c r="A45" i="6" s="1"/>
  <c r="A291" i="6" l="1"/>
  <c r="A287" i="6" l="1"/>
  <c r="D280" i="6"/>
  <c r="D278" i="6"/>
  <c r="D276" i="6"/>
  <c r="D269" i="6"/>
  <c r="A62" i="6"/>
  <c r="A61" i="6"/>
  <c r="A60" i="6"/>
  <c r="H78" i="6"/>
  <c r="F78" i="6"/>
  <c r="D79" i="6"/>
  <c r="B79" i="6"/>
  <c r="D77" i="6"/>
  <c r="B77" i="6"/>
  <c r="D272" i="6" l="1"/>
</calcChain>
</file>

<file path=xl/sharedStrings.xml><?xml version="1.0" encoding="utf-8"?>
<sst xmlns="http://schemas.openxmlformats.org/spreadsheetml/2006/main" count="566" uniqueCount="358">
  <si>
    <t>入力項目</t>
  </si>
  <si>
    <t>入力セル</t>
  </si>
  <si>
    <t>入力例</t>
  </si>
  <si>
    <t xml:space="preserve">1．計画の目的 </t>
  </si>
  <si>
    <t>体制確立の判断時期</t>
  </si>
  <si>
    <t>活動内容</t>
  </si>
  <si>
    <t>対応要員</t>
  </si>
  <si>
    <t>収集する情報</t>
  </si>
  <si>
    <t>収集方法</t>
  </si>
  <si>
    <t>(2)避難経路</t>
  </si>
  <si>
    <t>避難確保資器材等一覧</t>
  </si>
  <si>
    <t>情報収集・伝達</t>
  </si>
  <si>
    <t>（施設の情報）</t>
    <rPh sb="1" eb="3">
      <t>シセツ</t>
    </rPh>
    <rPh sb="4" eb="6">
      <t>ジョウホウ</t>
    </rPh>
    <phoneticPr fontId="5"/>
  </si>
  <si>
    <t>インターネット</t>
    <phoneticPr fontId="5"/>
  </si>
  <si>
    <t>（避難に関する情報）</t>
    <rPh sb="1" eb="3">
      <t>ヒナン</t>
    </rPh>
    <rPh sb="4" eb="5">
      <t>カン</t>
    </rPh>
    <rPh sb="7" eb="9">
      <t>ジョウホウ</t>
    </rPh>
    <phoneticPr fontId="5"/>
  </si>
  <si>
    <t>（教育・訓練に関する情報）</t>
    <rPh sb="1" eb="3">
      <t>キョウイク</t>
    </rPh>
    <rPh sb="4" eb="6">
      <t>クンレン</t>
    </rPh>
    <rPh sb="7" eb="8">
      <t>カン</t>
    </rPh>
    <rPh sb="10" eb="12">
      <t>ジョウホウ</t>
    </rPh>
    <phoneticPr fontId="5"/>
  </si>
  <si>
    <t>「避難確保計画作成シート」</t>
    <rPh sb="1" eb="3">
      <t>ヒナン</t>
    </rPh>
    <rPh sb="3" eb="5">
      <t>カクホ</t>
    </rPh>
    <rPh sb="5" eb="7">
      <t>ケイカク</t>
    </rPh>
    <rPh sb="7" eb="9">
      <t>サクセイ</t>
    </rPh>
    <phoneticPr fontId="5"/>
  </si>
  <si>
    <t>年</t>
    <rPh sb="0" eb="1">
      <t>ネン</t>
    </rPh>
    <phoneticPr fontId="5"/>
  </si>
  <si>
    <t>月</t>
    <rPh sb="0" eb="1">
      <t>ガツ</t>
    </rPh>
    <phoneticPr fontId="5"/>
  </si>
  <si>
    <t>日</t>
    <rPh sb="0" eb="1">
      <t>ニチ</t>
    </rPh>
    <phoneticPr fontId="5"/>
  </si>
  <si>
    <t>2．計画の報告</t>
    <rPh sb="2" eb="4">
      <t>ケイカク</t>
    </rPh>
    <rPh sb="5" eb="7">
      <t>ホウコク</t>
    </rPh>
    <phoneticPr fontId="5"/>
  </si>
  <si>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5"/>
  </si>
  <si>
    <t>昼間・夜間</t>
    <rPh sb="0" eb="2">
      <t>ヒルマ</t>
    </rPh>
    <rPh sb="3" eb="5">
      <t>ヤカン</t>
    </rPh>
    <phoneticPr fontId="5"/>
  </si>
  <si>
    <t>休日</t>
    <rPh sb="0" eb="2">
      <t>キュウジツ</t>
    </rPh>
    <phoneticPr fontId="5"/>
  </si>
  <si>
    <t>利用者</t>
    <rPh sb="0" eb="3">
      <t>リヨウシャ</t>
    </rPh>
    <phoneticPr fontId="5"/>
  </si>
  <si>
    <t>施設職員</t>
    <rPh sb="0" eb="2">
      <t>シセツ</t>
    </rPh>
    <rPh sb="2" eb="4">
      <t>ショクイン</t>
    </rPh>
    <phoneticPr fontId="5"/>
  </si>
  <si>
    <t>人　　　　　数</t>
    <rPh sb="0" eb="1">
      <t>ヒト</t>
    </rPh>
    <rPh sb="6" eb="7">
      <t>スウ</t>
    </rPh>
    <phoneticPr fontId="5"/>
  </si>
  <si>
    <t>昼間</t>
    <rPh sb="0" eb="2">
      <t>ヒルマ</t>
    </rPh>
    <phoneticPr fontId="5"/>
  </si>
  <si>
    <t>夜間</t>
    <rPh sb="0" eb="2">
      <t>ヤカン</t>
    </rPh>
    <phoneticPr fontId="5"/>
  </si>
  <si>
    <t>【施設周辺の避難経路図】</t>
    <rPh sb="1" eb="3">
      <t>シセツ</t>
    </rPh>
    <rPh sb="3" eb="5">
      <t>シュウヘン</t>
    </rPh>
    <rPh sb="6" eb="8">
      <t>ヒナン</t>
    </rPh>
    <rPh sb="8" eb="10">
      <t>ケイロ</t>
    </rPh>
    <rPh sb="10" eb="11">
      <t>ズ</t>
    </rPh>
    <phoneticPr fontId="5"/>
  </si>
  <si>
    <t>【施設の状況】</t>
    <rPh sb="1" eb="3">
      <t>シセツ</t>
    </rPh>
    <rPh sb="4" eb="6">
      <t>ジョウキョウ</t>
    </rPh>
    <phoneticPr fontId="5"/>
  </si>
  <si>
    <t>避難経路図</t>
    <rPh sb="0" eb="2">
      <t>ヒナン</t>
    </rPh>
    <rPh sb="2" eb="4">
      <t>ケイロ</t>
    </rPh>
    <rPh sb="4" eb="5">
      <t>ズ</t>
    </rPh>
    <phoneticPr fontId="5"/>
  </si>
  <si>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5"/>
  </si>
  <si>
    <t>屋内安全確保</t>
    <rPh sb="0" eb="2">
      <t>オクナイ</t>
    </rPh>
    <rPh sb="2" eb="4">
      <t>アンゼン</t>
    </rPh>
    <rPh sb="4" eb="6">
      <t>カクホ</t>
    </rPh>
    <phoneticPr fontId="5"/>
  </si>
  <si>
    <t>備　蓄　品</t>
    <rPh sb="0" eb="1">
      <t>ソナエ</t>
    </rPh>
    <rPh sb="2" eb="3">
      <t>チク</t>
    </rPh>
    <rPh sb="4" eb="5">
      <t>ヒン</t>
    </rPh>
    <phoneticPr fontId="5"/>
  </si>
  <si>
    <t>昼間</t>
    <rPh sb="0" eb="2">
      <t>チュウカン</t>
    </rPh>
    <phoneticPr fontId="5"/>
  </si>
  <si>
    <t>避難場所の住所</t>
  </si>
  <si>
    <t>避難場所名</t>
    <rPh sb="0" eb="2">
      <t>ヒナン</t>
    </rPh>
    <rPh sb="2" eb="4">
      <t>バショ</t>
    </rPh>
    <rPh sb="4" eb="5">
      <t>メイ</t>
    </rPh>
    <phoneticPr fontId="5"/>
  </si>
  <si>
    <t>避難場所までの移動距離</t>
    <rPh sb="0" eb="2">
      <t>ヒナン</t>
    </rPh>
    <rPh sb="2" eb="4">
      <t>バショ</t>
    </rPh>
    <rPh sb="7" eb="9">
      <t>イドウ</t>
    </rPh>
    <rPh sb="9" eb="11">
      <t>キョリ</t>
    </rPh>
    <phoneticPr fontId="5"/>
  </si>
  <si>
    <t>避難場所までの移動手段</t>
    <rPh sb="0" eb="2">
      <t>ヒナン</t>
    </rPh>
    <rPh sb="2" eb="4">
      <t>バショ</t>
    </rPh>
    <rPh sb="7" eb="9">
      <t>イドウ</t>
    </rPh>
    <rPh sb="9" eb="11">
      <t>シュダン</t>
    </rPh>
    <phoneticPr fontId="5"/>
  </si>
  <si>
    <t>ｍ</t>
    <phoneticPr fontId="5"/>
  </si>
  <si>
    <t>車両の場合</t>
    <rPh sb="0" eb="2">
      <t>シャリョウ</t>
    </rPh>
    <rPh sb="3" eb="5">
      <t>バアイ</t>
    </rPh>
    <phoneticPr fontId="5"/>
  </si>
  <si>
    <t>新規採用の従業員</t>
    <rPh sb="0" eb="2">
      <t>シンキ</t>
    </rPh>
    <rPh sb="2" eb="4">
      <t>サイヨウ</t>
    </rPh>
    <rPh sb="5" eb="8">
      <t>ジュウギョウイン</t>
    </rPh>
    <phoneticPr fontId="5"/>
  </si>
  <si>
    <t>訓練対象者①</t>
    <rPh sb="0" eb="2">
      <t>クンレン</t>
    </rPh>
    <rPh sb="2" eb="5">
      <t>タイショウシャ</t>
    </rPh>
    <phoneticPr fontId="5"/>
  </si>
  <si>
    <t>訓練実施月①</t>
    <rPh sb="0" eb="2">
      <t>クンレン</t>
    </rPh>
    <rPh sb="2" eb="4">
      <t>ジッシ</t>
    </rPh>
    <rPh sb="4" eb="5">
      <t>ツキ</t>
    </rPh>
    <phoneticPr fontId="5"/>
  </si>
  <si>
    <t>訓練対象者②</t>
    <rPh sb="0" eb="2">
      <t>クンレン</t>
    </rPh>
    <rPh sb="2" eb="5">
      <t>タイショウシャ</t>
    </rPh>
    <phoneticPr fontId="5"/>
  </si>
  <si>
    <t>訓練実施月②</t>
    <rPh sb="0" eb="2">
      <t>クンレン</t>
    </rPh>
    <rPh sb="2" eb="4">
      <t>ジッシ</t>
    </rPh>
    <rPh sb="4" eb="5">
      <t>ツキ</t>
    </rPh>
    <phoneticPr fontId="5"/>
  </si>
  <si>
    <t>研修対象者①</t>
    <rPh sb="0" eb="2">
      <t>ケンシュウ</t>
    </rPh>
    <rPh sb="2" eb="5">
      <t>タイショウシャ</t>
    </rPh>
    <phoneticPr fontId="5"/>
  </si>
  <si>
    <t>研修実施月①</t>
    <rPh sb="0" eb="2">
      <t>ケンシュウ</t>
    </rPh>
    <rPh sb="2" eb="4">
      <t>ジッシ</t>
    </rPh>
    <rPh sb="4" eb="5">
      <t>ツキ</t>
    </rPh>
    <phoneticPr fontId="5"/>
  </si>
  <si>
    <t>研修対象者②</t>
    <rPh sb="0" eb="2">
      <t>ケンシュウ</t>
    </rPh>
    <rPh sb="2" eb="5">
      <t>タイショウシャ</t>
    </rPh>
    <phoneticPr fontId="5"/>
  </si>
  <si>
    <t>研修実施月②</t>
    <rPh sb="0" eb="2">
      <t>ケンシュウ</t>
    </rPh>
    <rPh sb="2" eb="4">
      <t>ジッシ</t>
    </rPh>
    <rPh sb="4" eb="5">
      <t>ツキ</t>
    </rPh>
    <phoneticPr fontId="5"/>
  </si>
  <si>
    <t>研修の内容①</t>
    <rPh sb="0" eb="2">
      <t>ケンシュウ</t>
    </rPh>
    <rPh sb="3" eb="5">
      <t>ナイヨウ</t>
    </rPh>
    <phoneticPr fontId="5"/>
  </si>
  <si>
    <t>研修の内容②</t>
    <rPh sb="0" eb="2">
      <t>ケンシュウ</t>
    </rPh>
    <rPh sb="3" eb="5">
      <t>ナイヨウ</t>
    </rPh>
    <phoneticPr fontId="5"/>
  </si>
  <si>
    <t>訓練の内容①</t>
    <rPh sb="0" eb="2">
      <t>クンレン</t>
    </rPh>
    <rPh sb="3" eb="5">
      <t>ナイヨウ</t>
    </rPh>
    <phoneticPr fontId="5"/>
  </si>
  <si>
    <t>訓練の内容②</t>
    <rPh sb="0" eb="2">
      <t>クンレン</t>
    </rPh>
    <rPh sb="3" eb="5">
      <t>ナイヨウ</t>
    </rPh>
    <phoneticPr fontId="5"/>
  </si>
  <si>
    <t>■防災に係る研修</t>
    <rPh sb="1" eb="3">
      <t>ボウサイ</t>
    </rPh>
    <rPh sb="4" eb="5">
      <t>カカ</t>
    </rPh>
    <rPh sb="6" eb="8">
      <t>ケンシュウ</t>
    </rPh>
    <phoneticPr fontId="5"/>
  </si>
  <si>
    <t>施設職員5名　利用者10名</t>
    <rPh sb="0" eb="2">
      <t>シセツ</t>
    </rPh>
    <rPh sb="2" eb="4">
      <t>ショクイン</t>
    </rPh>
    <rPh sb="5" eb="6">
      <t>メイ</t>
    </rPh>
    <rPh sb="7" eb="10">
      <t>リヨウシャ</t>
    </rPh>
    <rPh sb="12" eb="13">
      <t>メイ</t>
    </rPh>
    <phoneticPr fontId="5"/>
  </si>
  <si>
    <t>施設職員2名　利用者10名</t>
    <rPh sb="0" eb="2">
      <t>シセツ</t>
    </rPh>
    <rPh sb="2" eb="4">
      <t>ショクイン</t>
    </rPh>
    <rPh sb="5" eb="6">
      <t>メイ</t>
    </rPh>
    <rPh sb="7" eb="10">
      <t>リヨウシャ</t>
    </rPh>
    <rPh sb="12" eb="13">
      <t>メイ</t>
    </rPh>
    <phoneticPr fontId="5"/>
  </si>
  <si>
    <t>休日設定の有無</t>
    <rPh sb="0" eb="2">
      <t>キュウジツ</t>
    </rPh>
    <rPh sb="2" eb="4">
      <t>セッテイ</t>
    </rPh>
    <rPh sb="5" eb="7">
      <t>ウム</t>
    </rPh>
    <phoneticPr fontId="5"/>
  </si>
  <si>
    <t>防災情報及び避難誘導</t>
    <rPh sb="0" eb="2">
      <t>ボウサイ</t>
    </rPh>
    <rPh sb="2" eb="4">
      <t>ジョウホウ</t>
    </rPh>
    <rPh sb="4" eb="5">
      <t>オヨ</t>
    </rPh>
    <rPh sb="6" eb="8">
      <t>ヒナン</t>
    </rPh>
    <rPh sb="8" eb="10">
      <t>ユウドウ</t>
    </rPh>
    <phoneticPr fontId="5"/>
  </si>
  <si>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5"/>
  </si>
  <si>
    <t>【注意！】</t>
    <rPh sb="1" eb="3">
      <t>チュウイ</t>
    </rPh>
    <phoneticPr fontId="5"/>
  </si>
  <si>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5"/>
  </si>
  <si>
    <t>テレビ</t>
    <phoneticPr fontId="5"/>
  </si>
  <si>
    <t>ラジオ</t>
    <phoneticPr fontId="5"/>
  </si>
  <si>
    <t>タブレット端末</t>
    <rPh sb="5" eb="7">
      <t>タンマツ</t>
    </rPh>
    <phoneticPr fontId="5"/>
  </si>
  <si>
    <t>ファックス</t>
    <phoneticPr fontId="5"/>
  </si>
  <si>
    <t>携帯電話</t>
    <rPh sb="0" eb="2">
      <t>ケイタイ</t>
    </rPh>
    <rPh sb="2" eb="4">
      <t>デンワ</t>
    </rPh>
    <phoneticPr fontId="5"/>
  </si>
  <si>
    <t>乾電池</t>
    <rPh sb="0" eb="3">
      <t>カンデンチ</t>
    </rPh>
    <phoneticPr fontId="5"/>
  </si>
  <si>
    <t>携帯電話用バッテリー</t>
    <rPh sb="0" eb="2">
      <t>ケイタイ</t>
    </rPh>
    <rPh sb="2" eb="4">
      <t>デンワ</t>
    </rPh>
    <rPh sb="4" eb="5">
      <t>ヨウ</t>
    </rPh>
    <phoneticPr fontId="5"/>
  </si>
  <si>
    <t>その他</t>
    <rPh sb="2" eb="3">
      <t>タ</t>
    </rPh>
    <phoneticPr fontId="5"/>
  </si>
  <si>
    <t>従業員名簿</t>
    <rPh sb="0" eb="3">
      <t>ジュウギョウイン</t>
    </rPh>
    <rPh sb="3" eb="5">
      <t>メイボ</t>
    </rPh>
    <phoneticPr fontId="5"/>
  </si>
  <si>
    <t>利用者名簿</t>
    <rPh sb="0" eb="3">
      <t>リヨウシャ</t>
    </rPh>
    <rPh sb="3" eb="5">
      <t>メイボ</t>
    </rPh>
    <phoneticPr fontId="5"/>
  </si>
  <si>
    <t>案内旗</t>
    <rPh sb="0" eb="2">
      <t>アンナイ</t>
    </rPh>
    <rPh sb="2" eb="3">
      <t>ハタ</t>
    </rPh>
    <phoneticPr fontId="5"/>
  </si>
  <si>
    <t>懐中電灯</t>
    <rPh sb="0" eb="2">
      <t>カイチュウ</t>
    </rPh>
    <rPh sb="2" eb="4">
      <t>デントウ</t>
    </rPh>
    <phoneticPr fontId="5"/>
  </si>
  <si>
    <t>拡声器</t>
    <rPh sb="0" eb="3">
      <t>カクセイキ</t>
    </rPh>
    <phoneticPr fontId="5"/>
  </si>
  <si>
    <t>ライフジャケット</t>
    <phoneticPr fontId="5"/>
  </si>
  <si>
    <t>蛍光塗料</t>
    <rPh sb="0" eb="2">
      <t>ケイコウ</t>
    </rPh>
    <rPh sb="2" eb="4">
      <t>トリョウ</t>
    </rPh>
    <phoneticPr fontId="5"/>
  </si>
  <si>
    <t>水</t>
    <rPh sb="0" eb="1">
      <t>ミズ</t>
    </rPh>
    <phoneticPr fontId="5"/>
  </si>
  <si>
    <t>食料</t>
    <rPh sb="0" eb="2">
      <t>ショクリョウ</t>
    </rPh>
    <phoneticPr fontId="5"/>
  </si>
  <si>
    <t>寝具</t>
    <rPh sb="0" eb="2">
      <t>シング</t>
    </rPh>
    <phoneticPr fontId="5"/>
  </si>
  <si>
    <t>防寒具</t>
    <rPh sb="0" eb="3">
      <t>ボウカング</t>
    </rPh>
    <phoneticPr fontId="5"/>
  </si>
  <si>
    <t>おむつ</t>
    <phoneticPr fontId="5"/>
  </si>
  <si>
    <t>おしりふき</t>
    <phoneticPr fontId="5"/>
  </si>
  <si>
    <t>おやつ</t>
    <phoneticPr fontId="5"/>
  </si>
  <si>
    <t>おんぶひも</t>
    <phoneticPr fontId="5"/>
  </si>
  <si>
    <t>ウエットティッシュ</t>
    <phoneticPr fontId="5"/>
  </si>
  <si>
    <t>ゴミ袋</t>
    <rPh sb="2" eb="3">
      <t>ブクロ</t>
    </rPh>
    <phoneticPr fontId="5"/>
  </si>
  <si>
    <t>タオル</t>
    <phoneticPr fontId="5"/>
  </si>
  <si>
    <t>台</t>
    <rPh sb="0" eb="1">
      <t>ダイ</t>
    </rPh>
    <phoneticPr fontId="5"/>
  </si>
  <si>
    <t>有りの場合→</t>
    <rPh sb="0" eb="1">
      <t>ア</t>
    </rPh>
    <rPh sb="3" eb="5">
      <t>バアイ</t>
    </rPh>
    <phoneticPr fontId="5"/>
  </si>
  <si>
    <t>個</t>
    <rPh sb="0" eb="1">
      <t>コ</t>
    </rPh>
    <phoneticPr fontId="5"/>
  </si>
  <si>
    <t>着</t>
    <rPh sb="0" eb="1">
      <t>チャク</t>
    </rPh>
    <phoneticPr fontId="5"/>
  </si>
  <si>
    <t>枚</t>
    <rPh sb="0" eb="1">
      <t>マイ</t>
    </rPh>
    <phoneticPr fontId="5"/>
  </si>
  <si>
    <t>日分</t>
    <rPh sb="0" eb="2">
      <t>ニチブン</t>
    </rPh>
    <phoneticPr fontId="5"/>
  </si>
  <si>
    <t>人分</t>
    <rPh sb="0" eb="1">
      <t>ニン</t>
    </rPh>
    <rPh sb="1" eb="2">
      <t>ブン</t>
    </rPh>
    <phoneticPr fontId="5"/>
  </si>
  <si>
    <t>人分</t>
    <rPh sb="0" eb="1">
      <t>ヒト</t>
    </rPh>
    <rPh sb="1" eb="2">
      <t>ブン</t>
    </rPh>
    <phoneticPr fontId="5"/>
  </si>
  <si>
    <t>平日と同じ／平日と異なる</t>
    <rPh sb="0" eb="2">
      <t>ヘイジツ</t>
    </rPh>
    <rPh sb="3" eb="4">
      <t>オナ</t>
    </rPh>
    <rPh sb="6" eb="8">
      <t>ヘイジツ</t>
    </rPh>
    <rPh sb="9" eb="10">
      <t>コト</t>
    </rPh>
    <phoneticPr fontId="5"/>
  </si>
  <si>
    <t>500m</t>
    <phoneticPr fontId="5"/>
  </si>
  <si>
    <t>徒歩／車両　4台</t>
    <rPh sb="0" eb="2">
      <t>トホ</t>
    </rPh>
    <rPh sb="3" eb="5">
      <t>シャリョウ</t>
    </rPh>
    <rPh sb="7" eb="8">
      <t>ダイ</t>
    </rPh>
    <phoneticPr fontId="5"/>
  </si>
  <si>
    <t>無／有　3台</t>
    <rPh sb="0" eb="1">
      <t>ナシ</t>
    </rPh>
    <rPh sb="2" eb="3">
      <t>アリ</t>
    </rPh>
    <rPh sb="5" eb="6">
      <t>ダイ</t>
    </rPh>
    <phoneticPr fontId="5"/>
  </si>
  <si>
    <t>無／有　1台</t>
    <rPh sb="0" eb="1">
      <t>ナシ</t>
    </rPh>
    <rPh sb="2" eb="3">
      <t>アリ</t>
    </rPh>
    <rPh sb="5" eb="6">
      <t>ダイ</t>
    </rPh>
    <phoneticPr fontId="5"/>
  </si>
  <si>
    <t>無／有　2台</t>
    <rPh sb="0" eb="1">
      <t>ナシ</t>
    </rPh>
    <rPh sb="2" eb="3">
      <t>アリ</t>
    </rPh>
    <rPh sb="5" eb="6">
      <t>ダイ</t>
    </rPh>
    <phoneticPr fontId="5"/>
  </si>
  <si>
    <t>無／有　5台</t>
    <rPh sb="0" eb="1">
      <t>ナシ</t>
    </rPh>
    <rPh sb="2" eb="3">
      <t>アリ</t>
    </rPh>
    <rPh sb="5" eb="6">
      <t>ダイ</t>
    </rPh>
    <phoneticPr fontId="5"/>
  </si>
  <si>
    <t>無／有　3個</t>
    <rPh sb="0" eb="1">
      <t>ナシ</t>
    </rPh>
    <rPh sb="2" eb="3">
      <t>アリ</t>
    </rPh>
    <rPh sb="5" eb="6">
      <t>コ</t>
    </rPh>
    <phoneticPr fontId="5"/>
  </si>
  <si>
    <t>無／有　20個</t>
    <rPh sb="0" eb="1">
      <t>ナシ</t>
    </rPh>
    <rPh sb="2" eb="3">
      <t>アリ</t>
    </rPh>
    <rPh sb="6" eb="7">
      <t>コ</t>
    </rPh>
    <phoneticPr fontId="5"/>
  </si>
  <si>
    <t>無／有</t>
    <rPh sb="0" eb="1">
      <t>ナシ</t>
    </rPh>
    <rPh sb="2" eb="3">
      <t>アリ</t>
    </rPh>
    <phoneticPr fontId="5"/>
  </si>
  <si>
    <t>無／有　1枚</t>
    <rPh sb="0" eb="1">
      <t>ナシ</t>
    </rPh>
    <rPh sb="2" eb="3">
      <t>アリ</t>
    </rPh>
    <rPh sb="5" eb="6">
      <t>マイ</t>
    </rPh>
    <phoneticPr fontId="5"/>
  </si>
  <si>
    <t>無／有　10着</t>
    <rPh sb="0" eb="1">
      <t>ナシ</t>
    </rPh>
    <rPh sb="2" eb="3">
      <t>アリ</t>
    </rPh>
    <rPh sb="6" eb="7">
      <t>チャク</t>
    </rPh>
    <phoneticPr fontId="5"/>
  </si>
  <si>
    <t>無／有　1個</t>
    <rPh sb="0" eb="1">
      <t>ナシ</t>
    </rPh>
    <rPh sb="2" eb="3">
      <t>アリ</t>
    </rPh>
    <rPh sb="5" eb="6">
      <t>コ</t>
    </rPh>
    <phoneticPr fontId="5"/>
  </si>
  <si>
    <t>無／有　3日分</t>
    <rPh sb="0" eb="1">
      <t>ナシ</t>
    </rPh>
    <rPh sb="2" eb="3">
      <t>アリ</t>
    </rPh>
    <rPh sb="5" eb="7">
      <t>ニチブン</t>
    </rPh>
    <phoneticPr fontId="5"/>
  </si>
  <si>
    <t>無／有　10人分</t>
    <rPh sb="0" eb="1">
      <t>ナシ</t>
    </rPh>
    <rPh sb="2" eb="3">
      <t>アリ</t>
    </rPh>
    <rPh sb="6" eb="8">
      <t>ニンブン</t>
    </rPh>
    <phoneticPr fontId="5"/>
  </si>
  <si>
    <t>無／有　100枚</t>
    <rPh sb="0" eb="1">
      <t>ナシ</t>
    </rPh>
    <rPh sb="2" eb="3">
      <t>アリ</t>
    </rPh>
    <rPh sb="7" eb="8">
      <t>マイ</t>
    </rPh>
    <phoneticPr fontId="5"/>
  </si>
  <si>
    <t>無／有　30個</t>
    <rPh sb="0" eb="1">
      <t>ナシ</t>
    </rPh>
    <rPh sb="2" eb="3">
      <t>アリ</t>
    </rPh>
    <rPh sb="6" eb="7">
      <t>コ</t>
    </rPh>
    <phoneticPr fontId="5"/>
  </si>
  <si>
    <t>無／有　10枚</t>
    <rPh sb="0" eb="1">
      <t>ナシ</t>
    </rPh>
    <rPh sb="2" eb="3">
      <t>アリ</t>
    </rPh>
    <rPh sb="6" eb="7">
      <t>マイ</t>
    </rPh>
    <phoneticPr fontId="5"/>
  </si>
  <si>
    <t>4月</t>
    <rPh sb="1" eb="2">
      <t>ガツ</t>
    </rPh>
    <phoneticPr fontId="5"/>
  </si>
  <si>
    <t>　避難場所</t>
    <phoneticPr fontId="5"/>
  </si>
  <si>
    <t>　</t>
    <phoneticPr fontId="5"/>
  </si>
  <si>
    <t>　屋内安全確保を図る場所</t>
    <rPh sb="1" eb="3">
      <t>オクナイ</t>
    </rPh>
    <rPh sb="3" eb="5">
      <t>アンゼン</t>
    </rPh>
    <rPh sb="5" eb="7">
      <t>カクホ</t>
    </rPh>
    <rPh sb="8" eb="9">
      <t>ハカ</t>
    </rPh>
    <rPh sb="10" eb="12">
      <t>バショ</t>
    </rPh>
    <phoneticPr fontId="5"/>
  </si>
  <si>
    <t>　情報収集・伝達に係る機材等</t>
    <rPh sb="1" eb="3">
      <t>ジョウホウ</t>
    </rPh>
    <rPh sb="3" eb="5">
      <t>シュウシュウ</t>
    </rPh>
    <rPh sb="6" eb="8">
      <t>デンタツ</t>
    </rPh>
    <rPh sb="9" eb="10">
      <t>カカ</t>
    </rPh>
    <rPh sb="11" eb="13">
      <t>キザイ</t>
    </rPh>
    <rPh sb="13" eb="14">
      <t>トウ</t>
    </rPh>
    <phoneticPr fontId="5"/>
  </si>
  <si>
    <t>　避難誘導に係る機材等</t>
    <rPh sb="1" eb="3">
      <t>ヒナン</t>
    </rPh>
    <rPh sb="3" eb="5">
      <t>ユウドウ</t>
    </rPh>
    <rPh sb="6" eb="7">
      <t>カカ</t>
    </rPh>
    <rPh sb="8" eb="10">
      <t>キザイ</t>
    </rPh>
    <rPh sb="10" eb="11">
      <t>トウ</t>
    </rPh>
    <phoneticPr fontId="5"/>
  </si>
  <si>
    <t>　屋内安全確保に係る機材等</t>
    <rPh sb="1" eb="3">
      <t>オクナイ</t>
    </rPh>
    <rPh sb="3" eb="5">
      <t>アンゼン</t>
    </rPh>
    <rPh sb="5" eb="7">
      <t>カクホ</t>
    </rPh>
    <rPh sb="8" eb="9">
      <t>カカ</t>
    </rPh>
    <rPh sb="10" eb="12">
      <t>キザイ</t>
    </rPh>
    <rPh sb="12" eb="13">
      <t>トウ</t>
    </rPh>
    <phoneticPr fontId="5"/>
  </si>
  <si>
    <t>　施設利用者に係る機材等</t>
    <rPh sb="1" eb="3">
      <t>シセツ</t>
    </rPh>
    <rPh sb="3" eb="6">
      <t>リヨウシャ</t>
    </rPh>
    <rPh sb="7" eb="8">
      <t>カカ</t>
    </rPh>
    <rPh sb="9" eb="11">
      <t>キザイ</t>
    </rPh>
    <rPh sb="11" eb="12">
      <t>トウ</t>
    </rPh>
    <phoneticPr fontId="5"/>
  </si>
  <si>
    <t>　その他の機材等</t>
    <rPh sb="3" eb="4">
      <t>タ</t>
    </rPh>
    <rPh sb="5" eb="7">
      <t>キザイ</t>
    </rPh>
    <rPh sb="7" eb="8">
      <t>トウ</t>
    </rPh>
    <phoneticPr fontId="5"/>
  </si>
  <si>
    <t>　研修実施（毎年）</t>
    <rPh sb="1" eb="3">
      <t>ケンシュウ</t>
    </rPh>
    <rPh sb="6" eb="8">
      <t>マイトシ</t>
    </rPh>
    <phoneticPr fontId="5"/>
  </si>
  <si>
    <t>　訓練実施（毎年）</t>
    <rPh sb="6" eb="8">
      <t>マイトシ</t>
    </rPh>
    <phoneticPr fontId="5"/>
  </si>
  <si>
    <t>　施設の収容人数の状況</t>
    <rPh sb="1" eb="3">
      <t>シセツ</t>
    </rPh>
    <rPh sb="4" eb="6">
      <t>シュウヨウ</t>
    </rPh>
    <rPh sb="6" eb="8">
      <t>ニンズウ</t>
    </rPh>
    <rPh sb="9" eb="11">
      <t>ジョウキョウ</t>
    </rPh>
    <phoneticPr fontId="5"/>
  </si>
  <si>
    <t>計画作成年月日</t>
  </si>
  <si>
    <t>施設名</t>
  </si>
  <si>
    <t>住所</t>
  </si>
  <si>
    <t>所在市町村名</t>
  </si>
  <si>
    <t>施設所在地</t>
    <rPh sb="0" eb="2">
      <t>シセツ</t>
    </rPh>
    <rPh sb="2" eb="5">
      <t>ショザイチ</t>
    </rPh>
    <phoneticPr fontId="5"/>
  </si>
  <si>
    <t>避難場所</t>
    <rPh sb="0" eb="2">
      <t>ヒナン</t>
    </rPh>
    <rPh sb="2" eb="4">
      <t>バショ</t>
    </rPh>
    <phoneticPr fontId="5"/>
  </si>
  <si>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5"/>
  </si>
  <si>
    <t>全従業員</t>
    <rPh sb="0" eb="1">
      <t>ゼン</t>
    </rPh>
    <rPh sb="1" eb="4">
      <t>ジュウギョウイン</t>
    </rPh>
    <phoneticPr fontId="5"/>
  </si>
  <si>
    <t>(1)避難先</t>
    <rPh sb="5" eb="6">
      <t>サキ</t>
    </rPh>
    <phoneticPr fontId="5"/>
  </si>
  <si>
    <t>テレビ・ラジオ</t>
    <phoneticPr fontId="5"/>
  </si>
  <si>
    <t>特別養護老人ホーム○○</t>
    <rPh sb="0" eb="2">
      <t>トクベツ</t>
    </rPh>
    <rPh sb="2" eb="4">
      <t>ヨウゴ</t>
    </rPh>
    <rPh sb="4" eb="6">
      <t>ロウジン</t>
    </rPh>
    <phoneticPr fontId="5"/>
  </si>
  <si>
    <t>全従業員及び利用者</t>
    <rPh sb="0" eb="1">
      <t>ゼン</t>
    </rPh>
    <rPh sb="1" eb="4">
      <t>ジュウギョウイン</t>
    </rPh>
    <rPh sb="4" eb="5">
      <t>オヨ</t>
    </rPh>
    <rPh sb="6" eb="9">
      <t>リヨウシャ</t>
    </rPh>
    <phoneticPr fontId="5"/>
  </si>
  <si>
    <t>情報収集・伝達及び避難誘導</t>
    <rPh sb="0" eb="2">
      <t>ジョウホウ</t>
    </rPh>
    <rPh sb="2" eb="4">
      <t>シュウシュウ</t>
    </rPh>
    <rPh sb="5" eb="7">
      <t>デンタツ</t>
    </rPh>
    <rPh sb="7" eb="8">
      <t>オヨ</t>
    </rPh>
    <rPh sb="9" eb="11">
      <t>ヒナン</t>
    </rPh>
    <rPh sb="11" eb="13">
      <t>ユウドウ</t>
    </rPh>
    <phoneticPr fontId="5"/>
  </si>
  <si>
    <t>情報収集等に用いる機材として位置付ける場合、「有」を選択し、その台数等を記載します。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19" eb="21">
      <t>バアイ</t>
    </rPh>
    <rPh sb="23" eb="24">
      <t>アリ</t>
    </rPh>
    <rPh sb="26" eb="28">
      <t>センタク</t>
    </rPh>
    <rPh sb="32" eb="34">
      <t>ダイスウ</t>
    </rPh>
    <rPh sb="34" eb="35">
      <t>トウ</t>
    </rPh>
    <rPh sb="36" eb="38">
      <t>キサイ</t>
    </rPh>
    <rPh sb="43" eb="44">
      <t>ヒダリ</t>
    </rPh>
    <rPh sb="44" eb="46">
      <t>キサイ</t>
    </rPh>
    <rPh sb="47" eb="49">
      <t>キザイ</t>
    </rPh>
    <rPh sb="49" eb="51">
      <t>イガイ</t>
    </rPh>
    <rPh sb="60" eb="61">
      <t>タ</t>
    </rPh>
    <rPh sb="63" eb="64">
      <t>ラン</t>
    </rPh>
    <rPh sb="65" eb="67">
      <t>キザイ</t>
    </rPh>
    <rPh sb="67" eb="68">
      <t>メイ</t>
    </rPh>
    <rPh sb="69" eb="71">
      <t>ダイスウ</t>
    </rPh>
    <rPh sb="72" eb="73">
      <t>レイ</t>
    </rPh>
    <rPh sb="82" eb="83">
      <t>ダイ</t>
    </rPh>
    <rPh sb="88" eb="91">
      <t>ジュウデンキ</t>
    </rPh>
    <rPh sb="92" eb="93">
      <t>キ</t>
    </rPh>
    <rPh sb="95" eb="97">
      <t>キサイ</t>
    </rPh>
    <rPh sb="99" eb="100">
      <t>クダ</t>
    </rPh>
    <phoneticPr fontId="5"/>
  </si>
  <si>
    <t>5月</t>
    <rPh sb="1" eb="2">
      <t>ガツ</t>
    </rPh>
    <phoneticPr fontId="5"/>
  </si>
  <si>
    <t>事業所内における避難場所</t>
    <rPh sb="0" eb="3">
      <t>ジギョウショ</t>
    </rPh>
    <rPh sb="3" eb="4">
      <t>ナイ</t>
    </rPh>
    <rPh sb="8" eb="10">
      <t>ヒナン</t>
    </rPh>
    <rPh sb="10" eb="12">
      <t>バショ</t>
    </rPh>
    <phoneticPr fontId="5"/>
  </si>
  <si>
    <t>名称</t>
    <rPh sb="0" eb="2">
      <t>メイショウ</t>
    </rPh>
    <phoneticPr fontId="5"/>
  </si>
  <si>
    <t>住所</t>
    <rPh sb="0" eb="2">
      <t>ジュウショ</t>
    </rPh>
    <phoneticPr fontId="5"/>
  </si>
  <si>
    <t>　</t>
    <phoneticPr fontId="5"/>
  </si>
  <si>
    <t>.</t>
    <phoneticPr fontId="5"/>
  </si>
  <si>
    <t>※</t>
    <phoneticPr fontId="5"/>
  </si>
  <si>
    <t>停電時は、ラジオ、タブレット、携帯電話を活用して情報を収集するものとし、これに備えて、乾電池、バッテリー等を備蓄する。</t>
  </si>
  <si>
    <t>公表方法</t>
    <rPh sb="0" eb="2">
      <t>コウヒョウ</t>
    </rPh>
    <rPh sb="2" eb="4">
      <t>ホウホウ</t>
    </rPh>
    <phoneticPr fontId="5"/>
  </si>
  <si>
    <t>施設内における掲示</t>
    <rPh sb="0" eb="2">
      <t>シセツ</t>
    </rPh>
    <rPh sb="2" eb="3">
      <t>ナイ</t>
    </rPh>
    <rPh sb="7" eb="9">
      <t>ケイジ</t>
    </rPh>
    <phoneticPr fontId="5"/>
  </si>
  <si>
    <t>複数選択可</t>
    <rPh sb="0" eb="2">
      <t>フクスウ</t>
    </rPh>
    <rPh sb="2" eb="4">
      <t>センタク</t>
    </rPh>
    <rPh sb="4" eb="5">
      <t>カ</t>
    </rPh>
    <phoneticPr fontId="5"/>
  </si>
  <si>
    <t>津波防災地域づくりに関する法律に基づき、避難確保計画を公表する必要があります。
施設における公表方法を選択、記入してください。</t>
    <rPh sb="0" eb="2">
      <t>ツナミ</t>
    </rPh>
    <rPh sb="2" eb="4">
      <t>ボウサイ</t>
    </rPh>
    <rPh sb="4" eb="6">
      <t>チイキ</t>
    </rPh>
    <rPh sb="10" eb="11">
      <t>カン</t>
    </rPh>
    <rPh sb="13" eb="15">
      <t>ホウリツ</t>
    </rPh>
    <rPh sb="16" eb="17">
      <t>モト</t>
    </rPh>
    <rPh sb="20" eb="22">
      <t>ヒナン</t>
    </rPh>
    <rPh sb="22" eb="24">
      <t>カクホ</t>
    </rPh>
    <rPh sb="24" eb="26">
      <t>ケイカク</t>
    </rPh>
    <rPh sb="27" eb="29">
      <t>コウヒョウ</t>
    </rPh>
    <rPh sb="31" eb="33">
      <t>ヒツヨウ</t>
    </rPh>
    <rPh sb="40" eb="42">
      <t>シセツ</t>
    </rPh>
    <rPh sb="46" eb="48">
      <t>コウヒョウ</t>
    </rPh>
    <rPh sb="48" eb="50">
      <t>ホウホウ</t>
    </rPh>
    <rPh sb="51" eb="53">
      <t>センタク</t>
    </rPh>
    <rPh sb="54" eb="56">
      <t>キニュウ</t>
    </rPh>
    <phoneticPr fontId="5"/>
  </si>
  <si>
    <t>施設ホームページに掲載</t>
    <rPh sb="0" eb="2">
      <t>シセツ</t>
    </rPh>
    <rPh sb="9" eb="11">
      <t>ケイサイ</t>
    </rPh>
    <phoneticPr fontId="5"/>
  </si>
  <si>
    <t>その他を選択の場合、方法を記載（例：施設利用者にチラシを配布など）</t>
    <rPh sb="2" eb="3">
      <t>タ</t>
    </rPh>
    <rPh sb="4" eb="6">
      <t>センタク</t>
    </rPh>
    <rPh sb="7" eb="9">
      <t>バアイ</t>
    </rPh>
    <rPh sb="10" eb="12">
      <t>ホウホウ</t>
    </rPh>
    <rPh sb="13" eb="15">
      <t>キサイ</t>
    </rPh>
    <rPh sb="16" eb="17">
      <t>レイ</t>
    </rPh>
    <rPh sb="18" eb="20">
      <t>シセツ</t>
    </rPh>
    <rPh sb="20" eb="23">
      <t>リヨウシャ</t>
    </rPh>
    <rPh sb="28" eb="30">
      <t>ハイフ</t>
    </rPh>
    <phoneticPr fontId="5"/>
  </si>
  <si>
    <t>避難場所を設定し、設定した場所や避難ルートが避難時に、橋の落橋などで通行困難とならないことを確認してください。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7" eb="28">
      <t>ハシ</t>
    </rPh>
    <rPh sb="29" eb="31">
      <t>ラッキョウ</t>
    </rPh>
    <rPh sb="34" eb="36">
      <t>ツウコウ</t>
    </rPh>
    <rPh sb="36" eb="38">
      <t>コンナン</t>
    </rPh>
    <rPh sb="46" eb="48">
      <t>カクニ</t>
    </rPh>
    <phoneticPr fontId="5"/>
  </si>
  <si>
    <t>津波発生時の避難確保計画</t>
    <rPh sb="0" eb="2">
      <t>ツナミ</t>
    </rPh>
    <rPh sb="2" eb="4">
      <t>ハッセイ</t>
    </rPh>
    <rPh sb="4" eb="5">
      <t>ジ</t>
    </rPh>
    <phoneticPr fontId="5"/>
  </si>
  <si>
    <t>3．計画の公表</t>
    <rPh sb="5" eb="7">
      <t>コウヒョウ</t>
    </rPh>
    <phoneticPr fontId="5"/>
  </si>
  <si>
    <t>　作成した計画は下記の方法により利用者等へ公表する。</t>
    <rPh sb="1" eb="3">
      <t>サクセイ</t>
    </rPh>
    <rPh sb="8" eb="10">
      <t>カキ</t>
    </rPh>
    <rPh sb="11" eb="13">
      <t>ホウホウ</t>
    </rPh>
    <rPh sb="16" eb="19">
      <t>リヨウシャ</t>
    </rPh>
    <rPh sb="19" eb="20">
      <t>トウ</t>
    </rPh>
    <rPh sb="21" eb="23">
      <t>コウヒョウ</t>
    </rPh>
    <phoneticPr fontId="5"/>
  </si>
  <si>
    <t>（</t>
    <phoneticPr fontId="5"/>
  </si>
  <si>
    <t>）</t>
    <phoneticPr fontId="5"/>
  </si>
  <si>
    <t xml:space="preserve">4．計画の適用範囲 </t>
    <phoneticPr fontId="5"/>
  </si>
  <si>
    <t>別紙１</t>
    <phoneticPr fontId="5"/>
  </si>
  <si>
    <t xml:space="preserve">5．防災体制 </t>
    <phoneticPr fontId="5"/>
  </si>
  <si>
    <t>津波情報等の情報収集</t>
    <rPh sb="0" eb="2">
      <t>ツナミ</t>
    </rPh>
    <rPh sb="2" eb="4">
      <t>ジョウホウ</t>
    </rPh>
    <rPh sb="4" eb="5">
      <t>トウ</t>
    </rPh>
    <rPh sb="6" eb="8">
      <t>ジョウホウ</t>
    </rPh>
    <rPh sb="8" eb="10">
      <t>シュウシュウ</t>
    </rPh>
    <phoneticPr fontId="5"/>
  </si>
  <si>
    <r>
      <t>Ø</t>
    </r>
    <r>
      <rPr>
        <sz val="14"/>
        <rFont val="Times New Roman"/>
        <family val="1"/>
      </rPr>
      <t xml:space="preserve"> </t>
    </r>
    <phoneticPr fontId="5"/>
  </si>
  <si>
    <t>※１</t>
    <phoneticPr fontId="5"/>
  </si>
  <si>
    <t xml:space="preserve">6．情報収集及び伝達 </t>
    <phoneticPr fontId="5"/>
  </si>
  <si>
    <r>
      <t>(1)</t>
    </r>
    <r>
      <rPr>
        <sz val="7"/>
        <rFont val="Times New Roman"/>
        <family val="1"/>
      </rPr>
      <t xml:space="preserve">    </t>
    </r>
    <r>
      <rPr>
        <sz val="14"/>
        <rFont val="ＭＳ ゴシック"/>
        <family val="3"/>
        <charset val="128"/>
      </rPr>
      <t>情報収集</t>
    </r>
  </si>
  <si>
    <t>提供される情報に加えて、施設周辺の道路の状況、斜面に危険な前兆が無いか等、施設内から確認を行う。</t>
    <phoneticPr fontId="5"/>
  </si>
  <si>
    <r>
      <t>(2)</t>
    </r>
    <r>
      <rPr>
        <sz val="7"/>
        <rFont val="ＭＳ ゴシック"/>
        <family val="3"/>
        <charset val="128"/>
      </rPr>
      <t xml:space="preserve">      </t>
    </r>
    <r>
      <rPr>
        <sz val="14"/>
        <rFont val="ＭＳ ゴシック"/>
        <family val="3"/>
        <charset val="128"/>
      </rPr>
      <t>情報伝達</t>
    </r>
  </si>
  <si>
    <t>①「施設内緊急連絡網」に基づき、また館内放送や掲示板を用いて、体制の確立状況、津波情報、避難情報等の情報を施設内関係者間で共有する。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rPh sb="39" eb="41">
      <t>ツナミ</t>
    </rPh>
    <rPh sb="44" eb="46">
      <t>ヒナン</t>
    </rPh>
    <rPh sb="46" eb="48">
      <t>ジョウホウ</t>
    </rPh>
    <phoneticPr fontId="5"/>
  </si>
  <si>
    <t xml:space="preserve">7．避難誘導 </t>
    <phoneticPr fontId="5"/>
  </si>
  <si>
    <t>(3)避難誘導</t>
    <phoneticPr fontId="5"/>
  </si>
  <si>
    <t>　避難先までの移動手段は、以下のとおりとする。</t>
    <rPh sb="1" eb="3">
      <t>ヒナン</t>
    </rPh>
    <rPh sb="3" eb="4">
      <t>サキ</t>
    </rPh>
    <rPh sb="7" eb="9">
      <t>イドウ</t>
    </rPh>
    <rPh sb="9" eb="11">
      <t>シュダン</t>
    </rPh>
    <rPh sb="13" eb="15">
      <t>イカ</t>
    </rPh>
    <phoneticPr fontId="5"/>
  </si>
  <si>
    <t xml:space="preserve"> これらの資器材等については、日頃からその維持管理に努めるものとする。</t>
    <phoneticPr fontId="5"/>
  </si>
  <si>
    <t>避難誘導</t>
    <phoneticPr fontId="5"/>
  </si>
  <si>
    <t>そのほか</t>
    <phoneticPr fontId="5"/>
  </si>
  <si>
    <t>■避難訓練</t>
    <rPh sb="1" eb="3">
      <t>ヒナン</t>
    </rPh>
    <rPh sb="3" eb="5">
      <t>クンレン</t>
    </rPh>
    <phoneticPr fontId="5"/>
  </si>
  <si>
    <t>■避難訓練の実施報告</t>
    <rPh sb="1" eb="3">
      <t>ヒナン</t>
    </rPh>
    <rPh sb="3" eb="5">
      <t>クンレン</t>
    </rPh>
    <rPh sb="6" eb="8">
      <t>ジッシ</t>
    </rPh>
    <rPh sb="8" eb="10">
      <t>ホウコク</t>
    </rPh>
    <phoneticPr fontId="5"/>
  </si>
  <si>
    <t>　避難訓練を実施した場合には、津波地域づくり法７１条第２項に基づき、実施結果を市町村長に報告する。</t>
    <rPh sb="1" eb="3">
      <t>ヒナン</t>
    </rPh>
    <rPh sb="3" eb="5">
      <t>クンレン</t>
    </rPh>
    <rPh sb="6" eb="8">
      <t>ジッシ</t>
    </rPh>
    <rPh sb="10" eb="12">
      <t>バアイ</t>
    </rPh>
    <rPh sb="15" eb="17">
      <t>ツナミ</t>
    </rPh>
    <rPh sb="17" eb="19">
      <t>チイキ</t>
    </rPh>
    <rPh sb="22" eb="23">
      <t>ホウ</t>
    </rPh>
    <rPh sb="25" eb="26">
      <t>ジョウ</t>
    </rPh>
    <rPh sb="26" eb="27">
      <t>ダイ</t>
    </rPh>
    <rPh sb="28" eb="29">
      <t>コウ</t>
    </rPh>
    <rPh sb="30" eb="31">
      <t>モト</t>
    </rPh>
    <rPh sb="34" eb="36">
      <t>ジッシ</t>
    </rPh>
    <rPh sb="36" eb="38">
      <t>ケッカ</t>
    </rPh>
    <rPh sb="39" eb="41">
      <t>シチョウ</t>
    </rPh>
    <rPh sb="41" eb="43">
      <t>ソンチョウ</t>
    </rPh>
    <phoneticPr fontId="5"/>
  </si>
  <si>
    <t>津波</t>
    <rPh sb="0" eb="2">
      <t>ツナミ</t>
    </rPh>
    <phoneticPr fontId="5"/>
  </si>
  <si>
    <t>津　波</t>
    <rPh sb="0" eb="1">
      <t>ツ</t>
    </rPh>
    <rPh sb="2" eb="3">
      <t>ハ</t>
    </rPh>
    <phoneticPr fontId="5"/>
  </si>
  <si>
    <t>区分</t>
    <rPh sb="0" eb="2">
      <t>クブン</t>
    </rPh>
    <phoneticPr fontId="5"/>
  </si>
  <si>
    <t>（計画の公表）</t>
    <rPh sb="1" eb="3">
      <t>ケイカク</t>
    </rPh>
    <rPh sb="4" eb="6">
      <t>コウヒョウ</t>
    </rPh>
    <phoneticPr fontId="5"/>
  </si>
  <si>
    <t>（避難場所が</t>
    <phoneticPr fontId="5"/>
  </si>
  <si>
    <t>　指定緊急避難場所以外の場合に入力）</t>
    <rPh sb="1" eb="5">
      <t>シテイキンキュウ</t>
    </rPh>
    <rPh sb="5" eb="9">
      <t>ヒナンバショ</t>
    </rPh>
    <rPh sb="9" eb="11">
      <t>イガイ</t>
    </rPh>
    <rPh sb="12" eb="14">
      <t>バアイ</t>
    </rPh>
    <rPh sb="15" eb="17">
      <t>ニュウリョク</t>
    </rPh>
    <phoneticPr fontId="5"/>
  </si>
  <si>
    <t>（避難先が避難了解済み）</t>
    <rPh sb="1" eb="3">
      <t>ヒナン</t>
    </rPh>
    <rPh sb="3" eb="4">
      <t>サキ</t>
    </rPh>
    <rPh sb="5" eb="7">
      <t>ヒナン</t>
    </rPh>
    <rPh sb="7" eb="9">
      <t>リョウカイ</t>
    </rPh>
    <rPh sb="9" eb="10">
      <t>ズ</t>
    </rPh>
    <phoneticPr fontId="5"/>
  </si>
  <si>
    <t>３階建</t>
    <rPh sb="1" eb="2">
      <t>カイ</t>
    </rPh>
    <rPh sb="2" eb="3">
      <t>ダ</t>
    </rPh>
    <phoneticPr fontId="5"/>
  </si>
  <si>
    <t>貴施設における、避難に伴うリスクを踏まえ、必要がある場合、屋内安全確保を図る場所を設定してください。</t>
    <rPh sb="0" eb="1">
      <t>キ</t>
    </rPh>
    <rPh sb="1" eb="3">
      <t>シセツ</t>
    </rPh>
    <rPh sb="8" eb="10">
      <t>ヒナン</t>
    </rPh>
    <rPh sb="11" eb="12">
      <t>トモナ</t>
    </rPh>
    <rPh sb="17" eb="18">
      <t>フ</t>
    </rPh>
    <rPh sb="21" eb="23">
      <t>ヒツヨウ</t>
    </rPh>
    <rPh sb="26" eb="28">
      <t>バアイ</t>
    </rPh>
    <rPh sb="29" eb="31">
      <t>オクナイ</t>
    </rPh>
    <rPh sb="31" eb="33">
      <t>アンゼン</t>
    </rPh>
    <rPh sb="33" eb="35">
      <t>カクホ</t>
    </rPh>
    <rPh sb="36" eb="37">
      <t>ハカ</t>
    </rPh>
    <rPh sb="38" eb="40">
      <t>バショ</t>
    </rPh>
    <rPh sb="41" eb="43">
      <t>セッテイ</t>
    </rPh>
    <phoneticPr fontId="5"/>
  </si>
  <si>
    <t>建物全体の階数</t>
    <phoneticPr fontId="5"/>
  </si>
  <si>
    <t>施設の３階／空欄</t>
    <rPh sb="0" eb="2">
      <t>シセツ</t>
    </rPh>
    <rPh sb="4" eb="5">
      <t>カイ</t>
    </rPh>
    <rPh sb="6" eb="8">
      <t>クウラン</t>
    </rPh>
    <phoneticPr fontId="5"/>
  </si>
  <si>
    <t>名</t>
    <rPh sb="0" eb="1">
      <t>メイ</t>
    </rPh>
    <phoneticPr fontId="5"/>
  </si>
  <si>
    <t>台</t>
    <rPh sb="0" eb="1">
      <t>ダイ</t>
    </rPh>
    <phoneticPr fontId="5"/>
  </si>
  <si>
    <t>無／有　100個</t>
    <rPh sb="0" eb="1">
      <t>ナシ</t>
    </rPh>
    <rPh sb="2" eb="3">
      <t>アリ</t>
    </rPh>
    <rPh sb="7" eb="8">
      <t>コ</t>
    </rPh>
    <phoneticPr fontId="5"/>
  </si>
  <si>
    <t>　情報収集・伝達及び避難誘導の際に使用する施設及び資器材については、下表「避難確保資器材等一覧」に示すとおりである。</t>
    <phoneticPr fontId="5"/>
  </si>
  <si>
    <t>　従業員、施設利用者等への防災教育及び訓練は、以下のとおり実施する。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9" eb="31">
      <t>ジッシ</t>
    </rPh>
    <phoneticPr fontId="5"/>
  </si>
  <si>
    <t>　連絡体制及び防災体制は、以下のとおりとする。</t>
    <rPh sb="1" eb="3">
      <t>レンラク</t>
    </rPh>
    <rPh sb="3" eb="5">
      <t>タイセイ</t>
    </rPh>
    <rPh sb="5" eb="6">
      <t>オヨ</t>
    </rPh>
    <rPh sb="7" eb="9">
      <t>ボウサイ</t>
    </rPh>
    <rPh sb="9" eb="11">
      <t>タイセイ</t>
    </rPh>
    <rPh sb="13" eb="15">
      <t>イカ</t>
    </rPh>
    <phoneticPr fontId="5"/>
  </si>
  <si>
    <t>　避難先までの避難経路については、「別紙１　避難経路図」のとおりとする。</t>
    <rPh sb="1" eb="3">
      <t>ヒナン</t>
    </rPh>
    <rPh sb="3" eb="4">
      <t>サキ</t>
    </rPh>
    <rPh sb="7" eb="9">
      <t>ヒナン</t>
    </rPh>
    <rPh sb="9" eb="11">
      <t>ケイロ</t>
    </rPh>
    <rPh sb="18" eb="20">
      <t>ベッシ</t>
    </rPh>
    <rPh sb="22" eb="24">
      <t>ヒナン</t>
    </rPh>
    <rPh sb="24" eb="26">
      <t>ケイロ</t>
    </rPh>
    <rPh sb="26" eb="27">
      <t>ズ</t>
    </rPh>
    <phoneticPr fontId="5"/>
  </si>
  <si>
    <t>　収集する主な情報及び収集方法は、以下のとおりとする。</t>
    <phoneticPr fontId="5"/>
  </si>
  <si>
    <t>静岡市</t>
    <rPh sb="0" eb="3">
      <t>シズオカシ</t>
    </rPh>
    <phoneticPr fontId="5"/>
  </si>
  <si>
    <t>　この計画は、津波防災地域づくりに関する法律第71条の第1項に基づくものであり、本施設の利用者の津波発生時の円滑かつ迅速な避難の確保を図ることを目的とする。</t>
    <rPh sb="7" eb="9">
      <t>ツナミ</t>
    </rPh>
    <rPh sb="9" eb="11">
      <t>ボウサイ</t>
    </rPh>
    <rPh sb="11" eb="13">
      <t>チイキ</t>
    </rPh>
    <rPh sb="17" eb="18">
      <t>カン</t>
    </rPh>
    <rPh sb="20" eb="22">
      <t>ホウリツ</t>
    </rPh>
    <rPh sb="40" eb="41">
      <t>ホン</t>
    </rPh>
    <rPh sb="41" eb="43">
      <t>シセツ</t>
    </rPh>
    <rPh sb="44" eb="47">
      <t>リヨウシャ</t>
    </rPh>
    <rPh sb="48" eb="50">
      <t>ツナミ</t>
    </rPh>
    <rPh sb="50" eb="52">
      <t>ハッセイ</t>
    </rPh>
    <rPh sb="52" eb="53">
      <t>ジ</t>
    </rPh>
    <rPh sb="54" eb="56">
      <t>エンカツ</t>
    </rPh>
    <rPh sb="58" eb="60">
      <t>ジンソク</t>
    </rPh>
    <rPh sb="61" eb="63">
      <t>ヒナン</t>
    </rPh>
    <rPh sb="64" eb="66">
      <t>カクホ</t>
    </rPh>
    <rPh sb="67" eb="68">
      <t>ハカ</t>
    </rPh>
    <rPh sb="72" eb="74">
      <t>モクテキ</t>
    </rPh>
    <phoneticPr fontId="5"/>
  </si>
  <si>
    <t>利用形態</t>
    <rPh sb="0" eb="2">
      <t>リヨウ</t>
    </rPh>
    <rPh sb="2" eb="4">
      <t>ケイタイ</t>
    </rPh>
    <phoneticPr fontId="5"/>
  </si>
  <si>
    <t>階</t>
    <rPh sb="0" eb="1">
      <t>カイ</t>
    </rPh>
    <phoneticPr fontId="5"/>
  </si>
  <si>
    <t>利用形態</t>
    <rPh sb="0" eb="2">
      <t>リヨウ</t>
    </rPh>
    <rPh sb="2" eb="4">
      <t>ケイタイ</t>
    </rPh>
    <phoneticPr fontId="5"/>
  </si>
  <si>
    <t>建物の階数</t>
    <rPh sb="0" eb="2">
      <t>タテモノ</t>
    </rPh>
    <rPh sb="3" eb="5">
      <t>カイスウ</t>
    </rPh>
    <phoneticPr fontId="5"/>
  </si>
  <si>
    <t>階</t>
    <rPh sb="0" eb="1">
      <t>カイ</t>
    </rPh>
    <phoneticPr fontId="5"/>
  </si>
  <si>
    <t>【施設が有する災害リスク】</t>
    <rPh sb="1" eb="3">
      <t>シセツ</t>
    </rPh>
    <rPh sb="4" eb="5">
      <t>ユウ</t>
    </rPh>
    <rPh sb="7" eb="9">
      <t>サイガイ</t>
    </rPh>
    <phoneticPr fontId="5"/>
  </si>
  <si>
    <t>津波災害警戒区域</t>
    <rPh sb="0" eb="2">
      <t>ツナミ</t>
    </rPh>
    <rPh sb="2" eb="8">
      <t>サイガイケイカイクイキ</t>
    </rPh>
    <phoneticPr fontId="5"/>
  </si>
  <si>
    <t>基準水位</t>
    <rPh sb="0" eb="2">
      <t>キジュン</t>
    </rPh>
    <rPh sb="2" eb="4">
      <t>スイイ</t>
    </rPh>
    <phoneticPr fontId="5"/>
  </si>
  <si>
    <t>最大浸水深</t>
    <rPh sb="0" eb="2">
      <t>サイダイ</t>
    </rPh>
    <rPh sb="2" eb="4">
      <t>シンスイ</t>
    </rPh>
    <rPh sb="4" eb="5">
      <t>フカ</t>
    </rPh>
    <phoneticPr fontId="5"/>
  </si>
  <si>
    <t>津波到達時間</t>
    <rPh sb="0" eb="2">
      <t>ツナミ</t>
    </rPh>
    <rPh sb="2" eb="4">
      <t>トウタツ</t>
    </rPh>
    <rPh sb="4" eb="6">
      <t>ジカン</t>
    </rPh>
    <phoneticPr fontId="5"/>
  </si>
  <si>
    <t>　施設が有する災害リスク</t>
    <rPh sb="1" eb="3">
      <t>シセツ</t>
    </rPh>
    <rPh sb="4" eb="5">
      <t>ユウ</t>
    </rPh>
    <rPh sb="7" eb="9">
      <t>サイガイ</t>
    </rPh>
    <phoneticPr fontId="5"/>
  </si>
  <si>
    <t>津波災害警戒区域</t>
    <rPh sb="0" eb="2">
      <t>ツナミ</t>
    </rPh>
    <rPh sb="2" eb="4">
      <t>サイガイ</t>
    </rPh>
    <rPh sb="4" eb="6">
      <t>ケイカイ</t>
    </rPh>
    <rPh sb="6" eb="8">
      <t>クイキ</t>
    </rPh>
    <phoneticPr fontId="5"/>
  </si>
  <si>
    <t>基準水位</t>
    <rPh sb="0" eb="2">
      <t>キジュン</t>
    </rPh>
    <rPh sb="2" eb="4">
      <t>スイイ</t>
    </rPh>
    <phoneticPr fontId="5"/>
  </si>
  <si>
    <t>最大浸水深</t>
    <rPh sb="0" eb="2">
      <t>サイダイ</t>
    </rPh>
    <rPh sb="2" eb="4">
      <t>シンスイ</t>
    </rPh>
    <rPh sb="4" eb="5">
      <t>シン</t>
    </rPh>
    <phoneticPr fontId="5"/>
  </si>
  <si>
    <t>ｍ</t>
    <phoneticPr fontId="5"/>
  </si>
  <si>
    <t>津波到達時間</t>
    <rPh sb="0" eb="2">
      <t>ツナミ</t>
    </rPh>
    <rPh sb="2" eb="4">
      <t>トウタツ</t>
    </rPh>
    <rPh sb="4" eb="6">
      <t>ジカン</t>
    </rPh>
    <phoneticPr fontId="5"/>
  </si>
  <si>
    <t>分</t>
    <rPh sb="0" eb="1">
      <t>フン</t>
    </rPh>
    <phoneticPr fontId="5"/>
  </si>
  <si>
    <t>建物の階数</t>
    <rPh sb="0" eb="2">
      <t>タテモノ</t>
    </rPh>
    <rPh sb="3" eb="5">
      <t>カイスウ</t>
    </rPh>
    <phoneticPr fontId="5"/>
  </si>
  <si>
    <t>通所</t>
    <rPh sb="0" eb="2">
      <t>ツウショ</t>
    </rPh>
    <phoneticPr fontId="5"/>
  </si>
  <si>
    <t>入所（長期）</t>
    <rPh sb="0" eb="2">
      <t>ニュウショ</t>
    </rPh>
    <rPh sb="3" eb="5">
      <t>チョウキ</t>
    </rPh>
    <phoneticPr fontId="5"/>
  </si>
  <si>
    <t>入所（短期）</t>
    <rPh sb="0" eb="2">
      <t>ニュウショ</t>
    </rPh>
    <rPh sb="3" eb="5">
      <t>タンキ</t>
    </rPh>
    <phoneticPr fontId="5"/>
  </si>
  <si>
    <t>防災マップ上では、避難所で表示されています。</t>
    <rPh sb="0" eb="2">
      <t>ボウサイ</t>
    </rPh>
    <rPh sb="5" eb="6">
      <t>ジョウ</t>
    </rPh>
    <rPh sb="9" eb="12">
      <t>ヒナンジョ</t>
    </rPh>
    <rPh sb="13" eb="15">
      <t>ヒョウジ</t>
    </rPh>
    <phoneticPr fontId="5"/>
  </si>
  <si>
    <t>洪水や高潮及び土砂災害時は、緊急避難場所を開放しますので注意して下さい。</t>
    <rPh sb="0" eb="2">
      <t>コウズイ</t>
    </rPh>
    <rPh sb="3" eb="5">
      <t>タカシオ</t>
    </rPh>
    <rPh sb="5" eb="6">
      <t>オヨ</t>
    </rPh>
    <rPh sb="7" eb="9">
      <t>ドシャ</t>
    </rPh>
    <rPh sb="9" eb="11">
      <t>サイガイ</t>
    </rPh>
    <rPh sb="11" eb="12">
      <t>ジ</t>
    </rPh>
    <rPh sb="14" eb="16">
      <t>キンキュウ</t>
    </rPh>
    <rPh sb="16" eb="18">
      <t>ヒナン</t>
    </rPh>
    <rPh sb="18" eb="20">
      <t>バショ</t>
    </rPh>
    <rPh sb="21" eb="23">
      <t>カイホウ</t>
    </rPh>
    <rPh sb="28" eb="30">
      <t>チュウイ</t>
    </rPh>
    <rPh sb="32" eb="33">
      <t>クダ</t>
    </rPh>
    <phoneticPr fontId="5"/>
  </si>
  <si>
    <t>津波注意報の発表</t>
    <rPh sb="0" eb="2">
      <t>ツナミ</t>
    </rPh>
    <rPh sb="2" eb="5">
      <t>チュウイホウ</t>
    </rPh>
    <rPh sb="6" eb="8">
      <t>ハッピョウ</t>
    </rPh>
    <phoneticPr fontId="5"/>
  </si>
  <si>
    <t>津波警報の発表</t>
    <rPh sb="0" eb="2">
      <t>ツナミ</t>
    </rPh>
    <rPh sb="2" eb="4">
      <t>ケイホウ</t>
    </rPh>
    <rPh sb="5" eb="7">
      <t>ハッピョウ</t>
    </rPh>
    <phoneticPr fontId="5"/>
  </si>
  <si>
    <t>大津波警報の発表</t>
    <rPh sb="0" eb="3">
      <t>オオツナミ</t>
    </rPh>
    <rPh sb="3" eb="5">
      <t>ケイホウ</t>
    </rPh>
    <rPh sb="6" eb="8">
      <t>ハッピョウ</t>
    </rPh>
    <phoneticPr fontId="5"/>
  </si>
  <si>
    <t>避難指示の発表</t>
    <rPh sb="0" eb="2">
      <t>ヒナン</t>
    </rPh>
    <rPh sb="2" eb="4">
      <t>シジ</t>
    </rPh>
    <rPh sb="5" eb="7">
      <t>ハッピョウ</t>
    </rPh>
    <phoneticPr fontId="5"/>
  </si>
  <si>
    <t>避難誘導開始</t>
    <rPh sb="0" eb="2">
      <t>ヒナン</t>
    </rPh>
    <rPh sb="2" eb="4">
      <t>ユウドウ</t>
    </rPh>
    <rPh sb="4" eb="6">
      <t>カイシ</t>
    </rPh>
    <phoneticPr fontId="5"/>
  </si>
  <si>
    <t>強い揺れ又は長時間ゆっくりとした揺れを感じた場合には、市からの避難指示等の発表や気象庁の津波警報等の発表前であっても、施設の被害状況や周辺状況などを踏まえ、自発的かつ速やかに立ち退き避難をすることが重要である。</t>
    <rPh sb="19" eb="20">
      <t>カン</t>
    </rPh>
    <rPh sb="22" eb="24">
      <t>バアイ</t>
    </rPh>
    <rPh sb="27" eb="28">
      <t>シ</t>
    </rPh>
    <rPh sb="31" eb="33">
      <t>ヒナン</t>
    </rPh>
    <rPh sb="33" eb="35">
      <t>シジ</t>
    </rPh>
    <rPh sb="35" eb="36">
      <t>トウ</t>
    </rPh>
    <rPh sb="37" eb="39">
      <t>ハッピョウ</t>
    </rPh>
    <rPh sb="40" eb="43">
      <t>キショウチョウ</t>
    </rPh>
    <rPh sb="44" eb="46">
      <t>ツナミ</t>
    </rPh>
    <rPh sb="46" eb="48">
      <t>ケイホウ</t>
    </rPh>
    <rPh sb="48" eb="49">
      <t>トウ</t>
    </rPh>
    <rPh sb="50" eb="52">
      <t>ハッピョウ</t>
    </rPh>
    <rPh sb="52" eb="53">
      <t>マエ</t>
    </rPh>
    <rPh sb="59" eb="61">
      <t>シセツ</t>
    </rPh>
    <rPh sb="62" eb="64">
      <t>ヒガイ</t>
    </rPh>
    <rPh sb="64" eb="66">
      <t>ジョウキョウ</t>
    </rPh>
    <rPh sb="67" eb="69">
      <t>シュウヘン</t>
    </rPh>
    <rPh sb="69" eb="71">
      <t>ジョウキョウ</t>
    </rPh>
    <rPh sb="74" eb="75">
      <t>フ</t>
    </rPh>
    <rPh sb="78" eb="81">
      <t>ジハツテキ</t>
    </rPh>
    <rPh sb="83" eb="84">
      <t>スミ</t>
    </rPh>
    <rPh sb="87" eb="88">
      <t>タ</t>
    </rPh>
    <rPh sb="89" eb="90">
      <t>ノ</t>
    </rPh>
    <rPh sb="91" eb="93">
      <t>ヒナン</t>
    </rPh>
    <rPh sb="99" eb="101">
      <t>ジュウヨウ</t>
    </rPh>
    <phoneticPr fontId="5"/>
  </si>
  <si>
    <t xml:space="preserve">【避難情報】
避難指示
高齢者等避難
</t>
    <rPh sb="1" eb="3">
      <t>ヒナン</t>
    </rPh>
    <rPh sb="3" eb="5">
      <t>ジョウホウ</t>
    </rPh>
    <rPh sb="13" eb="16">
      <t>コウレイシャ</t>
    </rPh>
    <rPh sb="16" eb="17">
      <t>トウ</t>
    </rPh>
    <rPh sb="17" eb="19">
      <t>ヒナン</t>
    </rPh>
    <phoneticPr fontId="5"/>
  </si>
  <si>
    <t>緊急速報メール</t>
    <rPh sb="0" eb="2">
      <t>キンキュウ</t>
    </rPh>
    <rPh sb="2" eb="4">
      <t>ソクホウ</t>
    </rPh>
    <phoneticPr fontId="5"/>
  </si>
  <si>
    <t>コミュニティFM（FM静岡・マリンパル）</t>
    <rPh sb="11" eb="13">
      <t>シズオカ</t>
    </rPh>
    <phoneticPr fontId="5"/>
  </si>
  <si>
    <t>【津波情報】
警報・注意報</t>
    <rPh sb="1" eb="3">
      <t>ツナミ</t>
    </rPh>
    <rPh sb="3" eb="5">
      <t>ジョウホウ</t>
    </rPh>
    <rPh sb="7" eb="9">
      <t>ケイホウ</t>
    </rPh>
    <rPh sb="10" eb="12">
      <t>チュウイ</t>
    </rPh>
    <rPh sb="12" eb="13">
      <t>ホウ</t>
    </rPh>
    <phoneticPr fontId="5"/>
  </si>
  <si>
    <t>②静岡市から利用者の避難状況や安否情報の提供を求められる場合があるため、情報を整理しておく。</t>
    <rPh sb="1" eb="3">
      <t>シズオカ</t>
    </rPh>
    <rPh sb="3" eb="4">
      <t>シ</t>
    </rPh>
    <rPh sb="6" eb="9">
      <t>リヨウシャ</t>
    </rPh>
    <rPh sb="10" eb="12">
      <t>ヒナン</t>
    </rPh>
    <rPh sb="12" eb="14">
      <t>ジョウキョウ</t>
    </rPh>
    <rPh sb="15" eb="17">
      <t>アンピ</t>
    </rPh>
    <rPh sb="17" eb="19">
      <t>ジョウホウ</t>
    </rPh>
    <rPh sb="20" eb="22">
      <t>テイキョウ</t>
    </rPh>
    <rPh sb="23" eb="24">
      <t>モト</t>
    </rPh>
    <rPh sb="28" eb="30">
      <t>バアイ</t>
    </rPh>
    <rPh sb="36" eb="38">
      <t>ジョウホウ</t>
    </rPh>
    <rPh sb="39" eb="41">
      <t>セイリ</t>
    </rPh>
    <phoneticPr fontId="5"/>
  </si>
  <si>
    <t>車両</t>
  </si>
  <si>
    <t>状況把握、指揮</t>
    <rPh sb="0" eb="2">
      <t>ジョウキョウ</t>
    </rPh>
    <rPh sb="2" eb="4">
      <t>ハアク</t>
    </rPh>
    <rPh sb="5" eb="7">
      <t>シキ</t>
    </rPh>
    <phoneticPr fontId="5"/>
  </si>
  <si>
    <t>統括指揮者</t>
    <rPh sb="0" eb="2">
      <t>トウカツ</t>
    </rPh>
    <rPh sb="2" eb="5">
      <t>シキシャ</t>
    </rPh>
    <phoneticPr fontId="5"/>
  </si>
  <si>
    <t>　表内の事項のほか、統括指揮者の指揮命令に従うものとする。</t>
    <rPh sb="2" eb="3">
      <t>ナイ</t>
    </rPh>
    <rPh sb="4" eb="6">
      <t>ジコウ</t>
    </rPh>
    <rPh sb="12" eb="15">
      <t>シキシャ</t>
    </rPh>
    <phoneticPr fontId="5"/>
  </si>
  <si>
    <t>統括指揮者</t>
    <rPh sb="0" eb="2">
      <t>トウカツ</t>
    </rPh>
    <rPh sb="2" eb="5">
      <t>シキシャ</t>
    </rPh>
    <phoneticPr fontId="5"/>
  </si>
  <si>
    <t>避難の完了</t>
    <rPh sb="0" eb="2">
      <t>ヒナン</t>
    </rPh>
    <rPh sb="3" eb="5">
      <t>カンリョウ</t>
    </rPh>
    <phoneticPr fontId="5"/>
  </si>
  <si>
    <t>避難先での資機材の管理</t>
    <rPh sb="0" eb="2">
      <t>ヒナン</t>
    </rPh>
    <rPh sb="2" eb="3">
      <t>サキ</t>
    </rPh>
    <rPh sb="5" eb="8">
      <t>シキザイ</t>
    </rPh>
    <rPh sb="9" eb="11">
      <t>カンリ</t>
    </rPh>
    <phoneticPr fontId="5"/>
  </si>
  <si>
    <t>避難場所</t>
    <rPh sb="0" eb="2">
      <t>ヒナン</t>
    </rPh>
    <rPh sb="2" eb="4">
      <t>バショ</t>
    </rPh>
    <phoneticPr fontId="5"/>
  </si>
  <si>
    <t>名称</t>
    <rPh sb="0" eb="2">
      <t>メイショウ</t>
    </rPh>
    <phoneticPr fontId="5"/>
  </si>
  <si>
    <t>移動距離</t>
    <rPh sb="0" eb="2">
      <t>イドウ</t>
    </rPh>
    <rPh sb="2" eb="4">
      <t>キョリ</t>
    </rPh>
    <phoneticPr fontId="5"/>
  </si>
  <si>
    <t>移動手段</t>
    <rPh sb="0" eb="2">
      <t>イドウ</t>
    </rPh>
    <rPh sb="2" eb="4">
      <t>シュダン</t>
    </rPh>
    <phoneticPr fontId="5"/>
  </si>
  <si>
    <t>避難に要する時間</t>
    <rPh sb="0" eb="2">
      <t>ヒナン</t>
    </rPh>
    <rPh sb="3" eb="4">
      <t>ヨウ</t>
    </rPh>
    <rPh sb="6" eb="8">
      <t>ジカン</t>
    </rPh>
    <phoneticPr fontId="5"/>
  </si>
  <si>
    <t>避難開始基準</t>
    <rPh sb="0" eb="2">
      <t>ヒナン</t>
    </rPh>
    <rPh sb="2" eb="4">
      <t>カイシ</t>
    </rPh>
    <rPh sb="4" eb="6">
      <t>キジュン</t>
    </rPh>
    <phoneticPr fontId="5"/>
  </si>
  <si>
    <t>屋内安全確保</t>
    <rPh sb="0" eb="6">
      <t>オクナイアンゼンカクホ</t>
    </rPh>
    <phoneticPr fontId="5"/>
  </si>
  <si>
    <t>避難に要する時間</t>
    <rPh sb="0" eb="2">
      <t>ヒナン</t>
    </rPh>
    <rPh sb="3" eb="4">
      <t>ヨウ</t>
    </rPh>
    <rPh sb="6" eb="8">
      <t>ジカン</t>
    </rPh>
    <phoneticPr fontId="5"/>
  </si>
  <si>
    <t>分</t>
    <rPh sb="0" eb="1">
      <t>フン</t>
    </rPh>
    <phoneticPr fontId="5"/>
  </si>
  <si>
    <t>20分</t>
    <rPh sb="2" eb="3">
      <t>フン</t>
    </rPh>
    <phoneticPr fontId="5"/>
  </si>
  <si>
    <t>避難判断基準</t>
    <rPh sb="0" eb="2">
      <t>ヒナン</t>
    </rPh>
    <rPh sb="2" eb="4">
      <t>ハンダン</t>
    </rPh>
    <rPh sb="4" eb="6">
      <t>キジュン</t>
    </rPh>
    <phoneticPr fontId="5"/>
  </si>
  <si>
    <t>警戒レベル３　高齢者等避難</t>
    <rPh sb="0" eb="2">
      <t>ケイカイ</t>
    </rPh>
    <rPh sb="7" eb="11">
      <t>コウレイシャトウ</t>
    </rPh>
    <rPh sb="11" eb="13">
      <t>ヒナン</t>
    </rPh>
    <phoneticPr fontId="5"/>
  </si>
  <si>
    <t>警戒レベル４　避難指示</t>
    <rPh sb="0" eb="2">
      <t>ケイカイ</t>
    </rPh>
    <rPh sb="7" eb="9">
      <t>ヒナン</t>
    </rPh>
    <rPh sb="9" eb="11">
      <t>シジ</t>
    </rPh>
    <phoneticPr fontId="5"/>
  </si>
  <si>
    <t>強い地震発生</t>
    <rPh sb="0" eb="1">
      <t>ツヨ</t>
    </rPh>
    <rPh sb="2" eb="4">
      <t>ジシン</t>
    </rPh>
    <rPh sb="4" eb="6">
      <t>ハッセイ</t>
    </rPh>
    <phoneticPr fontId="5"/>
  </si>
  <si>
    <t>津波警報、大津波警報</t>
    <rPh sb="0" eb="2">
      <t>ツナミ</t>
    </rPh>
    <rPh sb="2" eb="4">
      <t>ケイホウ</t>
    </rPh>
    <rPh sb="5" eb="8">
      <t>オオツナミ</t>
    </rPh>
    <rPh sb="8" eb="10">
      <t>ケイホウ</t>
    </rPh>
    <phoneticPr fontId="5"/>
  </si>
  <si>
    <t>清水区三保○番○号</t>
    <rPh sb="0" eb="3">
      <t>シミズク</t>
    </rPh>
    <rPh sb="3" eb="5">
      <t>ミホ</t>
    </rPh>
    <rPh sb="6" eb="7">
      <t>バン</t>
    </rPh>
    <rPh sb="8" eb="9">
      <t>ゴウ</t>
    </rPh>
    <phoneticPr fontId="5"/>
  </si>
  <si>
    <t>静岡市</t>
    <rPh sb="0" eb="3">
      <t>シズオカシ</t>
    </rPh>
    <phoneticPr fontId="5"/>
  </si>
  <si>
    <t>平日と異なる</t>
  </si>
  <si>
    <t>✔</t>
  </si>
  <si>
    <t>有</t>
  </si>
  <si>
    <t>新規採用の従業員</t>
  </si>
  <si>
    <t>防災情報及び避難誘導</t>
  </si>
  <si>
    <t>全従業員及び利用者</t>
  </si>
  <si>
    <t>情報収集・伝達及び避難誘導</t>
  </si>
  <si>
    <t>施設の３階</t>
    <rPh sb="0" eb="2">
      <t>シセツ</t>
    </rPh>
    <rPh sb="4" eb="5">
      <t>カイ</t>
    </rPh>
    <phoneticPr fontId="5"/>
  </si>
  <si>
    <t>３階</t>
    <rPh sb="1" eb="2">
      <t>カイ</t>
    </rPh>
    <phoneticPr fontId="5"/>
  </si>
  <si>
    <t>　実施結果の報告は、「避難訓練実施報告書」により行う。</t>
    <rPh sb="1" eb="3">
      <t>ジッシ</t>
    </rPh>
    <rPh sb="3" eb="5">
      <t>ケッカ</t>
    </rPh>
    <rPh sb="6" eb="8">
      <t>ホウコク</t>
    </rPh>
    <rPh sb="11" eb="13">
      <t>ヒナン</t>
    </rPh>
    <rPh sb="13" eb="15">
      <t>クンレン</t>
    </rPh>
    <rPh sb="15" eb="17">
      <t>ジッシ</t>
    </rPh>
    <rPh sb="17" eb="20">
      <t>ホウコクショ</t>
    </rPh>
    <rPh sb="24" eb="25">
      <t>オコナ</t>
    </rPh>
    <phoneticPr fontId="5"/>
  </si>
  <si>
    <t>　計画を作成したときは、津波防災地域づくりに関する法律第71条第１項に基づき、遅滞なく、当該計画を市長へ報告する。</t>
    <rPh sb="1" eb="3">
      <t>ケイカク</t>
    </rPh>
    <rPh sb="4" eb="6">
      <t>サクセイ</t>
    </rPh>
    <rPh sb="12" eb="14">
      <t>ツナミ</t>
    </rPh>
    <rPh sb="14" eb="16">
      <t>ボウサイ</t>
    </rPh>
    <rPh sb="16" eb="18">
      <t>チイキ</t>
    </rPh>
    <rPh sb="22" eb="23">
      <t>カン</t>
    </rPh>
    <rPh sb="25" eb="27">
      <t>ホウリツ</t>
    </rPh>
    <rPh sb="27" eb="28">
      <t>ダイ</t>
    </rPh>
    <rPh sb="30" eb="31">
      <t>ジョウ</t>
    </rPh>
    <rPh sb="31" eb="32">
      <t>ダイ</t>
    </rPh>
    <rPh sb="33" eb="34">
      <t>コウ</t>
    </rPh>
    <rPh sb="35" eb="36">
      <t>モト</t>
    </rPh>
    <rPh sb="39" eb="41">
      <t>チタイ</t>
    </rPh>
    <rPh sb="44" eb="46">
      <t>トウガイ</t>
    </rPh>
    <rPh sb="46" eb="48">
      <t>ケイカク</t>
    </rPh>
    <rPh sb="49" eb="51">
      <t>シチョウ</t>
    </rPh>
    <rPh sb="52" eb="54">
      <t>ホウコク</t>
    </rPh>
    <phoneticPr fontId="5"/>
  </si>
  <si>
    <t>清水三保第一小学校</t>
    <rPh sb="0" eb="2">
      <t>シミズ</t>
    </rPh>
    <rPh sb="2" eb="4">
      <t>ミホ</t>
    </rPh>
    <rPh sb="4" eb="6">
      <t>ダイイチ</t>
    </rPh>
    <rPh sb="6" eb="9">
      <t>ショウガッコウ</t>
    </rPh>
    <phoneticPr fontId="5"/>
  </si>
  <si>
    <t>清水三保第一小学校</t>
    <rPh sb="0" eb="2">
      <t>シミズ</t>
    </rPh>
    <rPh sb="2" eb="4">
      <t>ミホ</t>
    </rPh>
    <rPh sb="4" eb="6">
      <t>ダイイチ</t>
    </rPh>
    <rPh sb="6" eb="9">
      <t>ショウガッコウ</t>
    </rPh>
    <phoneticPr fontId="5"/>
  </si>
  <si>
    <t>清水区三保1069-1</t>
    <rPh sb="0" eb="3">
      <t>シミズク</t>
    </rPh>
    <rPh sb="3" eb="5">
      <t>ミホ</t>
    </rPh>
    <phoneticPr fontId="5"/>
  </si>
  <si>
    <t>清水区三保1069-1</t>
    <rPh sb="0" eb="3">
      <t>シミズク</t>
    </rPh>
    <rPh sb="3" eb="5">
      <t>ミホ</t>
    </rPh>
    <phoneticPr fontId="5"/>
  </si>
  <si>
    <t>高齢者等避難の発表※１</t>
    <rPh sb="0" eb="3">
      <t>コウレイシャ</t>
    </rPh>
    <rPh sb="3" eb="4">
      <t>トウ</t>
    </rPh>
    <rPh sb="4" eb="6">
      <t>ヒナン</t>
    </rPh>
    <rPh sb="7" eb="9">
      <t>ハッピョウ</t>
    </rPh>
    <phoneticPr fontId="5"/>
  </si>
  <si>
    <t>遠地地震に関する情報の中で津波到達予想時刻等の情報が発表された場合　※１</t>
    <phoneticPr fontId="5"/>
  </si>
  <si>
    <t>地震に伴う強い揺れ又は長時間ゆっくりとした揺れを感じた場合</t>
    <phoneticPr fontId="5"/>
  </si>
  <si>
    <t>津波到達時間は長い場合のみ</t>
  </si>
  <si>
    <t>注意</t>
    <rPh sb="0" eb="2">
      <t>チュウイ</t>
    </rPh>
    <phoneticPr fontId="5"/>
  </si>
  <si>
    <t>南海トラフ地震臨時情報（巨大地震警戒・巨大地震注意）が発表された場合には、南海トラフ地震発生の可能性が通常よりも高まっていることを踏まえ、施設の状況に応じ、地震発生による津波等から利用者の安全を確保するため事前避難などの体制を確立することが重要である。</t>
    <rPh sb="0" eb="2">
      <t>ナンカイ</t>
    </rPh>
    <rPh sb="5" eb="7">
      <t>ジシン</t>
    </rPh>
    <rPh sb="7" eb="9">
      <t>リンジ</t>
    </rPh>
    <rPh sb="9" eb="11">
      <t>ジョウホウ</t>
    </rPh>
    <rPh sb="12" eb="14">
      <t>キョダイ</t>
    </rPh>
    <rPh sb="14" eb="16">
      <t>ジシン</t>
    </rPh>
    <rPh sb="16" eb="18">
      <t>ケイカイ</t>
    </rPh>
    <rPh sb="19" eb="21">
      <t>キョダイ</t>
    </rPh>
    <rPh sb="21" eb="23">
      <t>ジシン</t>
    </rPh>
    <rPh sb="23" eb="25">
      <t>チュウイ</t>
    </rPh>
    <rPh sb="27" eb="29">
      <t>ハッピョウ</t>
    </rPh>
    <rPh sb="32" eb="34">
      <t>バアイ</t>
    </rPh>
    <rPh sb="37" eb="39">
      <t>ナンカイ</t>
    </rPh>
    <rPh sb="42" eb="44">
      <t>ジシン</t>
    </rPh>
    <rPh sb="44" eb="46">
      <t>ハッセイ</t>
    </rPh>
    <rPh sb="47" eb="50">
      <t>カノウセイ</t>
    </rPh>
    <rPh sb="51" eb="53">
      <t>ツウジョウ</t>
    </rPh>
    <rPh sb="56" eb="57">
      <t>タカ</t>
    </rPh>
    <rPh sb="65" eb="66">
      <t>フ</t>
    </rPh>
    <rPh sb="69" eb="71">
      <t>シセツ</t>
    </rPh>
    <rPh sb="72" eb="74">
      <t>ジョウキョウ</t>
    </rPh>
    <rPh sb="75" eb="76">
      <t>オウ</t>
    </rPh>
    <rPh sb="78" eb="80">
      <t>ジシン</t>
    </rPh>
    <rPh sb="80" eb="82">
      <t>ハッセイ</t>
    </rPh>
    <rPh sb="85" eb="87">
      <t>ツナミ</t>
    </rPh>
    <rPh sb="87" eb="88">
      <t>トウ</t>
    </rPh>
    <rPh sb="90" eb="93">
      <t>リヨウシャ</t>
    </rPh>
    <rPh sb="94" eb="96">
      <t>アンゼン</t>
    </rPh>
    <rPh sb="97" eb="99">
      <t>カクホ</t>
    </rPh>
    <rPh sb="103" eb="105">
      <t>ジゼン</t>
    </rPh>
    <rPh sb="105" eb="107">
      <t>ヒナン</t>
    </rPh>
    <rPh sb="110" eb="112">
      <t>タイセイ</t>
    </rPh>
    <rPh sb="113" eb="115">
      <t>カクリツ</t>
    </rPh>
    <rPh sb="120" eb="122">
      <t>ジュウヨウ</t>
    </rPh>
    <phoneticPr fontId="5"/>
  </si>
  <si>
    <t>避難方法</t>
    <rPh sb="0" eb="2">
      <t>ヒナン</t>
    </rPh>
    <rPh sb="2" eb="4">
      <t>ホウホウ</t>
    </rPh>
    <phoneticPr fontId="5"/>
  </si>
  <si>
    <t>避難方法</t>
    <rPh sb="0" eb="2">
      <t>ヒナン</t>
    </rPh>
    <rPh sb="2" eb="4">
      <t>ホウホウ</t>
    </rPh>
    <phoneticPr fontId="5"/>
  </si>
  <si>
    <t>南海トラフ臨時情報</t>
    <rPh sb="0" eb="2">
      <t>ナンカイ</t>
    </rPh>
    <rPh sb="5" eb="7">
      <t>リンジ</t>
    </rPh>
    <rPh sb="7" eb="9">
      <t>ジョウホウ</t>
    </rPh>
    <phoneticPr fontId="5"/>
  </si>
  <si>
    <t>利用者の家族等への引き渡し</t>
    <rPh sb="0" eb="2">
      <t>リヨウ</t>
    </rPh>
    <rPh sb="2" eb="3">
      <t>シャ</t>
    </rPh>
    <rPh sb="4" eb="6">
      <t>カゾク</t>
    </rPh>
    <rPh sb="6" eb="7">
      <t>トウ</t>
    </rPh>
    <rPh sb="9" eb="10">
      <t>ヒ</t>
    </rPh>
    <rPh sb="11" eb="12">
      <t>ワタ</t>
    </rPh>
    <phoneticPr fontId="5"/>
  </si>
  <si>
    <t>屋内安全確保</t>
    <rPh sb="0" eb="2">
      <t>オクナイ</t>
    </rPh>
    <rPh sb="2" eb="4">
      <t>アンゼン</t>
    </rPh>
    <rPh sb="4" eb="6">
      <t>カクホ</t>
    </rPh>
    <phoneticPr fontId="5"/>
  </si>
  <si>
    <t>車両</t>
    <rPh sb="0" eb="2">
      <t>シャリョウ</t>
    </rPh>
    <phoneticPr fontId="5"/>
  </si>
  <si>
    <t>徒歩</t>
    <rPh sb="0" eb="2">
      <t>トホ</t>
    </rPh>
    <phoneticPr fontId="5"/>
  </si>
  <si>
    <t>利用者の家族等への引き渡し</t>
    <rPh sb="0" eb="3">
      <t>リヨウシャ</t>
    </rPh>
    <rPh sb="4" eb="7">
      <t>カゾクトウ</t>
    </rPh>
    <rPh sb="9" eb="10">
      <t>ヒ</t>
    </rPh>
    <rPh sb="11" eb="12">
      <t>ワタ</t>
    </rPh>
    <phoneticPr fontId="5"/>
  </si>
  <si>
    <t>避難先（立退き避難の場合）</t>
    <rPh sb="0" eb="2">
      <t>ヒナン</t>
    </rPh>
    <rPh sb="2" eb="3">
      <t>サキ</t>
    </rPh>
    <rPh sb="4" eb="5">
      <t>タ</t>
    </rPh>
    <rPh sb="5" eb="6">
      <t>ノ</t>
    </rPh>
    <rPh sb="7" eb="9">
      <t>ヒナン</t>
    </rPh>
    <rPh sb="10" eb="12">
      <t>バアイ</t>
    </rPh>
    <phoneticPr fontId="5"/>
  </si>
  <si>
    <t>立退き避難</t>
    <rPh sb="0" eb="1">
      <t>タ</t>
    </rPh>
    <rPh sb="1" eb="2">
      <t>ノ</t>
    </rPh>
    <rPh sb="3" eb="5">
      <t>ヒナン</t>
    </rPh>
    <phoneticPr fontId="5"/>
  </si>
  <si>
    <t>情報連絡班</t>
  </si>
  <si>
    <t>情報連絡班</t>
    <phoneticPr fontId="5"/>
  </si>
  <si>
    <t>装備品等準備班</t>
    <phoneticPr fontId="5"/>
  </si>
  <si>
    <t>避難誘導班</t>
  </si>
  <si>
    <t>施設及び避難先の位置と、施設から避難先までの避難ルートを貼り付けて下さい。（屋内安全確保を行う場合は、施設内の避難経路図も貼り付けること。）</t>
    <rPh sb="38" eb="44">
      <t>オクナイアンゼンカクホ</t>
    </rPh>
    <rPh sb="45" eb="46">
      <t>オコナ</t>
    </rPh>
    <rPh sb="47" eb="49">
      <t>バアイ</t>
    </rPh>
    <rPh sb="51" eb="53">
      <t>シセツ</t>
    </rPh>
    <rPh sb="53" eb="54">
      <t>ナイ</t>
    </rPh>
    <rPh sb="55" eb="57">
      <t>ヒナン</t>
    </rPh>
    <rPh sb="57" eb="59">
      <t>ケイロ</t>
    </rPh>
    <rPh sb="59" eb="60">
      <t>ズ</t>
    </rPh>
    <rPh sb="61" eb="62">
      <t>ハ</t>
    </rPh>
    <rPh sb="63" eb="64">
      <t>ツ</t>
    </rPh>
    <phoneticPr fontId="5"/>
  </si>
  <si>
    <t>8．避難に必要な設備の整備</t>
    <rPh sb="2" eb="4">
      <t>ヒナン</t>
    </rPh>
    <rPh sb="5" eb="7">
      <t>ヒツヨウ</t>
    </rPh>
    <rPh sb="8" eb="10">
      <t>セツビ</t>
    </rPh>
    <rPh sb="11" eb="13">
      <t>セイビ</t>
    </rPh>
    <phoneticPr fontId="5"/>
  </si>
  <si>
    <t>　避難誘導の際に使用する設備等については、下表に示すとおりである。
　これらの設備等については、日頃からその維持管理に努めるものとする。</t>
    <rPh sb="1" eb="3">
      <t>ヒナン</t>
    </rPh>
    <rPh sb="3" eb="5">
      <t>ユウドウ</t>
    </rPh>
    <rPh sb="6" eb="7">
      <t>サイ</t>
    </rPh>
    <rPh sb="8" eb="10">
      <t>シヨウ</t>
    </rPh>
    <rPh sb="12" eb="14">
      <t>セツビ</t>
    </rPh>
    <rPh sb="14" eb="15">
      <t>トウ</t>
    </rPh>
    <rPh sb="21" eb="22">
      <t>シタ</t>
    </rPh>
    <rPh sb="22" eb="23">
      <t>ヒョウ</t>
    </rPh>
    <rPh sb="24" eb="25">
      <t>シメ</t>
    </rPh>
    <rPh sb="39" eb="41">
      <t>セツビ</t>
    </rPh>
    <rPh sb="41" eb="42">
      <t>トウ</t>
    </rPh>
    <rPh sb="48" eb="50">
      <t>ヒゴロ</t>
    </rPh>
    <rPh sb="54" eb="56">
      <t>イジ</t>
    </rPh>
    <rPh sb="56" eb="58">
      <t>カンリ</t>
    </rPh>
    <rPh sb="59" eb="60">
      <t>ツト</t>
    </rPh>
    <phoneticPr fontId="5"/>
  </si>
  <si>
    <t>　　</t>
    <phoneticPr fontId="5"/>
  </si>
  <si>
    <t>避難に必要な設備等</t>
    <rPh sb="0" eb="2">
      <t>ヒナン</t>
    </rPh>
    <rPh sb="3" eb="5">
      <t>ヒツヨウ</t>
    </rPh>
    <rPh sb="6" eb="8">
      <t>セツビ</t>
    </rPh>
    <rPh sb="8" eb="9">
      <t>トウ</t>
    </rPh>
    <phoneticPr fontId="5"/>
  </si>
  <si>
    <t>分類</t>
    <rPh sb="0" eb="2">
      <t>ブンルイ</t>
    </rPh>
    <phoneticPr fontId="5"/>
  </si>
  <si>
    <t>エレベーター</t>
    <phoneticPr fontId="5"/>
  </si>
  <si>
    <t>車椅子</t>
    <rPh sb="0" eb="3">
      <t>クルマイス</t>
    </rPh>
    <phoneticPr fontId="5"/>
  </si>
  <si>
    <t>その他</t>
    <rPh sb="2" eb="3">
      <t>タ</t>
    </rPh>
    <phoneticPr fontId="5"/>
  </si>
  <si>
    <t>上下階の移動のできる大型スロープの設置</t>
    <rPh sb="0" eb="2">
      <t>ジョウゲ</t>
    </rPh>
    <rPh sb="2" eb="3">
      <t>カイ</t>
    </rPh>
    <rPh sb="4" eb="6">
      <t>イドウ</t>
    </rPh>
    <rPh sb="10" eb="12">
      <t>オオガタ</t>
    </rPh>
    <rPh sb="17" eb="19">
      <t>セッチ</t>
    </rPh>
    <phoneticPr fontId="5"/>
  </si>
  <si>
    <t>数量</t>
    <rPh sb="0" eb="2">
      <t>スウリョウ</t>
    </rPh>
    <phoneticPr fontId="5"/>
  </si>
  <si>
    <t>設置場所、保管場所</t>
    <rPh sb="0" eb="2">
      <t>セッチ</t>
    </rPh>
    <rPh sb="2" eb="4">
      <t>バショ</t>
    </rPh>
    <rPh sb="5" eb="7">
      <t>ホカン</t>
    </rPh>
    <rPh sb="7" eb="9">
      <t>バショ</t>
    </rPh>
    <phoneticPr fontId="5"/>
  </si>
  <si>
    <t>設備等</t>
    <rPh sb="0" eb="2">
      <t>セツビ</t>
    </rPh>
    <rPh sb="2" eb="3">
      <t>トウ</t>
    </rPh>
    <phoneticPr fontId="5"/>
  </si>
  <si>
    <t>通常の設備</t>
    <rPh sb="0" eb="2">
      <t>ツウジョウ</t>
    </rPh>
    <rPh sb="3" eb="5">
      <t>セツビ</t>
    </rPh>
    <phoneticPr fontId="5"/>
  </si>
  <si>
    <t>緊急時の設備</t>
    <rPh sb="0" eb="3">
      <t>キンキュウジ</t>
    </rPh>
    <rPh sb="4" eb="6">
      <t>セツビ</t>
    </rPh>
    <phoneticPr fontId="5"/>
  </si>
  <si>
    <t>停電対策としての非常用電源の設置</t>
    <phoneticPr fontId="5"/>
  </si>
  <si>
    <t>土のう</t>
    <rPh sb="0" eb="1">
      <t>ド</t>
    </rPh>
    <phoneticPr fontId="5"/>
  </si>
  <si>
    <t>止水板</t>
    <rPh sb="0" eb="2">
      <t>シスイ</t>
    </rPh>
    <rPh sb="2" eb="3">
      <t>バン</t>
    </rPh>
    <phoneticPr fontId="5"/>
  </si>
  <si>
    <t>階段昇降機の設置</t>
    <rPh sb="0" eb="2">
      <t>カイダン</t>
    </rPh>
    <rPh sb="2" eb="5">
      <t>ショウコウキ</t>
    </rPh>
    <rPh sb="6" eb="8">
      <t>セッチ</t>
    </rPh>
    <phoneticPr fontId="5"/>
  </si>
  <si>
    <t xml:space="preserve">9．避難の確保を図るための施設の整備 </t>
    <phoneticPr fontId="5"/>
  </si>
  <si>
    <t>10．防災教育及び避難訓練の実施</t>
    <rPh sb="3" eb="5">
      <t>ボウサイ</t>
    </rPh>
    <rPh sb="5" eb="7">
      <t>キョウイク</t>
    </rPh>
    <rPh sb="7" eb="8">
      <t>オヨ</t>
    </rPh>
    <rPh sb="9" eb="11">
      <t>ヒナン</t>
    </rPh>
    <rPh sb="11" eb="13">
      <t>クンレン</t>
    </rPh>
    <rPh sb="14" eb="16">
      <t>ジッシ</t>
    </rPh>
    <phoneticPr fontId="5"/>
  </si>
  <si>
    <t>（避難に必要な設備の整備）</t>
    <rPh sb="1" eb="3">
      <t>ヒナン</t>
    </rPh>
    <rPh sb="4" eb="6">
      <t>ヒツヨウ</t>
    </rPh>
    <rPh sb="7" eb="9">
      <t>セツビ</t>
    </rPh>
    <rPh sb="10" eb="12">
      <t>セイビ</t>
    </rPh>
    <phoneticPr fontId="5"/>
  </si>
  <si>
    <t>エレベーター</t>
    <phoneticPr fontId="5"/>
  </si>
  <si>
    <t>上下階の移動のできる大型スロープの設置</t>
    <rPh sb="0" eb="2">
      <t>ジョウゲ</t>
    </rPh>
    <rPh sb="2" eb="3">
      <t>カイ</t>
    </rPh>
    <rPh sb="4" eb="6">
      <t>イドウ</t>
    </rPh>
    <rPh sb="10" eb="12">
      <t>オオガタ</t>
    </rPh>
    <rPh sb="17" eb="19">
      <t>セッチ</t>
    </rPh>
    <phoneticPr fontId="5"/>
  </si>
  <si>
    <t>車椅子</t>
    <rPh sb="0" eb="3">
      <t>クルマイス</t>
    </rPh>
    <phoneticPr fontId="5"/>
  </si>
  <si>
    <t>（　　　　　　　　　　　）</t>
    <phoneticPr fontId="5"/>
  </si>
  <si>
    <t>設置場所、保存場所</t>
    <rPh sb="0" eb="2">
      <t>セッチ</t>
    </rPh>
    <rPh sb="2" eb="4">
      <t>バショ</t>
    </rPh>
    <rPh sb="5" eb="7">
      <t>ホゾン</t>
    </rPh>
    <rPh sb="7" eb="9">
      <t>バショ</t>
    </rPh>
    <phoneticPr fontId="5"/>
  </si>
  <si>
    <r>
      <t>その他（</t>
    </r>
    <r>
      <rPr>
        <b/>
        <sz val="12"/>
        <color rgb="FFFF0000"/>
        <rFont val="ＭＳ ゴシック"/>
        <family val="3"/>
        <charset val="128"/>
      </rPr>
      <t>〇〇〇〇</t>
    </r>
    <r>
      <rPr>
        <sz val="12"/>
        <rFont val="ＭＳ ゴシック"/>
        <family val="3"/>
        <charset val="128"/>
      </rPr>
      <t>）</t>
    </r>
    <rPh sb="2" eb="3">
      <t>タ</t>
    </rPh>
    <phoneticPr fontId="5"/>
  </si>
  <si>
    <t>１／施設中央</t>
    <rPh sb="2" eb="4">
      <t>シセツ</t>
    </rPh>
    <rPh sb="4" eb="6">
      <t>チュウオウ</t>
    </rPh>
    <phoneticPr fontId="5"/>
  </si>
  <si>
    <t>２／入口</t>
    <rPh sb="2" eb="4">
      <t>イリグチ</t>
    </rPh>
    <phoneticPr fontId="5"/>
  </si>
  <si>
    <t>５／１階保管庫</t>
    <rPh sb="3" eb="4">
      <t>カイ</t>
    </rPh>
    <rPh sb="4" eb="7">
      <t>ホカンコ</t>
    </rPh>
    <phoneticPr fontId="5"/>
  </si>
  <si>
    <t>緊急時の設備</t>
    <rPh sb="0" eb="2">
      <t>キンキュウ</t>
    </rPh>
    <rPh sb="2" eb="3">
      <t>ジ</t>
    </rPh>
    <rPh sb="4" eb="6">
      <t>セツビ</t>
    </rPh>
    <phoneticPr fontId="5"/>
  </si>
  <si>
    <t>停電対策としての非常用電源の設置</t>
    <phoneticPr fontId="5"/>
  </si>
  <si>
    <t>土のう</t>
    <rPh sb="0" eb="1">
      <t>ド</t>
    </rPh>
    <phoneticPr fontId="5"/>
  </si>
  <si>
    <t>止水板</t>
    <phoneticPr fontId="5"/>
  </si>
  <si>
    <t>階段昇降機の設置</t>
    <phoneticPr fontId="5"/>
  </si>
  <si>
    <t>　南海トラフ臨時情報（巨大地震警戒）が発表された場合の避難について</t>
    <rPh sb="1" eb="3">
      <t>ナンカイ</t>
    </rPh>
    <rPh sb="6" eb="8">
      <t>リンジ</t>
    </rPh>
    <rPh sb="8" eb="10">
      <t>ジョウホウ</t>
    </rPh>
    <rPh sb="11" eb="13">
      <t>キョダイ</t>
    </rPh>
    <rPh sb="13" eb="15">
      <t>ジシン</t>
    </rPh>
    <rPh sb="15" eb="17">
      <t>ケイカイ</t>
    </rPh>
    <rPh sb="19" eb="21">
      <t>ハッピョウ</t>
    </rPh>
    <rPh sb="24" eb="26">
      <t>バアイ</t>
    </rPh>
    <rPh sb="27" eb="29">
      <t>ヒナン</t>
    </rPh>
    <phoneticPr fontId="5"/>
  </si>
  <si>
    <t>(4)南海トラフ臨時情報（巨大地震警戒）が発表さた場合の避難方法</t>
    <rPh sb="3" eb="5">
      <t>ナンカイ</t>
    </rPh>
    <rPh sb="8" eb="10">
      <t>リンジ</t>
    </rPh>
    <rPh sb="10" eb="12">
      <t>ジョウホウ</t>
    </rPh>
    <rPh sb="13" eb="15">
      <t>キョダイ</t>
    </rPh>
    <rPh sb="15" eb="17">
      <t>ジシン</t>
    </rPh>
    <rPh sb="17" eb="19">
      <t>ケイカイ</t>
    </rPh>
    <rPh sb="21" eb="23">
      <t>ハッピョウ</t>
    </rPh>
    <rPh sb="25" eb="27">
      <t>バアイ</t>
    </rPh>
    <rPh sb="28" eb="30">
      <t>ヒナン</t>
    </rPh>
    <rPh sb="30" eb="32">
      <t>ホウホウ</t>
    </rPh>
    <phoneticPr fontId="5"/>
  </si>
  <si>
    <t>　避難場所及び屋内安全確保を図る場所は下表のとおりとする。
　浸水想定区域外への避難が間に合わない場合には、避難場所への避難を原則とする。
　ただし、津波の到達時間や利用者の健康状態等により避難場所への避難が困難な場合において、建物が堅牢で家屋倒壊のおそれがなく、基準水位よりも高い避難場所がある場合には、屋内安全確保を図るものとする。その場合は、備蓄物資を用意する。</t>
    <rPh sb="1" eb="3">
      <t>ヒナン</t>
    </rPh>
    <rPh sb="3" eb="5">
      <t>バショ</t>
    </rPh>
    <rPh sb="5" eb="6">
      <t>オヨ</t>
    </rPh>
    <rPh sb="7" eb="9">
      <t>オクナイ</t>
    </rPh>
    <rPh sb="9" eb="11">
      <t>アンゼン</t>
    </rPh>
    <rPh sb="11" eb="13">
      <t>カクホ</t>
    </rPh>
    <rPh sb="14" eb="15">
      <t>ハカ</t>
    </rPh>
    <rPh sb="16" eb="18">
      <t>バショ</t>
    </rPh>
    <rPh sb="19" eb="21">
      <t>カヒョウ</t>
    </rPh>
    <rPh sb="31" eb="33">
      <t>シンスイ</t>
    </rPh>
    <rPh sb="33" eb="35">
      <t>ソウテイ</t>
    </rPh>
    <rPh sb="35" eb="37">
      <t>クイキ</t>
    </rPh>
    <rPh sb="37" eb="38">
      <t>ガイ</t>
    </rPh>
    <rPh sb="40" eb="42">
      <t>ヒナン</t>
    </rPh>
    <rPh sb="43" eb="44">
      <t>マ</t>
    </rPh>
    <rPh sb="45" eb="46">
      <t>ア</t>
    </rPh>
    <rPh sb="49" eb="51">
      <t>バアイ</t>
    </rPh>
    <rPh sb="54" eb="56">
      <t>ヒナン</t>
    </rPh>
    <rPh sb="56" eb="58">
      <t>バショ</t>
    </rPh>
    <rPh sb="60" eb="62">
      <t>ヒナン</t>
    </rPh>
    <rPh sb="63" eb="65">
      <t>ゲンソク</t>
    </rPh>
    <rPh sb="75" eb="77">
      <t>ツナミ</t>
    </rPh>
    <rPh sb="78" eb="80">
      <t>トウタツ</t>
    </rPh>
    <rPh sb="80" eb="82">
      <t>ジカン</t>
    </rPh>
    <rPh sb="83" eb="86">
      <t>リヨウシャ</t>
    </rPh>
    <rPh sb="87" eb="89">
      <t>ケンコウ</t>
    </rPh>
    <rPh sb="89" eb="91">
      <t>ジョウタイ</t>
    </rPh>
    <rPh sb="91" eb="92">
      <t>トウ</t>
    </rPh>
    <rPh sb="95" eb="97">
      <t>ヒナン</t>
    </rPh>
    <rPh sb="97" eb="99">
      <t>バショ</t>
    </rPh>
    <rPh sb="101" eb="103">
      <t>ヒナン</t>
    </rPh>
    <rPh sb="104" eb="106">
      <t>コンナン</t>
    </rPh>
    <rPh sb="107" eb="109">
      <t>バアイ</t>
    </rPh>
    <rPh sb="114" eb="116">
      <t>タテモノ</t>
    </rPh>
    <rPh sb="117" eb="119">
      <t>ケンロウ</t>
    </rPh>
    <rPh sb="120" eb="122">
      <t>カオク</t>
    </rPh>
    <rPh sb="122" eb="124">
      <t>トウカイ</t>
    </rPh>
    <rPh sb="132" eb="134">
      <t>キジュン</t>
    </rPh>
    <rPh sb="134" eb="136">
      <t>スイイ</t>
    </rPh>
    <rPh sb="139" eb="140">
      <t>タカ</t>
    </rPh>
    <rPh sb="141" eb="143">
      <t>ヒナン</t>
    </rPh>
    <rPh sb="143" eb="145">
      <t>バショ</t>
    </rPh>
    <rPh sb="148" eb="150">
      <t>バアイ</t>
    </rPh>
    <rPh sb="153" eb="155">
      <t>オクナイ</t>
    </rPh>
    <rPh sb="155" eb="157">
      <t>アンゼン</t>
    </rPh>
    <rPh sb="157" eb="159">
      <t>カクホ</t>
    </rPh>
    <rPh sb="160" eb="161">
      <t>ハカ</t>
    </rPh>
    <rPh sb="170" eb="172">
      <t>バアイ</t>
    </rPh>
    <rPh sb="174" eb="176">
      <t>ビチク</t>
    </rPh>
    <rPh sb="176" eb="178">
      <t>ブッシ</t>
    </rPh>
    <rPh sb="179" eb="181">
      <t>ヨウイ</t>
    </rPh>
    <phoneticPr fontId="5"/>
  </si>
  <si>
    <t>避難誘導班</t>
    <rPh sb="0" eb="2">
      <t>ヒナン</t>
    </rPh>
    <rPh sb="2" eb="4">
      <t>ユウドウ</t>
    </rPh>
    <phoneticPr fontId="5"/>
  </si>
  <si>
    <t>周辺住民への協力依頼</t>
    <phoneticPr fontId="5"/>
  </si>
  <si>
    <t>保護者等家族への連絡</t>
    <rPh sb="3" eb="4">
      <t>トウ</t>
    </rPh>
    <rPh sb="4" eb="6">
      <t>カゾク</t>
    </rPh>
    <phoneticPr fontId="5"/>
  </si>
  <si>
    <t>避難誘導体制の確認</t>
    <rPh sb="0" eb="2">
      <t>ヒナン</t>
    </rPh>
    <rPh sb="2" eb="4">
      <t>ユウドウ</t>
    </rPh>
    <rPh sb="4" eb="6">
      <t>タイセイ</t>
    </rPh>
    <rPh sb="7" eb="9">
      <t>カクニン</t>
    </rPh>
    <phoneticPr fontId="5"/>
  </si>
  <si>
    <t>装備品、備蓄品の確認</t>
    <rPh sb="0" eb="3">
      <t>ソウビヒン</t>
    </rPh>
    <rPh sb="4" eb="7">
      <t>ビチクヒン</t>
    </rPh>
    <rPh sb="8" eb="10">
      <t>カクニン</t>
    </rPh>
    <phoneticPr fontId="5"/>
  </si>
  <si>
    <t>使用する装備品等の装着</t>
    <rPh sb="4" eb="7">
      <t>ソウビヒン</t>
    </rPh>
    <rPh sb="7" eb="8">
      <t>トウ</t>
    </rPh>
    <rPh sb="9" eb="11">
      <t>ソウチャク</t>
    </rPh>
    <phoneticPr fontId="5"/>
  </si>
  <si>
    <t xml:space="preserve">　津波発生時の避難先は、静岡市防災情報マップを確認し、以下の場所とする。
「静岡市防災情報マップ」（津波避難マップ）
http://www2.wagmap.jp/shizuoka-hazard/ 　　　　
</t>
    <phoneticPr fontId="5"/>
  </si>
  <si>
    <t>施設管理者・所有者名</t>
    <rPh sb="0" eb="5">
      <t>シセツカンリシャ</t>
    </rPh>
    <rPh sb="6" eb="10">
      <t>ショユウシャメイ</t>
    </rPh>
    <phoneticPr fontId="5"/>
  </si>
  <si>
    <t>校長　静岡　太郎</t>
    <rPh sb="0" eb="2">
      <t>コウチョウ</t>
    </rPh>
    <rPh sb="3" eb="5">
      <t>シズオカ</t>
    </rPh>
    <rPh sb="6" eb="8">
      <t>タロウ</t>
    </rPh>
    <phoneticPr fontId="5"/>
  </si>
  <si>
    <t>校長　静岡　太郎</t>
    <phoneticPr fontId="5"/>
  </si>
  <si>
    <t>電話番号</t>
    <rPh sb="0" eb="4">
      <t>デンワバンゴウ</t>
    </rPh>
    <phoneticPr fontId="5"/>
  </si>
  <si>
    <t>054-221-1012</t>
    <phoneticPr fontId="5"/>
  </si>
  <si>
    <t>（避難先が避難了解済み）</t>
  </si>
  <si>
    <r>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t>
    </r>
    <r>
      <rPr>
        <sz val="12"/>
        <color rgb="FFC00000"/>
        <rFont val="ＭＳ ゴシック"/>
        <family val="3"/>
        <charset val="128"/>
      </rPr>
      <t>①　太枠線内のピンク色付けされた部分に入力してください。
②　出力シートの「避難経路」について出力シートを直接編集してください
③　文字つぶれなど無いように、出力シートの修正を行ってください。
④　（紙で提出する場合）３部印刷して提出してください。</t>
    </r>
    <phoneticPr fontId="5"/>
  </si>
  <si>
    <t>施設の種類</t>
    <rPh sb="0" eb="2">
      <t>シセツ</t>
    </rPh>
    <rPh sb="3" eb="5">
      <t>シュルイ</t>
    </rPh>
    <phoneticPr fontId="5"/>
  </si>
  <si>
    <t>保育園</t>
    <rPh sb="0" eb="3">
      <t>ホイクエン</t>
    </rPh>
    <phoneticPr fontId="5"/>
  </si>
  <si>
    <t>デイサービス/特別養護老人ホーム・・・
子ども園/保育園/幼稚園…</t>
    <phoneticPr fontId="5"/>
  </si>
  <si>
    <t>作成担当者（いる場合）</t>
    <rPh sb="0" eb="2">
      <t>サクセイ</t>
    </rPh>
    <rPh sb="2" eb="5">
      <t>タントウシャ</t>
    </rPh>
    <rPh sb="8" eb="10">
      <t>バアイ</t>
    </rPh>
    <phoneticPr fontId="5"/>
  </si>
  <si>
    <t>〇〇次郎</t>
    <rPh sb="2" eb="4">
      <t>ジロウ</t>
    </rPh>
    <phoneticPr fontId="5"/>
  </si>
  <si>
    <t>　➤気象庁気象庁HP（https://www.jma.go.jp/）</t>
    <rPh sb="2" eb="5">
      <t>キショウチョウ</t>
    </rPh>
    <phoneticPr fontId="5"/>
  </si>
  <si>
    <t>　➤静岡市防災メール（登録用メールアドレス）　　　　　　　　　　　
　　（siz-entry@tokyoanpi.sbs-infosys.com）</t>
    <rPh sb="2" eb="5">
      <t>シズオカシ</t>
    </rPh>
    <rPh sb="5" eb="7">
      <t>ボウサイ</t>
    </rPh>
    <rPh sb="11" eb="14">
      <t>トウロクヨウ</t>
    </rPh>
    <phoneticPr fontId="5"/>
  </si>
  <si>
    <t>　➤静岡市防災情報ポータル
　　（https://portal.bosai.city.shizuoka.jp/）</t>
    <rPh sb="2" eb="5">
      <t>シズオカシ</t>
    </rPh>
    <rPh sb="5" eb="7">
      <t>ボウサイ</t>
    </rPh>
    <rPh sb="7" eb="9">
      <t>ジョウホウ</t>
    </rPh>
    <phoneticPr fontId="5"/>
  </si>
  <si>
    <t>　➤静岡市防災情報ポータル
　　（https://portal.bosai.city.shizuoka.jp/）</t>
    <phoneticPr fontId="5"/>
  </si>
  <si>
    <t>同報無線（電話案内サービス　054-269-5656）</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</si>
</sst>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quot;名&quot;"/>
    <numFmt numFmtId="178" formatCode="#&quot;台&quot;"/>
    <numFmt numFmtId="179" formatCode="0_ "/>
    <numFmt numFmtId="180" formatCode="#&quot;m&quot;"/>
    <numFmt numFmtId="181" formatCode="#&quot;分&quot;"/>
    <numFmt numFmtId="182" formatCode="#,&quot;分&quot;"/>
  </numFmts>
  <fonts count="39"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12"/>
      <color theme="1"/>
      <name val="ＭＳ ゴシック"/>
      <family val="3"/>
      <charset val="128"/>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11"/>
      <color theme="1"/>
      <name val="ＭＳ ゴシック"/>
      <family val="3"/>
      <charset val="128"/>
    </font>
    <font>
      <sz val="14"/>
      <color theme="1"/>
      <name val="ＭＳ Ｐゴシック"/>
      <family val="2"/>
      <charset val="128"/>
      <scheme val="minor"/>
    </font>
    <font>
      <sz val="14"/>
      <color theme="1"/>
      <name val="ＭＳ Ｐゴシック"/>
      <family val="3"/>
      <charset val="128"/>
    </font>
    <font>
      <sz val="14"/>
      <color theme="0"/>
      <name val="ＭＳ ゴシック"/>
      <family val="3"/>
      <charset val="128"/>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sz val="12"/>
      <color rgb="FFFF0000"/>
      <name val="ＭＳ ゴシック"/>
      <family val="3"/>
      <charset val="128"/>
    </font>
    <font>
      <sz val="9"/>
      <color theme="1"/>
      <name val="ＭＳ ゴシック"/>
      <family val="3"/>
      <charset val="128"/>
    </font>
    <font>
      <sz val="28"/>
      <name val="ＭＳ ゴシック"/>
      <family val="3"/>
      <charset val="128"/>
    </font>
    <font>
      <sz val="14"/>
      <name val="Wingdings"/>
      <charset val="2"/>
    </font>
    <font>
      <sz val="14"/>
      <name val="ＭＳ Ｐゴシック"/>
      <family val="3"/>
      <charset val="128"/>
    </font>
    <font>
      <sz val="16"/>
      <name val="ＭＳ ゴシック"/>
      <family val="3"/>
      <charset val="128"/>
    </font>
    <font>
      <sz val="11"/>
      <name val="ＭＳ ゴシック"/>
      <family val="3"/>
      <charset val="128"/>
    </font>
    <font>
      <sz val="11"/>
      <name val="ＭＳ Ｐゴシック"/>
      <family val="2"/>
      <charset val="128"/>
      <scheme val="minor"/>
    </font>
    <font>
      <sz val="7"/>
      <name val="ＭＳ ゴシック"/>
      <family val="3"/>
      <charset val="128"/>
    </font>
    <font>
      <sz val="14"/>
      <name val="Times New Roman"/>
      <family val="1"/>
    </font>
    <font>
      <sz val="14"/>
      <name val="ＭＳ Ｐゴシック"/>
      <family val="2"/>
      <charset val="128"/>
      <scheme val="minor"/>
    </font>
    <font>
      <sz val="14"/>
      <color theme="1"/>
      <name val="ＭＳ Ｐゴシック"/>
      <family val="3"/>
      <charset val="128"/>
      <scheme val="minor"/>
    </font>
    <font>
      <sz val="7"/>
      <name val="Times New Roman"/>
      <family val="1"/>
    </font>
    <font>
      <sz val="13"/>
      <name val="ＭＳ ゴシック"/>
      <family val="3"/>
      <charset val="128"/>
    </font>
    <font>
      <sz val="11"/>
      <color rgb="FFFF0000"/>
      <name val="ＭＳ Ｐゴシック"/>
      <family val="2"/>
      <charset val="128"/>
      <scheme val="minor"/>
    </font>
    <font>
      <sz val="11"/>
      <color rgb="FFFF0000"/>
      <name val="ＭＳ ゴシック"/>
      <family val="3"/>
      <charset val="128"/>
    </font>
    <font>
      <sz val="12"/>
      <name val="ＭＳ Ｐゴシック"/>
      <family val="2"/>
      <charset val="128"/>
      <scheme val="minor"/>
    </font>
    <font>
      <b/>
      <sz val="12"/>
      <color rgb="FFFF0000"/>
      <name val="ＭＳ ゴシック"/>
      <family val="3"/>
      <charset val="128"/>
    </font>
    <font>
      <sz val="12"/>
      <color rgb="FFC00000"/>
      <name val="ＭＳ ゴシック"/>
      <family val="3"/>
      <charset val="128"/>
    </font>
    <font>
      <sz val="16"/>
      <color theme="1"/>
      <name val="ＭＳ ゴシック"/>
      <family val="3"/>
      <charset val="128"/>
    </font>
  </fonts>
  <fills count="10">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indexed="65"/>
        <bgColor indexed="64"/>
      </patternFill>
    </fill>
    <fill>
      <patternFill patternType="solid">
        <fgColor theme="0"/>
        <bgColor indexed="64"/>
      </patternFill>
    </fill>
  </fills>
  <borders count="90">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style="thin">
        <color auto="1"/>
      </left>
      <right/>
      <top style="dashed">
        <color auto="1"/>
      </top>
      <bottom style="dashed">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hair">
        <color auto="1"/>
      </left>
      <right/>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auto="1"/>
      </left>
      <right style="medium">
        <color indexed="64"/>
      </right>
      <top/>
      <bottom/>
      <diagonal/>
    </border>
    <border>
      <left style="hair">
        <color auto="1"/>
      </left>
      <right/>
      <top/>
      <bottom style="thin">
        <color auto="1"/>
      </bottom>
      <diagonal/>
    </border>
    <border>
      <left/>
      <right style="hair">
        <color auto="1"/>
      </right>
      <top/>
      <bottom/>
      <diagonal/>
    </border>
    <border>
      <left/>
      <right style="hair">
        <color auto="1"/>
      </right>
      <top style="thin">
        <color auto="1"/>
      </top>
      <bottom style="thin">
        <color auto="1"/>
      </bottom>
      <diagonal/>
    </border>
    <border>
      <left/>
      <right style="hair">
        <color auto="1"/>
      </right>
      <top style="thin">
        <color auto="1"/>
      </top>
      <bottom/>
      <diagonal/>
    </border>
    <border>
      <left/>
      <right style="hair">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hair">
        <color auto="1"/>
      </left>
      <right/>
      <top style="dashed">
        <color auto="1"/>
      </top>
      <bottom/>
      <diagonal/>
    </border>
    <border>
      <left/>
      <right/>
      <top style="dashed">
        <color auto="1"/>
      </top>
      <bottom/>
      <diagonal/>
    </border>
    <border>
      <left/>
      <right style="hair">
        <color auto="1"/>
      </right>
      <top style="dashed">
        <color auto="1"/>
      </top>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diagonalDown="1">
      <left style="medium">
        <color auto="1"/>
      </left>
      <right/>
      <top style="medium">
        <color auto="1"/>
      </top>
      <bottom style="thin">
        <color auto="1"/>
      </bottom>
      <diagonal style="thin">
        <color auto="1"/>
      </diagonal>
    </border>
    <border diagonalDown="1">
      <left/>
      <right style="thin">
        <color auto="1"/>
      </right>
      <top style="medium">
        <color auto="1"/>
      </top>
      <bottom style="thin">
        <color auto="1"/>
      </bottom>
      <diagonal style="thin">
        <color auto="1"/>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s>
  <cellStyleXfs count="1">
    <xf numFmtId="0" fontId="0" fillId="0" borderId="0">
      <alignment vertical="center"/>
    </xf>
  </cellStyleXfs>
  <cellXfs count="497">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4" fillId="0" borderId="0" xfId="0" applyFont="1">
      <alignment vertical="center"/>
    </xf>
    <xf numFmtId="0" fontId="9" fillId="0" borderId="0" xfId="0" applyFont="1" applyAlignment="1">
      <alignment horizontal="center" vertical="center"/>
    </xf>
    <xf numFmtId="0" fontId="3" fillId="0" borderId="0" xfId="0" applyFont="1" applyAlignment="1">
      <alignment horizontal="center" vertical="center"/>
    </xf>
    <xf numFmtId="0" fontId="10" fillId="0" borderId="0" xfId="0" applyFont="1">
      <alignment vertical="center"/>
    </xf>
    <xf numFmtId="0" fontId="6" fillId="0" borderId="0" xfId="0" applyFont="1">
      <alignment vertical="center"/>
    </xf>
    <xf numFmtId="0" fontId="4" fillId="0" borderId="17" xfId="0" applyFont="1" applyBorder="1" applyAlignment="1">
      <alignment horizontal="justify" vertical="center" wrapText="1"/>
    </xf>
    <xf numFmtId="0" fontId="7" fillId="2" borderId="14" xfId="0" applyFont="1" applyFill="1" applyBorder="1" applyAlignment="1">
      <alignment vertical="center" wrapText="1"/>
    </xf>
    <xf numFmtId="0" fontId="7" fillId="0" borderId="17" xfId="0" applyFont="1" applyBorder="1" applyAlignment="1">
      <alignment horizontal="justify" vertical="center" wrapText="1"/>
    </xf>
    <xf numFmtId="0" fontId="7" fillId="0" borderId="0" xfId="0" applyFont="1" applyAlignment="1">
      <alignment vertical="center" wrapText="1"/>
    </xf>
    <xf numFmtId="0" fontId="7" fillId="0" borderId="14" xfId="0" applyFont="1" applyBorder="1" applyAlignment="1">
      <alignment vertical="center" wrapText="1"/>
    </xf>
    <xf numFmtId="0" fontId="6" fillId="0" borderId="0" xfId="0" applyFont="1" applyAlignment="1">
      <alignment horizontal="justify" vertical="center" wrapText="1"/>
    </xf>
    <xf numFmtId="0" fontId="7" fillId="0" borderId="39" xfId="0" applyFont="1" applyBorder="1" applyAlignment="1">
      <alignment vertical="center" wrapText="1"/>
    </xf>
    <xf numFmtId="0" fontId="6" fillId="0" borderId="41" xfId="0" applyFont="1" applyBorder="1" applyAlignment="1">
      <alignment horizontal="justify" vertical="center" wrapText="1"/>
    </xf>
    <xf numFmtId="176" fontId="6" fillId="0" borderId="0" xfId="0" applyNumberFormat="1" applyFont="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7" fillId="0" borderId="0" xfId="0" applyFont="1" applyAlignment="1">
      <alignment horizontal="justify" vertical="center" wrapText="1"/>
    </xf>
    <xf numFmtId="0" fontId="6"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left" vertical="top" wrapText="1"/>
    </xf>
    <xf numFmtId="0" fontId="1" fillId="0" borderId="0" xfId="0" applyFont="1" applyAlignment="1">
      <alignment horizontal="center" vertical="center"/>
    </xf>
    <xf numFmtId="0" fontId="3" fillId="0" borderId="0" xfId="0" applyFont="1">
      <alignment vertical="center"/>
    </xf>
    <xf numFmtId="0" fontId="4" fillId="0" borderId="0" xfId="0" applyFont="1" applyAlignment="1">
      <alignment horizontal="justify" vertical="center" wrapText="1"/>
    </xf>
    <xf numFmtId="0" fontId="4" fillId="0" borderId="41" xfId="0" applyFont="1" applyBorder="1" applyAlignment="1">
      <alignment vertical="center" wrapText="1"/>
    </xf>
    <xf numFmtId="0" fontId="13" fillId="5" borderId="11" xfId="0" applyFont="1" applyFill="1" applyBorder="1" applyAlignment="1">
      <alignment horizontal="right" vertical="center"/>
    </xf>
    <xf numFmtId="177" fontId="6" fillId="0" borderId="0" xfId="0" applyNumberFormat="1" applyFont="1" applyAlignment="1">
      <alignment horizontal="right" vertical="center" wrapText="1"/>
    </xf>
    <xf numFmtId="177" fontId="6"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vertical="top" wrapText="1"/>
    </xf>
    <xf numFmtId="0" fontId="6" fillId="0" borderId="0" xfId="0" applyFont="1" applyAlignment="1">
      <alignment horizontal="right" vertical="center" wrapText="1"/>
    </xf>
    <xf numFmtId="0" fontId="7" fillId="2" borderId="20" xfId="0" applyFont="1" applyFill="1" applyBorder="1" applyAlignment="1">
      <alignment vertical="center" wrapText="1"/>
    </xf>
    <xf numFmtId="0" fontId="6" fillId="0" borderId="41" xfId="0" applyFont="1" applyBorder="1" applyAlignment="1">
      <alignment vertical="center" wrapText="1"/>
    </xf>
    <xf numFmtId="0" fontId="14" fillId="0" borderId="0" xfId="0" applyFont="1">
      <alignment vertical="center"/>
    </xf>
    <xf numFmtId="0" fontId="2" fillId="0" borderId="0" xfId="0" applyFont="1">
      <alignment vertical="center"/>
    </xf>
    <xf numFmtId="0" fontId="15" fillId="0" borderId="0" xfId="0" applyFont="1" applyAlignment="1">
      <alignment horizontal="right" vertical="center"/>
    </xf>
    <xf numFmtId="0" fontId="16" fillId="0" borderId="0" xfId="0" applyFont="1" applyAlignment="1">
      <alignment horizontal="right" vertical="center" wrapText="1"/>
    </xf>
    <xf numFmtId="0" fontId="18" fillId="0" borderId="0" xfId="0" applyFont="1">
      <alignment vertical="center"/>
    </xf>
    <xf numFmtId="0" fontId="6" fillId="0" borderId="0" xfId="0" applyFont="1" applyAlignment="1">
      <alignment vertical="center" shrinkToFit="1"/>
    </xf>
    <xf numFmtId="0" fontId="4" fillId="0" borderId="40" xfId="0" applyFont="1" applyBorder="1" applyAlignment="1">
      <alignment vertical="center" wrapText="1"/>
    </xf>
    <xf numFmtId="0" fontId="4" fillId="0" borderId="17" xfId="0" applyFont="1" applyBorder="1" applyAlignment="1">
      <alignment vertical="center" wrapText="1"/>
    </xf>
    <xf numFmtId="0" fontId="7" fillId="0" borderId="17" xfId="0" applyFont="1" applyBorder="1" applyAlignment="1">
      <alignment vertical="center" wrapText="1"/>
    </xf>
    <xf numFmtId="0" fontId="4" fillId="0" borderId="0" xfId="0" applyFont="1" applyAlignment="1">
      <alignment vertical="center" shrinkToFit="1"/>
    </xf>
    <xf numFmtId="0" fontId="4" fillId="0" borderId="21" xfId="0" applyFont="1" applyBorder="1" applyAlignment="1">
      <alignment horizontal="center" vertical="center" shrinkToFit="1"/>
    </xf>
    <xf numFmtId="0" fontId="7" fillId="2" borderId="15" xfId="0" applyFont="1" applyFill="1" applyBorder="1" applyAlignment="1">
      <alignment vertical="center" shrinkToFit="1"/>
    </xf>
    <xf numFmtId="0" fontId="7" fillId="0" borderId="15" xfId="0" applyFont="1" applyBorder="1" applyAlignment="1">
      <alignment vertical="center" shrinkToFit="1"/>
    </xf>
    <xf numFmtId="176" fontId="6" fillId="0" borderId="16" xfId="0" applyNumberFormat="1" applyFont="1" applyBorder="1" applyAlignment="1">
      <alignment horizontal="justify" vertical="center" shrinkToFit="1"/>
    </xf>
    <xf numFmtId="0" fontId="4" fillId="0" borderId="16" xfId="0" applyFont="1" applyBorder="1" applyAlignment="1">
      <alignment horizontal="justify" vertical="center" shrinkToFit="1"/>
    </xf>
    <xf numFmtId="0" fontId="4" fillId="0" borderId="18" xfId="0" applyFont="1" applyBorder="1" applyAlignment="1">
      <alignment horizontal="justify" vertical="center" shrinkToFit="1"/>
    </xf>
    <xf numFmtId="0" fontId="7" fillId="2" borderId="21" xfId="0" applyFont="1" applyFill="1" applyBorder="1" applyAlignment="1">
      <alignment vertical="center" shrinkToFit="1"/>
    </xf>
    <xf numFmtId="0" fontId="7" fillId="0" borderId="16" xfId="0" applyFont="1" applyBorder="1" applyAlignment="1">
      <alignment vertical="center" shrinkToFit="1"/>
    </xf>
    <xf numFmtId="0" fontId="6" fillId="0" borderId="16" xfId="0" applyFont="1" applyBorder="1" applyAlignment="1">
      <alignment vertical="center" shrinkToFit="1"/>
    </xf>
    <xf numFmtId="3" fontId="4" fillId="0" borderId="16" xfId="0" applyNumberFormat="1" applyFont="1" applyBorder="1" applyAlignment="1">
      <alignment horizontal="justify" vertical="center" shrinkToFit="1"/>
    </xf>
    <xf numFmtId="0" fontId="6" fillId="0" borderId="16" xfId="0" applyFont="1" applyBorder="1" applyAlignment="1">
      <alignment horizontal="justify" vertical="center" shrinkToFit="1"/>
    </xf>
    <xf numFmtId="0" fontId="6" fillId="4" borderId="43" xfId="0" applyFont="1" applyFill="1" applyBorder="1" applyAlignment="1">
      <alignment vertical="center" wrapText="1"/>
    </xf>
    <xf numFmtId="0" fontId="4" fillId="4" borderId="44" xfId="0" applyFont="1" applyFill="1" applyBorder="1" applyAlignment="1">
      <alignment horizontal="justify" vertical="center" shrinkToFit="1"/>
    </xf>
    <xf numFmtId="0" fontId="4" fillId="4" borderId="43" xfId="0" applyFont="1" applyFill="1" applyBorder="1">
      <alignment vertical="center"/>
    </xf>
    <xf numFmtId="0" fontId="4" fillId="4" borderId="44" xfId="0" applyFont="1" applyFill="1" applyBorder="1" applyAlignment="1">
      <alignment vertical="center" shrinkToFit="1"/>
    </xf>
    <xf numFmtId="0" fontId="6" fillId="4" borderId="43" xfId="0" applyFont="1" applyFill="1" applyBorder="1" applyAlignment="1">
      <alignment horizontal="justify" vertical="center" wrapText="1"/>
    </xf>
    <xf numFmtId="0" fontId="6" fillId="4" borderId="44" xfId="0" applyFont="1" applyFill="1" applyBorder="1" applyAlignment="1">
      <alignment horizontal="justify" vertical="center" shrinkToFit="1"/>
    </xf>
    <xf numFmtId="0" fontId="6" fillId="3" borderId="38" xfId="0" applyFont="1" applyFill="1" applyBorder="1" applyAlignment="1" applyProtection="1">
      <alignment horizontal="justify" vertical="center" wrapText="1"/>
      <protection locked="0"/>
    </xf>
    <xf numFmtId="0" fontId="0" fillId="3" borderId="38" xfId="0" applyFill="1" applyBorder="1" applyAlignment="1" applyProtection="1">
      <alignment horizontal="center" vertical="center"/>
      <protection locked="0"/>
    </xf>
    <xf numFmtId="0" fontId="10" fillId="6" borderId="19" xfId="0" applyFont="1" applyFill="1" applyBorder="1">
      <alignment vertical="center"/>
    </xf>
    <xf numFmtId="0" fontId="0" fillId="6" borderId="21" xfId="0" applyFill="1" applyBorder="1">
      <alignment vertical="center"/>
    </xf>
    <xf numFmtId="0" fontId="19" fillId="0" borderId="0" xfId="0" applyFont="1" applyAlignment="1">
      <alignment vertical="center" wrapText="1"/>
    </xf>
    <xf numFmtId="0" fontId="0" fillId="6" borderId="11" xfId="0" applyFill="1" applyBorder="1">
      <alignment vertical="center"/>
    </xf>
    <xf numFmtId="0" fontId="1" fillId="0" borderId="0" xfId="0" applyFont="1" applyAlignment="1">
      <alignment vertical="center" wrapText="1"/>
    </xf>
    <xf numFmtId="0" fontId="1" fillId="0" borderId="0" xfId="0" applyFont="1">
      <alignment vertical="center"/>
    </xf>
    <xf numFmtId="176" fontId="8" fillId="0" borderId="0" xfId="0" applyNumberFormat="1" applyFont="1" applyAlignment="1">
      <alignment horizontal="center" vertical="center"/>
    </xf>
    <xf numFmtId="0" fontId="8" fillId="0" borderId="0" xfId="0" applyFont="1" applyAlignment="1">
      <alignment horizontal="center" vertical="center"/>
    </xf>
    <xf numFmtId="0" fontId="17" fillId="0" borderId="0" xfId="0" applyFont="1" applyAlignment="1">
      <alignment vertical="top" wrapText="1"/>
    </xf>
    <xf numFmtId="0" fontId="6" fillId="3" borderId="62" xfId="0" applyFont="1" applyFill="1" applyBorder="1" applyAlignment="1" applyProtection="1">
      <alignment horizontal="center" vertical="center" wrapText="1"/>
      <protection locked="0"/>
    </xf>
    <xf numFmtId="0" fontId="6" fillId="0" borderId="0" xfId="0" applyFont="1" applyProtection="1">
      <alignment vertical="center"/>
      <protection locked="0"/>
    </xf>
    <xf numFmtId="0" fontId="6" fillId="3" borderId="38" xfId="0" applyFont="1" applyFill="1" applyBorder="1" applyAlignment="1" applyProtection="1">
      <alignment horizontal="center" vertical="center" wrapText="1"/>
      <protection locked="0"/>
    </xf>
    <xf numFmtId="0" fontId="20" fillId="0" borderId="16" xfId="0" applyFont="1" applyBorder="1" applyAlignment="1">
      <alignment horizontal="justify" vertical="center" shrinkToFit="1"/>
    </xf>
    <xf numFmtId="0" fontId="17" fillId="0" borderId="0" xfId="0" applyFont="1" applyAlignment="1">
      <alignment vertical="center" wrapText="1"/>
    </xf>
    <xf numFmtId="0" fontId="17" fillId="0" borderId="0" xfId="0" applyFont="1" applyAlignment="1">
      <alignment horizontal="right" vertical="center"/>
    </xf>
    <xf numFmtId="0" fontId="17" fillId="0" borderId="0" xfId="0" applyFont="1">
      <alignment vertical="center"/>
    </xf>
    <xf numFmtId="0" fontId="22" fillId="0" borderId="0" xfId="0" applyFont="1" applyAlignment="1">
      <alignment horizontal="center" vertical="center"/>
    </xf>
    <xf numFmtId="0" fontId="22" fillId="0" borderId="14" xfId="0" applyFont="1" applyBorder="1" applyAlignment="1">
      <alignment horizontal="center" vertical="center"/>
    </xf>
    <xf numFmtId="0" fontId="22" fillId="0" borderId="33" xfId="0" applyFont="1" applyBorder="1" applyAlignment="1">
      <alignment horizontal="center" vertical="center"/>
    </xf>
    <xf numFmtId="0" fontId="22" fillId="0" borderId="51" xfId="0" applyFont="1" applyBorder="1" applyAlignment="1">
      <alignment horizontal="center" vertical="center"/>
    </xf>
    <xf numFmtId="0" fontId="22" fillId="0" borderId="6" xfId="0" applyFont="1" applyBorder="1" applyAlignment="1">
      <alignment horizontal="center" vertical="center"/>
    </xf>
    <xf numFmtId="0" fontId="22" fillId="0" borderId="2" xfId="0" applyFont="1" applyBorder="1" applyAlignment="1">
      <alignment horizontal="center" vertical="center"/>
    </xf>
    <xf numFmtId="0" fontId="24" fillId="0" borderId="0" xfId="0" applyFont="1" applyAlignment="1">
      <alignment horizontal="center" vertical="center"/>
    </xf>
    <xf numFmtId="0" fontId="25" fillId="0" borderId="0" xfId="0" applyFont="1">
      <alignment vertical="center"/>
    </xf>
    <xf numFmtId="0" fontId="25" fillId="0" borderId="4" xfId="0" applyFont="1" applyBorder="1">
      <alignment vertical="center"/>
    </xf>
    <xf numFmtId="0" fontId="25" fillId="0" borderId="5" xfId="0" applyFont="1" applyBorder="1">
      <alignment vertical="center"/>
    </xf>
    <xf numFmtId="0" fontId="17" fillId="0" borderId="8" xfId="0" applyFont="1" applyBorder="1" applyAlignment="1">
      <alignment horizontal="justify" vertical="center"/>
    </xf>
    <xf numFmtId="0" fontId="25" fillId="0" borderId="3" xfId="0" applyFont="1" applyBorder="1">
      <alignment vertical="center"/>
    </xf>
    <xf numFmtId="0" fontId="26" fillId="0" borderId="8" xfId="0" applyFont="1" applyBorder="1">
      <alignment vertical="center"/>
    </xf>
    <xf numFmtId="0" fontId="25" fillId="6" borderId="19" xfId="0" applyFont="1" applyFill="1" applyBorder="1">
      <alignment vertical="center"/>
    </xf>
    <xf numFmtId="0" fontId="25" fillId="6" borderId="21" xfId="0" applyFont="1" applyFill="1" applyBorder="1">
      <alignment vertical="center"/>
    </xf>
    <xf numFmtId="0" fontId="25" fillId="6" borderId="20" xfId="0" applyFont="1" applyFill="1" applyBorder="1">
      <alignment vertical="center"/>
    </xf>
    <xf numFmtId="0" fontId="0" fillId="6" borderId="20" xfId="0" applyFill="1" applyBorder="1">
      <alignment vertical="center"/>
    </xf>
    <xf numFmtId="0" fontId="26" fillId="6" borderId="11" xfId="0" applyFont="1" applyFill="1" applyBorder="1">
      <alignment vertical="center"/>
    </xf>
    <xf numFmtId="0" fontId="17" fillId="0" borderId="9" xfId="0" applyFont="1" applyBorder="1" applyAlignment="1">
      <alignment horizontal="justify" vertical="center"/>
    </xf>
    <xf numFmtId="0" fontId="25" fillId="0" borderId="6" xfId="0" applyFont="1" applyBorder="1">
      <alignment vertical="center"/>
    </xf>
    <xf numFmtId="0" fontId="25" fillId="0" borderId="2" xfId="0" applyFont="1" applyBorder="1">
      <alignment vertical="center"/>
    </xf>
    <xf numFmtId="0" fontId="17" fillId="0" borderId="0" xfId="0" applyFont="1" applyAlignment="1">
      <alignment horizontal="center" vertical="top" wrapText="1"/>
    </xf>
    <xf numFmtId="0" fontId="17" fillId="0" borderId="8" xfId="0" applyFont="1" applyBorder="1" applyAlignment="1">
      <alignment horizontal="center" vertical="center"/>
    </xf>
    <xf numFmtId="0" fontId="22" fillId="0" borderId="8" xfId="0" applyFont="1" applyBorder="1" applyAlignment="1">
      <alignment horizontal="center" vertical="center"/>
    </xf>
    <xf numFmtId="0" fontId="22" fillId="0" borderId="8" xfId="0" applyFont="1" applyBorder="1" applyAlignment="1">
      <alignment horizontal="right" vertical="center"/>
    </xf>
    <xf numFmtId="0" fontId="29" fillId="0" borderId="0" xfId="0" applyFont="1" applyAlignment="1">
      <alignment vertical="top" wrapText="1"/>
    </xf>
    <xf numFmtId="0" fontId="22" fillId="0" borderId="9" xfId="0" applyFont="1" applyBorder="1" applyAlignment="1">
      <alignment horizontal="right" vertical="center"/>
    </xf>
    <xf numFmtId="0" fontId="22" fillId="0" borderId="0" xfId="0" applyFont="1" applyAlignment="1">
      <alignment horizontal="right" vertical="center"/>
    </xf>
    <xf numFmtId="0" fontId="17" fillId="0" borderId="0" xfId="0" applyFont="1" applyAlignment="1">
      <alignment horizontal="center" vertical="center" wrapText="1"/>
    </xf>
    <xf numFmtId="0" fontId="23" fillId="0" borderId="8" xfId="0" applyFont="1" applyBorder="1" applyAlignment="1">
      <alignment horizontal="right" vertical="center"/>
    </xf>
    <xf numFmtId="0" fontId="17" fillId="0" borderId="0" xfId="0" applyFont="1" applyAlignment="1">
      <alignment horizontal="left" vertical="top" wrapText="1"/>
    </xf>
    <xf numFmtId="0" fontId="26" fillId="0" borderId="0" xfId="0" applyFont="1">
      <alignment vertical="center"/>
    </xf>
    <xf numFmtId="0" fontId="11" fillId="0" borderId="0" xfId="0" applyFont="1" applyAlignment="1">
      <alignment horizontal="center" vertical="top" wrapText="1"/>
    </xf>
    <xf numFmtId="0" fontId="30" fillId="0" borderId="0" xfId="0" applyFont="1" applyAlignment="1">
      <alignment vertical="top" wrapText="1"/>
    </xf>
    <xf numFmtId="0" fontId="30" fillId="0" borderId="0" xfId="0" applyFont="1" applyAlignment="1">
      <alignment horizontal="center" vertical="top" wrapText="1"/>
    </xf>
    <xf numFmtId="0" fontId="17" fillId="0" borderId="0" xfId="0" applyFont="1" applyAlignment="1">
      <alignment horizontal="justify" vertical="center"/>
    </xf>
    <xf numFmtId="0" fontId="17" fillId="0" borderId="32" xfId="0" applyFont="1" applyBorder="1">
      <alignment vertical="center"/>
    </xf>
    <xf numFmtId="0" fontId="17" fillId="0" borderId="24" xfId="0" applyFont="1" applyBorder="1">
      <alignment vertical="center"/>
    </xf>
    <xf numFmtId="0" fontId="17" fillId="0" borderId="4" xfId="0" applyFont="1" applyBorder="1" applyAlignment="1">
      <alignment horizontal="right" vertical="center" wrapText="1"/>
    </xf>
    <xf numFmtId="0" fontId="17" fillId="0" borderId="0" xfId="0" applyFont="1" applyAlignment="1">
      <alignment horizontal="right" vertical="center" wrapText="1"/>
    </xf>
    <xf numFmtId="0" fontId="17" fillId="0" borderId="8" xfId="0" applyFont="1" applyBorder="1">
      <alignment vertical="center"/>
    </xf>
    <xf numFmtId="0" fontId="17" fillId="0" borderId="8" xfId="0" applyFont="1" applyBorder="1" applyAlignment="1">
      <alignment vertical="center" wrapText="1"/>
    </xf>
    <xf numFmtId="0" fontId="17" fillId="0" borderId="8" xfId="0" applyFont="1" applyBorder="1" applyAlignment="1">
      <alignment vertical="top"/>
    </xf>
    <xf numFmtId="0" fontId="4" fillId="0" borderId="11" xfId="0" applyFont="1" applyBorder="1" applyAlignment="1">
      <alignment horizontal="center" vertical="center"/>
    </xf>
    <xf numFmtId="0" fontId="7" fillId="0" borderId="41" xfId="0" applyFont="1" applyBorder="1" applyAlignment="1">
      <alignment vertical="center" wrapText="1"/>
    </xf>
    <xf numFmtId="0" fontId="4" fillId="0" borderId="0" xfId="0" applyFont="1" applyAlignment="1">
      <alignment vertical="center" textRotation="255"/>
    </xf>
    <xf numFmtId="0" fontId="6" fillId="0" borderId="0" xfId="0" applyFont="1" applyAlignment="1" applyProtection="1">
      <alignment vertical="center" wrapText="1"/>
      <protection locked="0"/>
    </xf>
    <xf numFmtId="0" fontId="6" fillId="0" borderId="0" xfId="0" applyFont="1" applyAlignment="1" applyProtection="1">
      <alignment horizontal="left" vertical="center" wrapText="1"/>
      <protection locked="0"/>
    </xf>
    <xf numFmtId="0" fontId="4" fillId="4" borderId="43" xfId="0" applyFont="1" applyFill="1" applyBorder="1" applyAlignment="1">
      <alignment vertical="center" wrapText="1"/>
    </xf>
    <xf numFmtId="0" fontId="4" fillId="0" borderId="64" xfId="0" applyFont="1" applyBorder="1" applyAlignment="1">
      <alignment horizontal="center" vertical="center" wrapText="1"/>
    </xf>
    <xf numFmtId="0" fontId="7" fillId="0" borderId="65" xfId="0" applyFont="1" applyBorder="1" applyAlignment="1">
      <alignment vertical="center" wrapText="1"/>
    </xf>
    <xf numFmtId="0" fontId="6" fillId="0" borderId="66" xfId="0" applyFont="1" applyBorder="1" applyAlignment="1">
      <alignment vertical="center" wrapText="1"/>
    </xf>
    <xf numFmtId="0" fontId="6" fillId="0" borderId="63" xfId="0" applyFont="1" applyBorder="1" applyAlignment="1">
      <alignment horizontal="justify" vertical="center" wrapText="1"/>
    </xf>
    <xf numFmtId="0" fontId="4" fillId="0" borderId="63" xfId="0" applyFont="1" applyBorder="1" applyAlignment="1">
      <alignment vertical="center" wrapText="1"/>
    </xf>
    <xf numFmtId="0" fontId="4" fillId="0" borderId="63" xfId="0" applyFont="1" applyBorder="1" applyAlignment="1">
      <alignment horizontal="justify" vertical="center" wrapText="1"/>
    </xf>
    <xf numFmtId="0" fontId="4" fillId="0" borderId="67" xfId="0" applyFont="1" applyBorder="1" applyAlignment="1">
      <alignment horizontal="justify" vertical="center" wrapText="1"/>
    </xf>
    <xf numFmtId="0" fontId="7" fillId="0" borderId="63" xfId="0" applyFont="1" applyBorder="1" applyAlignment="1">
      <alignment vertical="center" wrapText="1"/>
    </xf>
    <xf numFmtId="0" fontId="6" fillId="0" borderId="63" xfId="0" applyFont="1" applyBorder="1" applyAlignment="1">
      <alignment vertical="center" shrinkToFit="1"/>
    </xf>
    <xf numFmtId="0" fontId="6" fillId="0" borderId="63" xfId="0" applyFont="1" applyBorder="1" applyAlignment="1">
      <alignment vertical="center" wrapText="1"/>
    </xf>
    <xf numFmtId="0" fontId="4" fillId="0" borderId="67" xfId="0" applyFont="1" applyBorder="1" applyAlignment="1">
      <alignment vertical="center" wrapText="1"/>
    </xf>
    <xf numFmtId="0" fontId="6" fillId="3" borderId="38" xfId="0" applyFont="1" applyFill="1" applyBorder="1" applyAlignment="1" applyProtection="1">
      <alignment vertical="center" wrapText="1"/>
      <protection locked="0"/>
    </xf>
    <xf numFmtId="0" fontId="4" fillId="0" borderId="69" xfId="0" applyFont="1" applyBorder="1" applyAlignment="1">
      <alignment horizontal="center" vertical="center" wrapText="1"/>
    </xf>
    <xf numFmtId="0" fontId="7" fillId="0" borderId="70" xfId="0" applyFont="1" applyBorder="1" applyAlignment="1">
      <alignment vertical="center" wrapText="1"/>
    </xf>
    <xf numFmtId="176" fontId="6" fillId="0" borderId="68" xfId="0" applyNumberFormat="1" applyFont="1" applyBorder="1" applyAlignment="1">
      <alignment horizontal="justify" vertical="center" wrapText="1"/>
    </xf>
    <xf numFmtId="0" fontId="6" fillId="0" borderId="68" xfId="0" applyFont="1" applyBorder="1" applyAlignment="1" applyProtection="1">
      <alignment vertical="center" wrapText="1"/>
      <protection locked="0"/>
    </xf>
    <xf numFmtId="0" fontId="6" fillId="0" borderId="68" xfId="0" applyFont="1" applyBorder="1" applyAlignment="1">
      <alignment vertical="center" wrapText="1"/>
    </xf>
    <xf numFmtId="0" fontId="7" fillId="0" borderId="68" xfId="0" applyFont="1" applyBorder="1" applyAlignment="1">
      <alignment horizontal="justify" vertical="center" wrapText="1"/>
    </xf>
    <xf numFmtId="177" fontId="6" fillId="0" borderId="68" xfId="0" applyNumberFormat="1" applyFont="1" applyBorder="1" applyAlignment="1" applyProtection="1">
      <alignment vertical="center" wrapText="1"/>
      <protection locked="0"/>
    </xf>
    <xf numFmtId="177" fontId="6" fillId="0" borderId="68" xfId="0" applyNumberFormat="1" applyFont="1" applyBorder="1" applyAlignment="1" applyProtection="1">
      <alignment horizontal="center" vertical="center" wrapText="1"/>
      <protection locked="0"/>
    </xf>
    <xf numFmtId="177" fontId="6" fillId="0" borderId="68" xfId="0" applyNumberFormat="1" applyFont="1" applyBorder="1" applyAlignment="1">
      <alignment vertical="center" wrapText="1"/>
    </xf>
    <xf numFmtId="177" fontId="6" fillId="0" borderId="68" xfId="0" applyNumberFormat="1" applyFont="1" applyBorder="1" applyAlignment="1" applyProtection="1">
      <alignment horizontal="right" vertical="center" wrapText="1"/>
      <protection locked="0"/>
    </xf>
    <xf numFmtId="0" fontId="7" fillId="0" borderId="71" xfId="0" applyFont="1" applyBorder="1" applyAlignment="1">
      <alignment horizontal="justify" vertical="center" wrapText="1"/>
    </xf>
    <xf numFmtId="0" fontId="7" fillId="0" borderId="68" xfId="0" applyFont="1" applyBorder="1" applyAlignment="1">
      <alignment vertical="center" wrapText="1"/>
    </xf>
    <xf numFmtId="0" fontId="6" fillId="0" borderId="68" xfId="0" applyFont="1" applyBorder="1" applyProtection="1">
      <alignment vertical="center"/>
      <protection locked="0"/>
    </xf>
    <xf numFmtId="0" fontId="6" fillId="0" borderId="68" xfId="0" applyFont="1" applyBorder="1" applyAlignment="1" applyProtection="1">
      <alignment horizontal="center" vertical="center"/>
      <protection locked="0"/>
    </xf>
    <xf numFmtId="0" fontId="4" fillId="0" borderId="68" xfId="0" applyFont="1" applyBorder="1">
      <alignment vertical="center"/>
    </xf>
    <xf numFmtId="0" fontId="6" fillId="0" borderId="68" xfId="0" applyFont="1" applyBorder="1" applyAlignment="1" applyProtection="1">
      <alignment horizontal="left" vertical="center" wrapText="1"/>
      <protection locked="0"/>
    </xf>
    <xf numFmtId="0" fontId="7" fillId="0" borderId="71" xfId="0" applyFont="1" applyBorder="1" applyAlignment="1">
      <alignment vertical="center" wrapText="1"/>
    </xf>
    <xf numFmtId="0" fontId="15" fillId="0" borderId="68" xfId="0" applyFont="1" applyBorder="1" applyAlignment="1">
      <alignment horizontal="right" vertical="center"/>
    </xf>
    <xf numFmtId="0" fontId="16" fillId="0" borderId="68" xfId="0" applyFont="1" applyBorder="1" applyAlignment="1">
      <alignment horizontal="right" vertical="center" wrapText="1"/>
    </xf>
    <xf numFmtId="0" fontId="6" fillId="0" borderId="68" xfId="0" applyFont="1" applyBorder="1" applyAlignment="1">
      <alignment horizontal="justify" vertical="center" wrapText="1"/>
    </xf>
    <xf numFmtId="0" fontId="4" fillId="0" borderId="68" xfId="0" applyFont="1" applyBorder="1" applyAlignment="1" applyProtection="1">
      <alignment vertical="top"/>
      <protection locked="0"/>
    </xf>
    <xf numFmtId="0" fontId="4" fillId="0" borderId="68" xfId="0" applyFont="1" applyBorder="1" applyProtection="1">
      <alignment vertical="center"/>
      <protection locked="0"/>
    </xf>
    <xf numFmtId="0" fontId="6" fillId="0" borderId="68" xfId="0" applyFont="1" applyBorder="1" applyAlignment="1" applyProtection="1">
      <alignment vertical="top" wrapText="1"/>
      <protection locked="0"/>
    </xf>
    <xf numFmtId="0" fontId="4" fillId="0" borderId="68" xfId="0" applyFont="1" applyBorder="1" applyAlignment="1">
      <alignment horizontal="justify" vertical="center" wrapText="1"/>
    </xf>
    <xf numFmtId="0" fontId="12" fillId="0" borderId="0" xfId="0" applyFont="1" applyAlignment="1">
      <alignment horizontal="center" vertical="center"/>
    </xf>
    <xf numFmtId="0" fontId="23" fillId="0" borderId="39" xfId="0" applyFont="1" applyBorder="1" applyAlignment="1">
      <alignment horizontal="center" vertical="center"/>
    </xf>
    <xf numFmtId="0" fontId="17" fillId="0" borderId="14" xfId="0" applyFont="1" applyBorder="1">
      <alignment vertical="center"/>
    </xf>
    <xf numFmtId="0" fontId="17" fillId="0" borderId="33" xfId="0" applyFont="1" applyBorder="1">
      <alignment vertical="center"/>
    </xf>
    <xf numFmtId="0" fontId="12" fillId="0" borderId="0" xfId="0" applyFont="1" applyAlignment="1">
      <alignment horizontal="center" vertical="center" wrapText="1"/>
    </xf>
    <xf numFmtId="0" fontId="30" fillId="0" borderId="0" xfId="0" applyFont="1" applyAlignment="1">
      <alignment horizontal="center" vertical="center"/>
    </xf>
    <xf numFmtId="0" fontId="4" fillId="7" borderId="16" xfId="0" applyFont="1" applyFill="1" applyBorder="1" applyAlignment="1">
      <alignment horizontal="center" vertical="center" textRotation="255"/>
    </xf>
    <xf numFmtId="0" fontId="4" fillId="0" borderId="76" xfId="0" applyFont="1" applyBorder="1" applyAlignment="1">
      <alignment horizontal="justify" vertical="center" wrapText="1"/>
    </xf>
    <xf numFmtId="0" fontId="7" fillId="0" borderId="77" xfId="0" applyFont="1" applyBorder="1" applyAlignment="1">
      <alignment horizontal="justify" vertical="center" wrapText="1"/>
    </xf>
    <xf numFmtId="0" fontId="7" fillId="0" borderId="78" xfId="0" applyFont="1" applyBorder="1" applyAlignment="1">
      <alignment horizontal="justify" vertical="center" wrapText="1"/>
    </xf>
    <xf numFmtId="0" fontId="6" fillId="0" borderId="8" xfId="0" applyFont="1" applyBorder="1" applyAlignment="1">
      <alignment vertical="center" wrapText="1"/>
    </xf>
    <xf numFmtId="0" fontId="17" fillId="0" borderId="22" xfId="0" applyFont="1" applyBorder="1">
      <alignment vertical="center"/>
    </xf>
    <xf numFmtId="0" fontId="1" fillId="0" borderId="6" xfId="0" applyFont="1" applyBorder="1" applyAlignment="1">
      <alignment vertical="top" wrapText="1"/>
    </xf>
    <xf numFmtId="0" fontId="1" fillId="0" borderId="2" xfId="0" applyFont="1" applyBorder="1" applyAlignment="1">
      <alignment vertical="top" wrapText="1"/>
    </xf>
    <xf numFmtId="0" fontId="6" fillId="0" borderId="0" xfId="0" applyFont="1" applyAlignment="1">
      <alignment horizontal="center" vertical="center" wrapText="1"/>
    </xf>
    <xf numFmtId="0" fontId="23" fillId="0" borderId="0" xfId="0" applyFont="1" applyAlignment="1">
      <alignment vertical="top" wrapText="1"/>
    </xf>
    <xf numFmtId="0" fontId="6" fillId="0" borderId="7" xfId="0" applyFont="1" applyBorder="1" applyAlignment="1" applyProtection="1">
      <alignment horizontal="left" vertical="center" wrapText="1"/>
      <protection locked="0"/>
    </xf>
    <xf numFmtId="0" fontId="4" fillId="0" borderId="76" xfId="0" applyFont="1" applyBorder="1" applyAlignment="1">
      <alignment vertical="center" wrapText="1"/>
    </xf>
    <xf numFmtId="0" fontId="4" fillId="0" borderId="77" xfId="0" applyFont="1" applyBorder="1">
      <alignment vertical="center"/>
    </xf>
    <xf numFmtId="0" fontId="4" fillId="0" borderId="78" xfId="0" applyFont="1" applyBorder="1">
      <alignment vertical="center"/>
    </xf>
    <xf numFmtId="0" fontId="4" fillId="0" borderId="79" xfId="0" applyFont="1" applyBorder="1" applyAlignment="1">
      <alignment vertical="center" wrapText="1"/>
    </xf>
    <xf numFmtId="0" fontId="6" fillId="0" borderId="77" xfId="0" applyFont="1" applyBorder="1" applyAlignment="1">
      <alignment vertical="center" wrapText="1"/>
    </xf>
    <xf numFmtId="0" fontId="6" fillId="0" borderId="80" xfId="0" applyFont="1" applyBorder="1" applyAlignment="1">
      <alignment vertical="center" wrapText="1"/>
    </xf>
    <xf numFmtId="0" fontId="4" fillId="0" borderId="81" xfId="0" applyFont="1" applyBorder="1" applyAlignment="1">
      <alignment vertical="center" wrapText="1"/>
    </xf>
    <xf numFmtId="0" fontId="6" fillId="0" borderId="82" xfId="0" applyFont="1" applyBorder="1" applyAlignment="1" applyProtection="1">
      <alignment vertical="center" wrapText="1"/>
      <protection locked="0"/>
    </xf>
    <xf numFmtId="0" fontId="6" fillId="0" borderId="82" xfId="0" applyFont="1" applyBorder="1" applyAlignment="1">
      <alignment vertical="center" wrapText="1"/>
    </xf>
    <xf numFmtId="0" fontId="6" fillId="0" borderId="81" xfId="0" applyFont="1" applyBorder="1" applyAlignment="1">
      <alignment vertical="center" wrapText="1"/>
    </xf>
    <xf numFmtId="178" fontId="6" fillId="0" borderId="82" xfId="0" applyNumberFormat="1" applyFont="1" applyBorder="1" applyAlignment="1" applyProtection="1">
      <alignment vertical="center" wrapText="1"/>
      <protection locked="0"/>
    </xf>
    <xf numFmtId="0" fontId="4" fillId="0" borderId="83" xfId="0" applyFont="1" applyBorder="1" applyAlignment="1">
      <alignment vertical="center" wrapText="1"/>
    </xf>
    <xf numFmtId="0" fontId="6" fillId="0" borderId="84" xfId="0" applyFont="1" applyBorder="1" applyAlignment="1">
      <alignment vertical="center" wrapText="1"/>
    </xf>
    <xf numFmtId="0" fontId="6" fillId="0" borderId="85" xfId="0" applyFont="1" applyBorder="1" applyAlignment="1">
      <alignment vertical="center" wrapText="1"/>
    </xf>
    <xf numFmtId="0" fontId="26" fillId="0" borderId="74" xfId="0" applyFont="1" applyBorder="1" applyAlignment="1">
      <alignment horizontal="center" vertical="center"/>
    </xf>
    <xf numFmtId="0" fontId="26" fillId="0" borderId="74" xfId="0" applyFont="1" applyBorder="1" applyAlignment="1">
      <alignment horizontal="center" vertical="center" wrapText="1"/>
    </xf>
    <xf numFmtId="0" fontId="7" fillId="0" borderId="0" xfId="0" applyFont="1" applyAlignment="1">
      <alignment horizontal="right" vertical="center" wrapText="1"/>
    </xf>
    <xf numFmtId="179" fontId="0" fillId="0" borderId="0" xfId="0" applyNumberFormat="1" applyAlignment="1">
      <alignment vertical="center" wrapText="1"/>
    </xf>
    <xf numFmtId="0" fontId="29" fillId="0" borderId="3" xfId="0" applyFont="1" applyBorder="1" applyAlignment="1">
      <alignment vertical="top" wrapText="1"/>
    </xf>
    <xf numFmtId="0" fontId="32" fillId="0" borderId="0" xfId="0" applyFont="1" applyAlignment="1">
      <alignment vertical="top" wrapText="1"/>
    </xf>
    <xf numFmtId="0" fontId="32" fillId="0" borderId="3" xfId="0" applyFont="1" applyBorder="1" applyAlignment="1">
      <alignment vertical="top" wrapText="1"/>
    </xf>
    <xf numFmtId="0" fontId="17" fillId="0" borderId="3" xfId="0" applyFont="1" applyBorder="1" applyAlignment="1">
      <alignment vertical="top" wrapText="1"/>
    </xf>
    <xf numFmtId="0" fontId="10" fillId="0" borderId="0" xfId="0" applyFont="1" applyAlignment="1">
      <alignment vertical="center" wrapText="1"/>
    </xf>
    <xf numFmtId="0" fontId="22" fillId="0" borderId="9" xfId="0" applyFont="1" applyBorder="1" applyAlignment="1">
      <alignment horizontal="center" vertical="center"/>
    </xf>
    <xf numFmtId="0" fontId="12" fillId="0" borderId="0" xfId="0" applyFont="1" applyAlignment="1">
      <alignment horizontal="center" vertical="center" shrinkToFit="1"/>
    </xf>
    <xf numFmtId="0" fontId="4" fillId="0" borderId="0" xfId="0" applyFont="1" applyAlignment="1">
      <alignment horizontal="center" vertical="center" textRotation="255"/>
    </xf>
    <xf numFmtId="0" fontId="6" fillId="0" borderId="0" xfId="0" applyFont="1" applyAlignment="1">
      <alignment horizontal="center" vertical="center" shrinkToFit="1"/>
    </xf>
    <xf numFmtId="0" fontId="19" fillId="8" borderId="0" xfId="0" applyFont="1" applyFill="1" applyAlignment="1">
      <alignment horizontal="center" vertical="center" shrinkToFit="1"/>
    </xf>
    <xf numFmtId="0" fontId="34" fillId="8" borderId="0" xfId="0" applyFont="1" applyFill="1" applyAlignment="1">
      <alignment horizontal="center" vertical="center" shrinkToFit="1"/>
    </xf>
    <xf numFmtId="0" fontId="34" fillId="8" borderId="0" xfId="0" applyFont="1" applyFill="1">
      <alignment vertical="center"/>
    </xf>
    <xf numFmtId="0" fontId="33" fillId="8" borderId="0" xfId="0" applyFont="1" applyFill="1">
      <alignment vertical="center"/>
    </xf>
    <xf numFmtId="0" fontId="6" fillId="8" borderId="0" xfId="0" applyFont="1" applyFill="1" applyAlignment="1">
      <alignment horizontal="center" vertical="center" shrinkToFit="1"/>
    </xf>
    <xf numFmtId="0" fontId="25" fillId="8" borderId="0" xfId="0" applyFont="1" applyFill="1" applyAlignment="1">
      <alignment horizontal="center" vertical="center" shrinkToFit="1"/>
    </xf>
    <xf numFmtId="0" fontId="6" fillId="8" borderId="11" xfId="0" applyFont="1" applyFill="1" applyBorder="1" applyAlignment="1">
      <alignment horizontal="center" vertical="center" shrinkToFit="1"/>
    </xf>
    <xf numFmtId="0" fontId="6" fillId="8" borderId="19" xfId="0" applyFont="1" applyFill="1" applyBorder="1" applyAlignment="1">
      <alignment vertical="center" shrinkToFit="1"/>
    </xf>
    <xf numFmtId="179" fontId="6" fillId="0" borderId="0" xfId="0" applyNumberFormat="1" applyFont="1" applyAlignment="1" applyProtection="1">
      <alignment vertical="center" wrapText="1"/>
      <protection locked="0"/>
    </xf>
    <xf numFmtId="0" fontId="6" fillId="9" borderId="0" xfId="0" applyFont="1" applyFill="1" applyAlignment="1">
      <alignment vertical="center" shrinkToFit="1"/>
    </xf>
    <xf numFmtId="0" fontId="1" fillId="0" borderId="0" xfId="0" applyFont="1" applyAlignment="1">
      <alignment vertical="top" wrapText="1"/>
    </xf>
    <xf numFmtId="0" fontId="1" fillId="0" borderId="3" xfId="0" applyFont="1" applyBorder="1" applyAlignment="1">
      <alignment vertical="top" wrapText="1"/>
    </xf>
    <xf numFmtId="0" fontId="0" fillId="0" borderId="0" xfId="0" applyAlignment="1">
      <alignment horizontal="left" vertical="center"/>
    </xf>
    <xf numFmtId="0" fontId="38" fillId="0" borderId="0" xfId="0" applyFont="1">
      <alignment vertical="center"/>
    </xf>
    <xf numFmtId="0" fontId="4" fillId="0" borderId="0" xfId="0" applyFont="1" applyAlignment="1">
      <alignment horizontal="left" vertical="center" wrapText="1"/>
    </xf>
    <xf numFmtId="0" fontId="6" fillId="3" borderId="42" xfId="0" applyFont="1" applyFill="1" applyBorder="1" applyAlignment="1" applyProtection="1">
      <alignment vertical="center" wrapText="1"/>
      <protection locked="0"/>
    </xf>
    <xf numFmtId="0" fontId="6" fillId="3" borderId="7" xfId="0" applyFont="1" applyFill="1" applyBorder="1" applyAlignment="1" applyProtection="1">
      <alignment vertical="center" wrapText="1"/>
      <protection locked="0"/>
    </xf>
    <xf numFmtId="0" fontId="6" fillId="3" borderId="1" xfId="0" applyFont="1" applyFill="1" applyBorder="1" applyAlignment="1" applyProtection="1">
      <alignment vertical="center" wrapText="1"/>
      <protection locked="0"/>
    </xf>
    <xf numFmtId="0" fontId="6" fillId="0" borderId="77" xfId="0" applyFont="1" applyBorder="1" applyAlignment="1">
      <alignment horizontal="center" vertical="center" shrinkToFit="1"/>
    </xf>
    <xf numFmtId="0" fontId="4" fillId="0" borderId="41" xfId="0" applyFont="1" applyBorder="1" applyAlignment="1">
      <alignment horizontal="center" vertical="center" wrapText="1"/>
    </xf>
    <xf numFmtId="0" fontId="6" fillId="3" borderId="42"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4" fillId="0" borderId="0" xfId="0" applyFont="1" applyAlignment="1">
      <alignment vertical="center" wrapText="1"/>
    </xf>
    <xf numFmtId="0" fontId="6" fillId="3" borderId="4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42" xfId="0" applyFont="1" applyFill="1" applyBorder="1" applyAlignment="1" applyProtection="1">
      <alignment horizontal="left" vertical="center" wrapText="1"/>
      <protection locked="0"/>
    </xf>
    <xf numFmtId="0" fontId="6" fillId="3" borderId="7"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center" wrapText="1"/>
      <protection locked="0"/>
    </xf>
    <xf numFmtId="0" fontId="7" fillId="2" borderId="19" xfId="0" applyFont="1" applyFill="1" applyBorder="1" applyAlignment="1">
      <alignment vertical="center" wrapText="1"/>
    </xf>
    <xf numFmtId="0" fontId="7" fillId="2" borderId="20" xfId="0" applyFont="1" applyFill="1" applyBorder="1" applyAlignment="1">
      <alignment vertical="center" wrapText="1"/>
    </xf>
    <xf numFmtId="0" fontId="7" fillId="2" borderId="21" xfId="0" applyFont="1" applyFill="1" applyBorder="1" applyAlignment="1">
      <alignment vertical="center" wrapText="1"/>
    </xf>
    <xf numFmtId="179" fontId="6" fillId="3" borderId="42" xfId="0" applyNumberFormat="1" applyFont="1" applyFill="1" applyBorder="1" applyAlignment="1" applyProtection="1">
      <alignment vertical="center" wrapText="1"/>
      <protection locked="0"/>
    </xf>
    <xf numFmtId="179" fontId="6" fillId="3" borderId="1" xfId="0" applyNumberFormat="1" applyFont="1" applyFill="1" applyBorder="1" applyAlignment="1" applyProtection="1">
      <alignment vertical="center" wrapText="1"/>
      <protection locked="0"/>
    </xf>
    <xf numFmtId="0" fontId="6" fillId="3" borderId="10" xfId="0" applyFont="1" applyFill="1" applyBorder="1" applyAlignment="1" applyProtection="1">
      <alignment vertical="top" wrapText="1"/>
      <protection locked="0"/>
    </xf>
    <xf numFmtId="0" fontId="6" fillId="3" borderId="4" xfId="0" applyFont="1" applyFill="1" applyBorder="1" applyAlignment="1" applyProtection="1">
      <alignment vertical="top" wrapText="1"/>
      <protection locked="0"/>
    </xf>
    <xf numFmtId="0" fontId="6" fillId="3" borderId="5" xfId="0" applyFont="1" applyFill="1" applyBorder="1" applyAlignment="1" applyProtection="1">
      <alignment vertical="top" wrapText="1"/>
      <protection locked="0"/>
    </xf>
    <xf numFmtId="0" fontId="6" fillId="3" borderId="9" xfId="0" applyFont="1" applyFill="1" applyBorder="1" applyAlignment="1" applyProtection="1">
      <alignment vertical="top" wrapText="1"/>
      <protection locked="0"/>
    </xf>
    <xf numFmtId="0" fontId="6" fillId="3" borderId="6" xfId="0" applyFont="1" applyFill="1" applyBorder="1" applyAlignment="1" applyProtection="1">
      <alignment vertical="top" wrapText="1"/>
      <protection locked="0"/>
    </xf>
    <xf numFmtId="0" fontId="6" fillId="3" borderId="2" xfId="0" applyFont="1" applyFill="1" applyBorder="1" applyAlignment="1" applyProtection="1">
      <alignment vertical="top" wrapText="1"/>
      <protection locked="0"/>
    </xf>
    <xf numFmtId="0" fontId="4" fillId="3" borderId="42" xfId="0" applyFont="1" applyFill="1" applyBorder="1" applyAlignment="1" applyProtection="1">
      <alignment vertical="center" wrapText="1"/>
      <protection locked="0"/>
    </xf>
    <xf numFmtId="0" fontId="4" fillId="3" borderId="7" xfId="0" applyFont="1" applyFill="1" applyBorder="1" applyAlignment="1" applyProtection="1">
      <alignment vertical="center" wrapText="1"/>
      <protection locked="0"/>
    </xf>
    <xf numFmtId="0" fontId="4" fillId="3" borderId="1" xfId="0" applyFont="1" applyFill="1" applyBorder="1" applyAlignment="1" applyProtection="1">
      <alignment vertical="center" wrapText="1"/>
      <protection locked="0"/>
    </xf>
    <xf numFmtId="0" fontId="4" fillId="4" borderId="58" xfId="0" applyFont="1" applyFill="1" applyBorder="1" applyAlignment="1">
      <alignment vertical="center" wrapText="1"/>
    </xf>
    <xf numFmtId="0" fontId="4" fillId="4" borderId="43" xfId="0" applyFont="1" applyFill="1" applyBorder="1" applyAlignment="1">
      <alignment vertical="center" wrapText="1"/>
    </xf>
    <xf numFmtId="0" fontId="4" fillId="3" borderId="10" xfId="0" applyFont="1" applyFill="1" applyBorder="1" applyAlignment="1" applyProtection="1">
      <alignment vertical="top" wrapText="1"/>
      <protection locked="0"/>
    </xf>
    <xf numFmtId="0" fontId="4" fillId="3" borderId="4" xfId="0" applyFont="1" applyFill="1" applyBorder="1" applyAlignment="1" applyProtection="1">
      <alignment vertical="top" wrapText="1"/>
      <protection locked="0"/>
    </xf>
    <xf numFmtId="0" fontId="4" fillId="3" borderId="5" xfId="0" applyFont="1" applyFill="1" applyBorder="1" applyAlignment="1" applyProtection="1">
      <alignment vertical="top" wrapText="1"/>
      <protection locked="0"/>
    </xf>
    <xf numFmtId="0" fontId="4" fillId="3" borderId="9" xfId="0" applyFont="1" applyFill="1" applyBorder="1" applyAlignment="1" applyProtection="1">
      <alignment vertical="top" wrapText="1"/>
      <protection locked="0"/>
    </xf>
    <xf numFmtId="0" fontId="4" fillId="3" borderId="6" xfId="0" applyFont="1" applyFill="1" applyBorder="1" applyAlignment="1" applyProtection="1">
      <alignment vertical="top" wrapText="1"/>
      <protection locked="0"/>
    </xf>
    <xf numFmtId="0" fontId="4" fillId="3" borderId="2" xfId="0" applyFont="1" applyFill="1" applyBorder="1" applyAlignment="1" applyProtection="1">
      <alignment vertical="top" wrapText="1"/>
      <protection locked="0"/>
    </xf>
    <xf numFmtId="0" fontId="4" fillId="7" borderId="11" xfId="0" applyFont="1" applyFill="1" applyBorder="1" applyAlignment="1">
      <alignment horizontal="center" vertical="center" textRotation="255"/>
    </xf>
    <xf numFmtId="0" fontId="6" fillId="3" borderId="42" xfId="0" applyFont="1" applyFill="1" applyBorder="1" applyAlignment="1" applyProtection="1">
      <alignment horizontal="right" vertical="center" wrapText="1"/>
      <protection locked="0"/>
    </xf>
    <xf numFmtId="0" fontId="6" fillId="3" borderId="1" xfId="0" applyFont="1" applyFill="1" applyBorder="1" applyAlignment="1" applyProtection="1">
      <alignment horizontal="right" vertical="center" wrapText="1"/>
      <protection locked="0"/>
    </xf>
    <xf numFmtId="0" fontId="6" fillId="0" borderId="8"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4" fillId="0" borderId="0" xfId="0" applyFont="1">
      <alignment vertical="center"/>
    </xf>
    <xf numFmtId="0" fontId="4" fillId="0" borderId="61" xfId="0" applyFont="1" applyBorder="1" applyAlignment="1">
      <alignment horizontal="center" vertical="center" textRotation="255"/>
    </xf>
    <xf numFmtId="0" fontId="4" fillId="0" borderId="60" xfId="0" applyFont="1" applyBorder="1" applyAlignment="1">
      <alignment horizontal="center" vertical="center" textRotation="255"/>
    </xf>
    <xf numFmtId="0" fontId="4" fillId="4" borderId="58"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6" fillId="3" borderId="42"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0" borderId="0" xfId="0" applyFont="1" applyAlignment="1">
      <alignment horizontal="center" vertical="center" wrapText="1"/>
    </xf>
    <xf numFmtId="0" fontId="6" fillId="0" borderId="0" xfId="0" applyFont="1" applyAlignment="1">
      <alignment horizontal="right" vertical="center" shrinkToFit="1"/>
    </xf>
    <xf numFmtId="0" fontId="7" fillId="0" borderId="0" xfId="0" applyFont="1" applyAlignment="1">
      <alignment horizontal="center" vertical="center" wrapText="1"/>
    </xf>
    <xf numFmtId="0" fontId="6" fillId="3" borderId="42" xfId="0" applyFont="1" applyFill="1" applyBorder="1" applyAlignment="1">
      <alignment horizontal="right" vertical="center" wrapText="1"/>
    </xf>
    <xf numFmtId="0" fontId="6" fillId="3" borderId="7" xfId="0" applyFont="1" applyFill="1" applyBorder="1" applyAlignment="1">
      <alignment horizontal="right" vertical="center" wrapText="1"/>
    </xf>
    <xf numFmtId="0" fontId="6" fillId="3" borderId="1" xfId="0" applyFont="1" applyFill="1" applyBorder="1" applyAlignment="1">
      <alignment horizontal="right" vertical="center" wrapText="1"/>
    </xf>
    <xf numFmtId="177" fontId="6" fillId="3" borderId="42" xfId="0" applyNumberFormat="1" applyFont="1" applyFill="1" applyBorder="1" applyAlignment="1" applyProtection="1">
      <alignment horizontal="center" vertical="center" wrapText="1"/>
      <protection locked="0"/>
    </xf>
    <xf numFmtId="177" fontId="6" fillId="3" borderId="7" xfId="0" applyNumberFormat="1" applyFont="1" applyFill="1" applyBorder="1" applyAlignment="1" applyProtection="1">
      <alignment horizontal="center" vertical="center" wrapText="1"/>
      <protection locked="0"/>
    </xf>
    <xf numFmtId="177" fontId="6" fillId="3" borderId="1" xfId="0" applyNumberFormat="1" applyFont="1" applyFill="1" applyBorder="1" applyAlignment="1" applyProtection="1">
      <alignment horizontal="center" vertical="center" wrapText="1"/>
      <protection locked="0"/>
    </xf>
    <xf numFmtId="0" fontId="4" fillId="7" borderId="15" xfId="0" applyFont="1" applyFill="1" applyBorder="1" applyAlignment="1">
      <alignment horizontal="center" vertical="center" textRotation="255"/>
    </xf>
    <xf numFmtId="0" fontId="4" fillId="7" borderId="16" xfId="0" applyFont="1" applyFill="1" applyBorder="1" applyAlignment="1">
      <alignment horizontal="center" vertical="center" textRotation="255"/>
    </xf>
    <xf numFmtId="0" fontId="4" fillId="0" borderId="20" xfId="0" applyFont="1" applyBorder="1" applyAlignment="1">
      <alignment horizontal="center" vertical="center" wrapText="1"/>
    </xf>
    <xf numFmtId="0" fontId="4" fillId="0" borderId="42" xfId="0" applyFont="1" applyBorder="1" applyAlignment="1">
      <alignment vertical="top" wrapText="1"/>
    </xf>
    <xf numFmtId="0" fontId="4" fillId="0" borderId="7" xfId="0" applyFont="1" applyBorder="1" applyAlignment="1">
      <alignment vertical="top" wrapText="1"/>
    </xf>
    <xf numFmtId="0" fontId="4" fillId="0" borderId="1" xfId="0" applyFont="1" applyBorder="1" applyAlignment="1">
      <alignment vertical="top" wrapText="1"/>
    </xf>
    <xf numFmtId="0" fontId="4" fillId="0" borderId="19" xfId="0" applyFont="1" applyBorder="1" applyAlignment="1">
      <alignment horizontal="center" vertical="center" wrapText="1"/>
    </xf>
    <xf numFmtId="0" fontId="4" fillId="7" borderId="61" xfId="0" applyFont="1" applyFill="1" applyBorder="1" applyAlignment="1">
      <alignment horizontal="center" vertical="center" textRotation="255"/>
    </xf>
    <xf numFmtId="0" fontId="4" fillId="7" borderId="13" xfId="0" applyFont="1" applyFill="1" applyBorder="1" applyAlignment="1">
      <alignment horizontal="center" vertical="center" textRotation="255"/>
    </xf>
    <xf numFmtId="0" fontId="4" fillId="7" borderId="60" xfId="0" applyFont="1" applyFill="1" applyBorder="1" applyAlignment="1">
      <alignment horizontal="center" vertical="center" textRotation="255"/>
    </xf>
    <xf numFmtId="0" fontId="4" fillId="7" borderId="18" xfId="0" applyFont="1" applyFill="1" applyBorder="1" applyAlignment="1">
      <alignment horizontal="center" vertical="center" textRotation="255"/>
    </xf>
    <xf numFmtId="0" fontId="6" fillId="0" borderId="23"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18" xfId="0" applyFont="1" applyBorder="1" applyAlignment="1">
      <alignment horizontal="center" vertical="center" shrinkToFit="1"/>
    </xf>
    <xf numFmtId="180" fontId="25" fillId="0" borderId="61" xfId="0" applyNumberFormat="1" applyFont="1" applyBorder="1" applyAlignment="1">
      <alignment horizontal="center" vertical="center" shrinkToFit="1"/>
    </xf>
    <xf numFmtId="180" fontId="25" fillId="0" borderId="60" xfId="0" applyNumberFormat="1" applyFont="1" applyBorder="1" applyAlignment="1">
      <alignment horizontal="center" vertical="center" shrinkToFit="1"/>
    </xf>
    <xf numFmtId="0" fontId="8" fillId="0" borderId="0" xfId="0" applyFont="1" applyAlignment="1">
      <alignment horizontal="center" vertical="center"/>
    </xf>
    <xf numFmtId="0" fontId="0" fillId="0" borderId="0" xfId="0" applyAlignment="1">
      <alignment horizontal="left" vertical="center"/>
    </xf>
    <xf numFmtId="0" fontId="12" fillId="0" borderId="39"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51" xfId="0" applyFont="1" applyBorder="1" applyAlignment="1">
      <alignment horizontal="center" vertical="center" shrinkToFit="1"/>
    </xf>
    <xf numFmtId="0" fontId="12" fillId="0" borderId="50" xfId="0" applyFont="1" applyBorder="1" applyAlignment="1">
      <alignment horizontal="center" vertical="center" shrinkToFit="1"/>
    </xf>
    <xf numFmtId="0" fontId="25" fillId="0" borderId="39" xfId="0" applyFont="1" applyBorder="1" applyAlignment="1">
      <alignment horizontal="center" vertical="center" shrinkToFit="1"/>
    </xf>
    <xf numFmtId="0" fontId="25" fillId="0" borderId="33" xfId="0" applyFont="1" applyBorder="1" applyAlignment="1">
      <alignment horizontal="center" vertical="center" shrinkToFit="1"/>
    </xf>
    <xf numFmtId="0" fontId="25" fillId="0" borderId="51" xfId="0" applyFont="1" applyBorder="1" applyAlignment="1">
      <alignment horizontal="center" vertical="center" shrinkToFit="1"/>
    </xf>
    <xf numFmtId="0" fontId="25" fillId="0" borderId="2" xfId="0" applyFont="1" applyBorder="1" applyAlignment="1">
      <alignment horizontal="center" vertical="center" shrinkToFit="1"/>
    </xf>
    <xf numFmtId="0" fontId="17" fillId="0" borderId="53" xfId="0" applyFont="1" applyBorder="1" applyAlignment="1">
      <alignment vertical="top" wrapText="1"/>
    </xf>
    <xf numFmtId="0" fontId="17" fillId="0" borderId="11" xfId="0" applyFont="1" applyBorder="1" applyAlignment="1">
      <alignment vertical="top" wrapText="1"/>
    </xf>
    <xf numFmtId="0" fontId="17" fillId="0" borderId="54" xfId="0" applyFont="1" applyBorder="1" applyAlignment="1">
      <alignment vertical="top" wrapText="1"/>
    </xf>
    <xf numFmtId="0" fontId="17" fillId="0" borderId="59" xfId="0" applyFont="1" applyBorder="1" applyAlignment="1">
      <alignment vertical="top" wrapText="1"/>
    </xf>
    <xf numFmtId="0" fontId="17" fillId="0" borderId="27" xfId="0" applyFont="1" applyBorder="1" applyAlignment="1">
      <alignment vertical="top" wrapText="1"/>
    </xf>
    <xf numFmtId="0" fontId="17" fillId="0" borderId="0" xfId="0" applyFont="1">
      <alignment vertical="center"/>
    </xf>
    <xf numFmtId="0" fontId="17" fillId="0" borderId="0" xfId="0" applyFont="1" applyAlignment="1">
      <alignment vertical="top" wrapText="1"/>
    </xf>
    <xf numFmtId="0" fontId="6" fillId="0" borderId="57" xfId="0" applyFont="1" applyBorder="1" applyAlignment="1">
      <alignment horizontal="center" vertical="center" wrapText="1"/>
    </xf>
    <xf numFmtId="0" fontId="6" fillId="0" borderId="25" xfId="0" applyFont="1" applyBorder="1" applyAlignment="1">
      <alignment horizontal="center" vertical="center" wrapText="1"/>
    </xf>
    <xf numFmtId="0" fontId="1" fillId="0" borderId="0" xfId="0" applyFont="1" applyAlignment="1">
      <alignment vertical="top" wrapText="1"/>
    </xf>
    <xf numFmtId="0" fontId="25" fillId="0" borderId="15" xfId="0" applyFont="1" applyBorder="1" applyAlignment="1">
      <alignment horizontal="center" vertical="center" shrinkToFit="1"/>
    </xf>
    <xf numFmtId="0" fontId="25" fillId="0" borderId="40" xfId="0" applyFont="1" applyBorder="1" applyAlignment="1">
      <alignment horizontal="center" vertical="center" shrinkToFit="1"/>
    </xf>
    <xf numFmtId="0" fontId="25" fillId="0" borderId="18" xfId="0" applyFont="1" applyBorder="1" applyAlignment="1">
      <alignment horizontal="center" vertical="center" shrinkToFit="1"/>
    </xf>
    <xf numFmtId="182" fontId="25" fillId="0" borderId="61" xfId="0" applyNumberFormat="1" applyFont="1" applyBorder="1" applyAlignment="1">
      <alignment horizontal="center" vertical="center" shrinkToFit="1"/>
    </xf>
    <xf numFmtId="182" fontId="25" fillId="0" borderId="60" xfId="0" applyNumberFormat="1" applyFont="1" applyBorder="1" applyAlignment="1">
      <alignment horizontal="center" vertical="center" shrinkToFit="1"/>
    </xf>
    <xf numFmtId="0" fontId="25" fillId="0" borderId="34" xfId="0" applyFont="1" applyBorder="1" applyAlignment="1">
      <alignment horizontal="center" vertical="center" shrinkToFit="1"/>
    </xf>
    <xf numFmtId="0" fontId="0" fillId="0" borderId="86" xfId="0" applyBorder="1" applyAlignment="1">
      <alignment horizontal="center" vertical="center"/>
    </xf>
    <xf numFmtId="0" fontId="0" fillId="0" borderId="87" xfId="0" applyBorder="1" applyAlignment="1">
      <alignment horizontal="center" vertical="center"/>
    </xf>
    <xf numFmtId="0" fontId="26" fillId="0" borderId="74" xfId="0" applyFont="1" applyBorder="1" applyAlignment="1">
      <alignment horizontal="center" vertical="center"/>
    </xf>
    <xf numFmtId="0" fontId="23" fillId="0" borderId="0" xfId="0" applyFont="1">
      <alignment vertical="center"/>
    </xf>
    <xf numFmtId="0" fontId="23" fillId="0" borderId="32" xfId="0" applyFont="1" applyBorder="1" applyAlignment="1">
      <alignment horizontal="center" vertical="center"/>
    </xf>
    <xf numFmtId="0" fontId="22" fillId="0" borderId="24" xfId="0" applyFont="1" applyBorder="1" applyAlignment="1">
      <alignment horizontal="center" vertical="center"/>
    </xf>
    <xf numFmtId="0" fontId="22" fillId="0" borderId="37" xfId="0" applyFont="1" applyBorder="1" applyAlignment="1">
      <alignment horizontal="center" vertical="center"/>
    </xf>
    <xf numFmtId="0" fontId="6" fillId="8" borderId="19" xfId="0" applyFont="1" applyFill="1" applyBorder="1" applyAlignment="1">
      <alignment horizontal="center" vertical="center" shrinkToFit="1"/>
    </xf>
    <xf numFmtId="0" fontId="6" fillId="8" borderId="20" xfId="0" applyFont="1" applyFill="1" applyBorder="1" applyAlignment="1">
      <alignment horizontal="center" vertical="center" shrinkToFit="1"/>
    </xf>
    <xf numFmtId="0" fontId="6" fillId="8" borderId="21" xfId="0" applyFont="1" applyFill="1" applyBorder="1" applyAlignment="1">
      <alignment horizontal="center" vertical="center" shrinkToFit="1"/>
    </xf>
    <xf numFmtId="0" fontId="6" fillId="8" borderId="39" xfId="0" applyFont="1" applyFill="1" applyBorder="1" applyAlignment="1">
      <alignment horizontal="center" vertical="center" shrinkToFit="1"/>
    </xf>
    <xf numFmtId="0" fontId="6" fillId="8" borderId="15" xfId="0" applyFont="1" applyFill="1" applyBorder="1" applyAlignment="1">
      <alignment horizontal="center" vertical="center" shrinkToFit="1"/>
    </xf>
    <xf numFmtId="0" fontId="6" fillId="8" borderId="41" xfId="0" applyFont="1" applyFill="1" applyBorder="1" applyAlignment="1">
      <alignment horizontal="center" vertical="center" shrinkToFit="1"/>
    </xf>
    <xf numFmtId="0" fontId="6" fillId="8" borderId="16" xfId="0" applyFont="1" applyFill="1" applyBorder="1" applyAlignment="1">
      <alignment horizontal="center" vertical="center" shrinkToFit="1"/>
    </xf>
    <xf numFmtId="0" fontId="6" fillId="8" borderId="40" xfId="0" applyFont="1" applyFill="1" applyBorder="1" applyAlignment="1">
      <alignment horizontal="center" vertical="center" shrinkToFit="1"/>
    </xf>
    <xf numFmtId="0" fontId="6" fillId="8" borderId="18" xfId="0" applyFont="1" applyFill="1" applyBorder="1" applyAlignment="1">
      <alignment horizontal="center" vertical="center" shrinkToFit="1"/>
    </xf>
    <xf numFmtId="0" fontId="6" fillId="8" borderId="11" xfId="0" applyFont="1" applyFill="1" applyBorder="1" applyAlignment="1">
      <alignment horizontal="left" vertical="center" shrinkToFit="1"/>
    </xf>
    <xf numFmtId="0" fontId="6" fillId="8" borderId="19" xfId="0" applyFont="1" applyFill="1" applyBorder="1" applyAlignment="1">
      <alignment horizontal="left" vertical="center" shrinkToFit="1"/>
    </xf>
    <xf numFmtId="0" fontId="6" fillId="8" borderId="20" xfId="0" applyFont="1" applyFill="1" applyBorder="1" applyAlignment="1">
      <alignment horizontal="left" vertical="center" shrinkToFit="1"/>
    </xf>
    <xf numFmtId="0" fontId="6" fillId="8" borderId="21" xfId="0" applyFont="1" applyFill="1" applyBorder="1" applyAlignment="1">
      <alignment horizontal="left" vertical="center" shrinkToFit="1"/>
    </xf>
    <xf numFmtId="0" fontId="17" fillId="0" borderId="0" xfId="0" applyFont="1" applyAlignment="1">
      <alignment vertical="center" wrapText="1"/>
    </xf>
    <xf numFmtId="0" fontId="17" fillId="8" borderId="0" xfId="0" applyFont="1" applyFill="1" applyAlignment="1">
      <alignment horizontal="center" vertical="center" shrinkToFit="1"/>
    </xf>
    <xf numFmtId="0" fontId="35" fillId="8" borderId="11" xfId="0" applyFont="1" applyFill="1" applyBorder="1" applyAlignment="1">
      <alignment horizontal="center" vertical="center"/>
    </xf>
    <xf numFmtId="0" fontId="35" fillId="0" borderId="11" xfId="0" applyFont="1" applyBorder="1" applyAlignment="1">
      <alignment horizontal="center" vertical="center"/>
    </xf>
    <xf numFmtId="0" fontId="12" fillId="0" borderId="33" xfId="0" applyFont="1" applyBorder="1" applyAlignment="1">
      <alignment horizontal="center" vertical="center" shrinkToFit="1"/>
    </xf>
    <xf numFmtId="0" fontId="12" fillId="0" borderId="2"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50" xfId="0" applyFont="1" applyBorder="1" applyAlignment="1">
      <alignment horizontal="center" vertical="center" shrinkToFit="1"/>
    </xf>
    <xf numFmtId="0" fontId="25" fillId="0" borderId="50" xfId="0" applyFont="1" applyBorder="1" applyAlignment="1">
      <alignment horizontal="center" vertical="center" shrinkToFit="1"/>
    </xf>
    <xf numFmtId="0" fontId="26" fillId="0" borderId="57" xfId="0" applyFont="1" applyBorder="1" applyAlignment="1">
      <alignment horizontal="center" vertical="center"/>
    </xf>
    <xf numFmtId="0" fontId="26" fillId="0" borderId="25" xfId="0" applyFont="1" applyBorder="1" applyAlignment="1">
      <alignment horizontal="center" vertical="center"/>
    </xf>
    <xf numFmtId="0" fontId="26" fillId="0" borderId="37" xfId="0" applyFont="1" applyBorder="1" applyAlignment="1">
      <alignment horizontal="center" vertical="center"/>
    </xf>
    <xf numFmtId="0" fontId="17" fillId="0" borderId="42" xfId="0" applyFont="1" applyBorder="1" applyAlignment="1">
      <alignment horizontal="center" vertical="center"/>
    </xf>
    <xf numFmtId="0" fontId="17" fillId="0" borderId="7" xfId="0" applyFont="1" applyBorder="1" applyAlignment="1">
      <alignment horizontal="center" vertical="center"/>
    </xf>
    <xf numFmtId="0" fontId="17" fillId="0" borderId="1" xfId="0" applyFont="1" applyBorder="1" applyAlignment="1">
      <alignment horizontal="center" vertical="center"/>
    </xf>
    <xf numFmtId="0" fontId="25" fillId="0" borderId="61" xfId="0" applyFont="1" applyBorder="1" applyAlignment="1">
      <alignment horizontal="center" vertical="center" shrinkToFit="1"/>
    </xf>
    <xf numFmtId="0" fontId="25" fillId="0" borderId="60" xfId="0" applyFont="1" applyBorder="1" applyAlignment="1">
      <alignment horizontal="center" vertical="center" shrinkToFit="1"/>
    </xf>
    <xf numFmtId="0" fontId="30" fillId="0" borderId="0" xfId="0" applyFont="1" applyAlignment="1">
      <alignment horizontal="left" vertical="top" wrapText="1"/>
    </xf>
    <xf numFmtId="0" fontId="26" fillId="6" borderId="11" xfId="0" applyFont="1" applyFill="1" applyBorder="1" applyAlignment="1">
      <alignment horizontal="center" vertical="center"/>
    </xf>
    <xf numFmtId="0" fontId="17" fillId="0" borderId="0" xfId="0" applyFont="1" applyAlignment="1">
      <alignment horizontal="left" vertical="top" wrapText="1"/>
    </xf>
    <xf numFmtId="0" fontId="17" fillId="0" borderId="3" xfId="0" applyFont="1" applyBorder="1" applyAlignment="1">
      <alignment horizontal="left" vertical="top" wrapText="1"/>
    </xf>
    <xf numFmtId="0" fontId="17" fillId="0" borderId="23" xfId="0" applyFont="1" applyBorder="1" applyAlignment="1">
      <alignment vertical="top" wrapText="1"/>
    </xf>
    <xf numFmtId="0" fontId="17" fillId="0" borderId="29" xfId="0" applyFont="1" applyBorder="1" applyAlignment="1">
      <alignment vertical="top" wrapText="1"/>
    </xf>
    <xf numFmtId="0" fontId="17" fillId="0" borderId="8" xfId="0" applyFont="1" applyBorder="1" applyAlignment="1">
      <alignment vertical="top" wrapText="1"/>
    </xf>
    <xf numFmtId="0" fontId="17" fillId="0" borderId="30" xfId="0" applyFont="1" applyBorder="1" applyAlignment="1">
      <alignment vertical="top" wrapText="1"/>
    </xf>
    <xf numFmtId="0" fontId="17" fillId="0" borderId="3" xfId="0" applyFont="1" applyBorder="1">
      <alignment vertical="center"/>
    </xf>
    <xf numFmtId="0" fontId="17" fillId="0" borderId="12" xfId="0" applyFont="1" applyBorder="1" applyAlignment="1">
      <alignment horizontal="left" vertical="center" wrapText="1"/>
    </xf>
    <xf numFmtId="0" fontId="17" fillId="0" borderId="0" xfId="0" applyFont="1" applyAlignment="1">
      <alignment horizontal="left" vertical="center" wrapText="1"/>
    </xf>
    <xf numFmtId="0" fontId="17" fillId="0" borderId="3" xfId="0" applyFont="1" applyBorder="1" applyAlignment="1">
      <alignment horizontal="left" vertical="center" wrapText="1"/>
    </xf>
    <xf numFmtId="0" fontId="17" fillId="0" borderId="46" xfId="0" applyFont="1" applyBorder="1" applyAlignment="1">
      <alignment horizontal="left" vertical="center" wrapText="1"/>
    </xf>
    <xf numFmtId="0" fontId="17" fillId="0" borderId="17" xfId="0" applyFont="1" applyBorder="1" applyAlignment="1">
      <alignment horizontal="left" vertical="center" wrapText="1"/>
    </xf>
    <xf numFmtId="0" fontId="17" fillId="0" borderId="34" xfId="0" applyFont="1" applyBorder="1" applyAlignment="1">
      <alignment horizontal="left" vertical="center" wrapText="1"/>
    </xf>
    <xf numFmtId="0" fontId="17" fillId="0" borderId="12" xfId="0" applyFont="1" applyBorder="1">
      <alignment vertical="center"/>
    </xf>
    <xf numFmtId="0" fontId="17" fillId="0" borderId="16" xfId="0" applyFont="1" applyBorder="1" applyAlignment="1">
      <alignment vertical="top" wrapText="1"/>
    </xf>
    <xf numFmtId="0" fontId="17" fillId="0" borderId="13" xfId="0" applyFont="1" applyBorder="1" applyAlignment="1">
      <alignment vertical="top" wrapText="1"/>
    </xf>
    <xf numFmtId="0" fontId="17" fillId="0" borderId="28" xfId="0" applyFont="1" applyBorder="1" applyAlignment="1">
      <alignment vertical="top" wrapText="1"/>
    </xf>
    <xf numFmtId="0" fontId="17" fillId="0" borderId="3" xfId="0" applyFont="1" applyBorder="1" applyAlignment="1">
      <alignment vertical="top" wrapText="1"/>
    </xf>
    <xf numFmtId="0" fontId="17" fillId="0" borderId="0" xfId="0" applyFont="1" applyAlignment="1">
      <alignment horizontal="center" vertical="center" wrapText="1"/>
    </xf>
    <xf numFmtId="0" fontId="17" fillId="0" borderId="6" xfId="0" applyFont="1" applyBorder="1" applyAlignment="1">
      <alignment wrapText="1"/>
    </xf>
    <xf numFmtId="0" fontId="17" fillId="0" borderId="2" xfId="0" applyFont="1" applyBorder="1" applyAlignment="1">
      <alignment wrapText="1"/>
    </xf>
    <xf numFmtId="0" fontId="17" fillId="0" borderId="0" xfId="0" applyFont="1" applyAlignment="1">
      <alignment horizontal="center" vertical="top" wrapText="1"/>
    </xf>
    <xf numFmtId="0" fontId="17" fillId="0" borderId="35" xfId="0" applyFont="1" applyBorder="1" applyAlignment="1">
      <alignment vertical="top" wrapText="1"/>
    </xf>
    <xf numFmtId="0" fontId="17" fillId="0" borderId="31" xfId="0" applyFont="1" applyBorder="1" applyAlignment="1">
      <alignment vertical="top" wrapText="1"/>
    </xf>
    <xf numFmtId="0" fontId="17" fillId="0" borderId="22" xfId="0" applyFont="1" applyBorder="1" applyAlignment="1">
      <alignment vertical="top" wrapText="1"/>
    </xf>
    <xf numFmtId="0" fontId="17" fillId="0" borderId="14" xfId="0" applyFont="1" applyBorder="1" applyAlignment="1">
      <alignment vertical="top" wrapText="1"/>
    </xf>
    <xf numFmtId="0" fontId="17" fillId="0" borderId="33" xfId="0" applyFont="1" applyBorder="1" applyAlignment="1">
      <alignment vertical="top" wrapText="1"/>
    </xf>
    <xf numFmtId="0" fontId="17" fillId="0" borderId="12" xfId="0" applyFont="1" applyBorder="1" applyAlignment="1">
      <alignment vertical="top" wrapText="1"/>
    </xf>
    <xf numFmtId="0" fontId="17" fillId="0" borderId="46" xfId="0" applyFont="1" applyBorder="1" applyAlignment="1">
      <alignment vertical="top" wrapText="1"/>
    </xf>
    <xf numFmtId="0" fontId="17" fillId="0" borderId="17" xfId="0" applyFont="1" applyBorder="1" applyAlignment="1">
      <alignment vertical="top" wrapText="1"/>
    </xf>
    <xf numFmtId="0" fontId="17" fillId="0" borderId="34" xfId="0" applyFont="1" applyBorder="1" applyAlignment="1">
      <alignment vertical="top" wrapText="1"/>
    </xf>
    <xf numFmtId="0" fontId="17" fillId="0" borderId="38" xfId="0" applyFont="1" applyBorder="1" applyAlignment="1">
      <alignment horizontal="center" vertical="center"/>
    </xf>
    <xf numFmtId="0" fontId="17" fillId="0" borderId="10" xfId="0" applyFont="1" applyBorder="1">
      <alignment vertical="center"/>
    </xf>
    <xf numFmtId="0" fontId="17" fillId="0" borderId="4" xfId="0" applyFont="1" applyBorder="1">
      <alignment vertical="center"/>
    </xf>
    <xf numFmtId="0" fontId="17" fillId="0" borderId="5" xfId="0" applyFont="1" applyBorder="1">
      <alignment vertical="center"/>
    </xf>
    <xf numFmtId="0" fontId="17" fillId="0" borderId="8" xfId="0" applyFont="1" applyBorder="1" applyAlignment="1">
      <alignment horizontal="center" vertical="center" wrapText="1"/>
    </xf>
    <xf numFmtId="0" fontId="1" fillId="0" borderId="3" xfId="0" applyFont="1" applyBorder="1" applyAlignment="1">
      <alignment vertical="top" wrapText="1"/>
    </xf>
    <xf numFmtId="0" fontId="29" fillId="0" borderId="6" xfId="0" applyFont="1" applyBorder="1" applyAlignment="1">
      <alignment vertical="top" wrapText="1"/>
    </xf>
    <xf numFmtId="0" fontId="29" fillId="0" borderId="2" xfId="0" applyFont="1" applyBorder="1" applyAlignment="1">
      <alignment vertical="top" wrapText="1"/>
    </xf>
    <xf numFmtId="0" fontId="17" fillId="0" borderId="53" xfId="0" applyFont="1" applyBorder="1" applyAlignment="1">
      <alignment horizontal="left" vertical="top" wrapText="1"/>
    </xf>
    <xf numFmtId="0" fontId="17" fillId="0" borderId="27" xfId="0" applyFont="1" applyBorder="1" applyAlignment="1">
      <alignment horizontal="left" vertical="top" wrapText="1"/>
    </xf>
    <xf numFmtId="0" fontId="17" fillId="0" borderId="32" xfId="0" applyFont="1" applyBorder="1" applyAlignment="1">
      <alignment horizontal="left" vertical="top" wrapText="1"/>
    </xf>
    <xf numFmtId="0" fontId="17" fillId="0" borderId="37" xfId="0" applyFont="1" applyBorder="1" applyAlignment="1">
      <alignment horizontal="left" vertical="top" wrapText="1"/>
    </xf>
    <xf numFmtId="0" fontId="17" fillId="0" borderId="48" xfId="0" applyFont="1" applyBorder="1" applyAlignment="1">
      <alignment horizontal="left" vertical="top" wrapText="1"/>
    </xf>
    <xf numFmtId="0" fontId="17" fillId="0" borderId="49" xfId="0" applyFont="1" applyBorder="1" applyAlignment="1">
      <alignment horizontal="left" vertical="top" wrapText="1"/>
    </xf>
    <xf numFmtId="0" fontId="6" fillId="8" borderId="11" xfId="0" applyFont="1" applyFill="1" applyBorder="1" applyAlignment="1">
      <alignment horizontal="center" vertical="center" shrinkToFit="1"/>
    </xf>
    <xf numFmtId="0" fontId="23" fillId="0" borderId="9" xfId="0" applyFont="1" applyBorder="1" applyAlignment="1">
      <alignment horizontal="center" vertical="center"/>
    </xf>
    <xf numFmtId="0" fontId="23" fillId="0" borderId="50" xfId="0" applyFont="1" applyBorder="1" applyAlignment="1">
      <alignment horizontal="center" vertical="center"/>
    </xf>
    <xf numFmtId="0" fontId="23" fillId="0" borderId="51" xfId="0" applyFont="1" applyBorder="1" applyAlignment="1">
      <alignment horizontal="center" vertical="center"/>
    </xf>
    <xf numFmtId="0" fontId="17" fillId="0" borderId="9" xfId="0" applyFont="1" applyBorder="1" applyAlignment="1">
      <alignment vertical="top" wrapText="1"/>
    </xf>
    <xf numFmtId="0" fontId="17" fillId="0" borderId="36" xfId="0" applyFont="1" applyBorder="1" applyAlignment="1">
      <alignment vertical="top" wrapText="1"/>
    </xf>
    <xf numFmtId="0" fontId="17" fillId="0" borderId="47" xfId="0" applyFont="1" applyBorder="1" applyAlignment="1">
      <alignment vertical="top" wrapText="1"/>
    </xf>
    <xf numFmtId="0" fontId="17" fillId="0" borderId="6" xfId="0" applyFont="1" applyBorder="1" applyAlignment="1">
      <alignment vertical="top" wrapText="1"/>
    </xf>
    <xf numFmtId="0" fontId="17" fillId="0" borderId="2" xfId="0" applyFont="1" applyBorder="1" applyAlignment="1">
      <alignment vertical="top" wrapText="1"/>
    </xf>
    <xf numFmtId="0" fontId="17" fillId="0" borderId="32" xfId="0" applyFont="1" applyBorder="1" applyAlignment="1">
      <alignment horizontal="center" vertical="center"/>
    </xf>
    <xf numFmtId="0" fontId="17" fillId="0" borderId="24" xfId="0" applyFont="1" applyBorder="1" applyAlignment="1">
      <alignment horizontal="center" vertical="center"/>
    </xf>
    <xf numFmtId="0" fontId="17" fillId="0" borderId="37" xfId="0" applyFont="1" applyBorder="1" applyAlignment="1">
      <alignment horizontal="center" vertical="center"/>
    </xf>
    <xf numFmtId="0" fontId="17" fillId="0" borderId="0" xfId="0" applyFont="1" applyAlignment="1">
      <alignment horizontal="center" vertical="center"/>
    </xf>
    <xf numFmtId="0" fontId="23" fillId="0" borderId="23" xfId="0" applyFont="1" applyBorder="1" applyAlignment="1">
      <alignment horizontal="center" vertical="center"/>
    </xf>
    <xf numFmtId="0" fontId="23" fillId="0" borderId="15" xfId="0" applyFont="1" applyBorder="1" applyAlignment="1">
      <alignment horizontal="center" vertical="center"/>
    </xf>
    <xf numFmtId="0" fontId="23" fillId="0" borderId="39" xfId="0" applyFont="1" applyBorder="1" applyAlignment="1">
      <alignment horizontal="center" vertical="center"/>
    </xf>
    <xf numFmtId="0" fontId="23" fillId="0" borderId="41" xfId="0" applyFont="1" applyBorder="1" applyAlignment="1">
      <alignment horizontal="center" vertical="center"/>
    </xf>
    <xf numFmtId="0" fontId="23" fillId="0" borderId="0" xfId="0" applyFont="1" applyAlignment="1">
      <alignment horizontal="center" vertical="center"/>
    </xf>
    <xf numFmtId="0" fontId="23" fillId="0" borderId="3" xfId="0" applyFont="1" applyBorder="1" applyAlignment="1">
      <alignment horizontal="center" vertical="center"/>
    </xf>
    <xf numFmtId="0" fontId="17" fillId="0" borderId="52" xfId="0" applyFont="1" applyBorder="1" applyAlignment="1">
      <alignment vertical="top" wrapText="1"/>
    </xf>
    <xf numFmtId="0" fontId="17" fillId="0" borderId="74" xfId="0" applyFont="1" applyBorder="1" applyAlignment="1">
      <alignment vertical="top" wrapText="1"/>
    </xf>
    <xf numFmtId="0" fontId="17" fillId="0" borderId="26" xfId="0" applyFont="1" applyBorder="1" applyAlignment="1">
      <alignment vertical="top" wrapText="1"/>
    </xf>
    <xf numFmtId="0" fontId="12" fillId="0" borderId="52" xfId="0" applyFont="1" applyBorder="1" applyAlignment="1">
      <alignment horizontal="center" vertical="center"/>
    </xf>
    <xf numFmtId="0" fontId="12" fillId="0" borderId="74" xfId="0" applyFont="1" applyBorder="1" applyAlignment="1">
      <alignment horizontal="center" vertical="center"/>
    </xf>
    <xf numFmtId="0" fontId="12" fillId="0" borderId="53" xfId="0" applyFont="1" applyBorder="1" applyAlignment="1">
      <alignment horizontal="center" vertical="center"/>
    </xf>
    <xf numFmtId="0" fontId="12" fillId="0" borderId="11" xfId="0" applyFont="1" applyBorder="1" applyAlignment="1">
      <alignment horizontal="center" vertical="center"/>
    </xf>
    <xf numFmtId="0" fontId="12" fillId="0" borderId="54" xfId="0" applyFont="1" applyBorder="1" applyAlignment="1">
      <alignment horizontal="center" vertical="center"/>
    </xf>
    <xf numFmtId="0" fontId="12" fillId="0" borderId="59" xfId="0" applyFont="1" applyBorder="1" applyAlignment="1">
      <alignment horizontal="center" vertical="center"/>
    </xf>
    <xf numFmtId="0" fontId="12" fillId="0" borderId="74" xfId="0" applyFont="1" applyBorder="1" applyAlignment="1">
      <alignment horizontal="left" vertical="center"/>
    </xf>
    <xf numFmtId="0" fontId="12" fillId="0" borderId="11" xfId="0" applyFont="1" applyBorder="1" applyAlignment="1">
      <alignment horizontal="left" vertical="center"/>
    </xf>
    <xf numFmtId="180" fontId="30" fillId="0" borderId="74" xfId="0" applyNumberFormat="1" applyFont="1" applyBorder="1" applyAlignment="1">
      <alignment horizontal="center" vertical="center"/>
    </xf>
    <xf numFmtId="180" fontId="30" fillId="0" borderId="26" xfId="0" applyNumberFormat="1" applyFont="1" applyBorder="1" applyAlignment="1">
      <alignment horizontal="center" vertical="center"/>
    </xf>
    <xf numFmtId="180" fontId="30" fillId="0" borderId="11" xfId="0" applyNumberFormat="1" applyFont="1" applyBorder="1" applyAlignment="1">
      <alignment horizontal="center" vertical="center"/>
    </xf>
    <xf numFmtId="180" fontId="30" fillId="0" borderId="27" xfId="0" applyNumberFormat="1" applyFont="1" applyBorder="1" applyAlignment="1">
      <alignment horizontal="center" vertical="center"/>
    </xf>
    <xf numFmtId="0" fontId="12" fillId="0" borderId="59" xfId="0" applyFont="1" applyBorder="1" applyAlignment="1">
      <alignment horizontal="left" vertical="center"/>
    </xf>
    <xf numFmtId="181" fontId="30" fillId="0" borderId="11" xfId="0" applyNumberFormat="1" applyFont="1" applyBorder="1" applyAlignment="1">
      <alignment horizontal="center" vertical="center"/>
    </xf>
    <xf numFmtId="181" fontId="30" fillId="0" borderId="27" xfId="0" applyNumberFormat="1" applyFont="1" applyBorder="1" applyAlignment="1">
      <alignment horizontal="center" vertical="center"/>
    </xf>
    <xf numFmtId="181" fontId="30" fillId="0" borderId="59" xfId="0" applyNumberFormat="1" applyFont="1" applyBorder="1" applyAlignment="1">
      <alignment horizontal="center" vertical="center"/>
    </xf>
    <xf numFmtId="181" fontId="30" fillId="0" borderId="55" xfId="0" applyNumberFormat="1" applyFont="1" applyBorder="1" applyAlignment="1">
      <alignment horizontal="center" vertical="center"/>
    </xf>
    <xf numFmtId="0" fontId="1" fillId="0" borderId="6" xfId="0" applyFont="1" applyBorder="1" applyAlignment="1">
      <alignment vertical="top" wrapText="1"/>
    </xf>
    <xf numFmtId="0" fontId="13" fillId="5" borderId="10" xfId="0" applyFont="1" applyFill="1" applyBorder="1" applyAlignment="1">
      <alignment horizontal="center" vertical="center"/>
    </xf>
    <xf numFmtId="0" fontId="13" fillId="5" borderId="4" xfId="0" applyFont="1" applyFill="1" applyBorder="1" applyAlignment="1">
      <alignment horizontal="center" vertical="center"/>
    </xf>
    <xf numFmtId="0" fontId="26" fillId="0" borderId="0" xfId="0" applyFont="1" applyAlignment="1">
      <alignment horizontal="center" vertical="center"/>
    </xf>
    <xf numFmtId="0" fontId="17" fillId="0" borderId="52" xfId="0" applyFont="1" applyBorder="1" applyAlignment="1">
      <alignment horizontal="left" vertical="top" wrapText="1"/>
    </xf>
    <xf numFmtId="0" fontId="17" fillId="0" borderId="57" xfId="0" applyFont="1" applyBorder="1" applyAlignment="1">
      <alignment horizontal="left" vertical="top" wrapText="1"/>
    </xf>
    <xf numFmtId="0" fontId="17" fillId="0" borderId="72" xfId="0" applyFont="1" applyBorder="1" applyAlignment="1">
      <alignment horizontal="left" vertical="top" wrapText="1"/>
    </xf>
    <xf numFmtId="0" fontId="17" fillId="0" borderId="39" xfId="0" applyFont="1" applyBorder="1" applyAlignment="1">
      <alignment horizontal="left" vertical="top" wrapText="1"/>
    </xf>
    <xf numFmtId="0" fontId="17" fillId="0" borderId="26" xfId="0" applyFont="1" applyBorder="1" applyAlignment="1">
      <alignment horizontal="left" vertical="top" wrapText="1"/>
    </xf>
    <xf numFmtId="0" fontId="17" fillId="0" borderId="73" xfId="0" applyFont="1" applyBorder="1" applyAlignment="1">
      <alignment horizontal="left" vertical="top" wrapText="1"/>
    </xf>
    <xf numFmtId="0" fontId="17" fillId="0" borderId="19" xfId="0" applyFont="1" applyBorder="1" applyAlignment="1">
      <alignment horizontal="left" vertical="top" wrapText="1"/>
    </xf>
    <xf numFmtId="0" fontId="17" fillId="0" borderId="23" xfId="0" applyFont="1" applyBorder="1" applyAlignment="1">
      <alignment horizontal="left" vertical="top" wrapText="1"/>
    </xf>
    <xf numFmtId="0" fontId="17" fillId="0" borderId="33" xfId="0" applyFont="1" applyBorder="1" applyAlignment="1">
      <alignment horizontal="left" vertical="top" wrapText="1"/>
    </xf>
    <xf numFmtId="0" fontId="17" fillId="0" borderId="35" xfId="0" applyFont="1" applyBorder="1" applyAlignment="1">
      <alignment horizontal="left" vertical="top" wrapText="1"/>
    </xf>
    <xf numFmtId="0" fontId="17" fillId="0" borderId="34" xfId="0" applyFont="1" applyBorder="1" applyAlignment="1">
      <alignment horizontal="left" vertical="top" wrapText="1"/>
    </xf>
    <xf numFmtId="0" fontId="0" fillId="0" borderId="0" xfId="0" applyAlignment="1">
      <alignment horizontal="center" vertical="center"/>
    </xf>
    <xf numFmtId="0" fontId="21" fillId="0" borderId="0" xfId="0" applyFont="1" applyAlignment="1">
      <alignment horizontal="center" vertical="center"/>
    </xf>
    <xf numFmtId="0" fontId="38" fillId="0" borderId="0" xfId="0" applyFont="1" applyAlignment="1">
      <alignment horizontal="center" vertical="center"/>
    </xf>
    <xf numFmtId="176" fontId="8" fillId="0" borderId="0" xfId="0" applyNumberFormat="1" applyFont="1" applyAlignment="1">
      <alignment horizontal="center" vertical="center"/>
    </xf>
    <xf numFmtId="0" fontId="23" fillId="0" borderId="19" xfId="0" applyFont="1" applyBorder="1" applyAlignment="1">
      <alignment horizontal="center" vertical="center"/>
    </xf>
    <xf numFmtId="0" fontId="22" fillId="0" borderId="21" xfId="0" applyFont="1" applyBorder="1" applyAlignment="1">
      <alignment horizontal="center" vertical="center"/>
    </xf>
    <xf numFmtId="0" fontId="22" fillId="0" borderId="49" xfId="0" applyFont="1" applyBorder="1" applyAlignment="1">
      <alignment horizontal="center" vertical="center"/>
    </xf>
    <xf numFmtId="0" fontId="17" fillId="0" borderId="0" xfId="0" applyFont="1" applyAlignment="1">
      <alignment horizontal="left" vertical="center" shrinkToFit="1"/>
    </xf>
    <xf numFmtId="0" fontId="3" fillId="0" borderId="74" xfId="0" applyFont="1" applyBorder="1" applyAlignment="1">
      <alignment horizontal="center" vertical="center"/>
    </xf>
    <xf numFmtId="0" fontId="3" fillId="0" borderId="54" xfId="0" applyFont="1" applyBorder="1" applyAlignment="1">
      <alignment horizontal="center" vertical="center"/>
    </xf>
    <xf numFmtId="0" fontId="3" fillId="0" borderId="59" xfId="0" applyFont="1" applyBorder="1" applyAlignment="1">
      <alignment horizontal="center" vertical="center"/>
    </xf>
    <xf numFmtId="0" fontId="12" fillId="0" borderId="74" xfId="0" applyFont="1" applyBorder="1" applyAlignment="1">
      <alignment horizontal="center" vertical="center" wrapText="1"/>
    </xf>
    <xf numFmtId="0" fontId="12" fillId="0" borderId="59" xfId="0" applyFont="1" applyBorder="1" applyAlignment="1">
      <alignment horizontal="center" vertical="center" wrapText="1"/>
    </xf>
    <xf numFmtId="0" fontId="30" fillId="0" borderId="26" xfId="0" applyFont="1" applyBorder="1" applyAlignment="1">
      <alignment horizontal="center" vertical="center"/>
    </xf>
    <xf numFmtId="0" fontId="30" fillId="0" borderId="55" xfId="0" applyFont="1" applyBorder="1" applyAlignment="1">
      <alignment horizontal="center" vertical="center"/>
    </xf>
    <xf numFmtId="0" fontId="12" fillId="0" borderId="0" xfId="0" applyFont="1" applyAlignment="1">
      <alignment horizontal="center" vertical="center"/>
    </xf>
    <xf numFmtId="0" fontId="3" fillId="0" borderId="0" xfId="0" applyFont="1" applyAlignment="1">
      <alignment horizontal="center" vertical="center"/>
    </xf>
    <xf numFmtId="0" fontId="23" fillId="0" borderId="48"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12" fillId="0" borderId="56" xfId="0" applyFont="1" applyBorder="1" applyAlignment="1">
      <alignment horizontal="center" vertical="center" wrapText="1"/>
    </xf>
    <xf numFmtId="0" fontId="12" fillId="0" borderId="75" xfId="0" applyFont="1" applyBorder="1" applyAlignment="1">
      <alignment horizontal="center" vertical="center" wrapText="1"/>
    </xf>
    <xf numFmtId="0" fontId="23" fillId="0" borderId="49" xfId="0" applyFont="1" applyBorder="1" applyAlignment="1">
      <alignment horizontal="center" vertical="center"/>
    </xf>
    <xf numFmtId="0" fontId="23" fillId="0" borderId="35" xfId="0" applyFont="1" applyBorder="1" applyAlignment="1">
      <alignment horizontal="center" vertical="center"/>
    </xf>
    <xf numFmtId="0" fontId="23" fillId="0" borderId="18" xfId="0" applyFont="1" applyBorder="1" applyAlignment="1">
      <alignment horizontal="center" vertical="center"/>
    </xf>
    <xf numFmtId="0" fontId="23" fillId="0" borderId="40" xfId="0" applyFont="1" applyBorder="1" applyAlignment="1">
      <alignment horizontal="center" vertical="center"/>
    </xf>
    <xf numFmtId="0" fontId="11" fillId="0" borderId="0" xfId="0" applyFont="1" applyAlignment="1">
      <alignment horizontal="left" vertical="top" wrapText="1"/>
    </xf>
    <xf numFmtId="0" fontId="17" fillId="0" borderId="4" xfId="0" applyFont="1" applyBorder="1" applyAlignment="1">
      <alignment vertical="center" wrapText="1"/>
    </xf>
    <xf numFmtId="0" fontId="17" fillId="0" borderId="45" xfId="0" applyFont="1" applyBorder="1" applyAlignment="1">
      <alignment horizontal="center" vertical="center"/>
    </xf>
    <xf numFmtId="0" fontId="12" fillId="0" borderId="57" xfId="0" applyFont="1" applyBorder="1" applyAlignment="1">
      <alignment horizontal="center" vertical="center"/>
    </xf>
    <xf numFmtId="0" fontId="12" fillId="0" borderId="25" xfId="0" applyFont="1" applyBorder="1" applyAlignment="1">
      <alignment horizontal="center"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xf>
  </cellXfs>
  <cellStyles count="1">
    <cellStyle name="標準" xfId="0" builtinId="0"/>
  </cellStyles>
  <dxfs count="20">
    <dxf>
      <numFmt numFmtId="0" formatCode="General"/>
      <fill>
        <patternFill patternType="lightUp"/>
      </fill>
      <border>
        <vertical/>
        <horizontal/>
      </border>
    </dxf>
    <dxf>
      <fill>
        <patternFill patternType="lightUp"/>
      </fill>
    </dxf>
    <dxf>
      <fill>
        <patternFill patternType="lightUp"/>
      </fill>
    </dxf>
    <dxf>
      <numFmt numFmtId="0" formatCode="General"/>
      <fill>
        <patternFill patternType="lightUp"/>
      </fill>
      <border>
        <vertical/>
        <horizontal/>
      </border>
    </dxf>
    <dxf>
      <fill>
        <patternFill patternType="lightUp">
          <bgColor auto="1"/>
        </patternFill>
      </fill>
    </dxf>
    <dxf>
      <fill>
        <patternFill patternType="lightUp">
          <bgColor auto="1"/>
        </patternFill>
      </fill>
    </dxf>
    <dxf>
      <fill>
        <patternFill patternType="lightUp">
          <bgColor theme="0" tint="-0.499984740745262"/>
        </patternFill>
      </fill>
    </dxf>
    <dxf>
      <fill>
        <patternFill patternType="lightUp">
          <bgColor theme="0" tint="-0.499984740745262"/>
        </patternFill>
      </fill>
    </dxf>
    <dxf>
      <fill>
        <patternFill patternType="lightUp">
          <bgColor theme="0" tint="-0.499984740745262"/>
        </patternFill>
      </fill>
    </dxf>
    <dxf>
      <fill>
        <patternFill patternType="lightUp">
          <bgColor theme="0" tint="-0.499984740745262"/>
        </patternFill>
      </fill>
    </dxf>
    <dxf>
      <fill>
        <patternFill patternType="lightUp">
          <bgColor theme="0" tint="-0.499984740745262"/>
        </patternFill>
      </fill>
    </dxf>
    <dxf>
      <fill>
        <patternFill patternType="lightUp">
          <bgColor theme="0" tint="-0.499984740745262"/>
        </patternFill>
      </fill>
    </dxf>
    <dxf>
      <fill>
        <patternFill patternType="lightUp">
          <bgColor theme="0" tint="-0.499984740745262"/>
        </patternFill>
      </fill>
    </dxf>
    <dxf>
      <fill>
        <patternFill patternType="lightUp">
          <bgColor theme="0" tint="-0.499984740745262"/>
        </patternFill>
      </fill>
    </dxf>
    <dxf>
      <fill>
        <patternFill patternType="lightUp">
          <bgColor theme="0" tint="-0.499984740745262"/>
        </patternFill>
      </fill>
    </dxf>
    <dxf>
      <fill>
        <patternFill patternType="lightUp">
          <bgColor theme="0" tint="-0.499984740745262"/>
        </patternFill>
      </fill>
    </dxf>
    <dxf>
      <fill>
        <patternFill patternType="lightUp">
          <bgColor theme="0" tint="-0.499984740745262"/>
        </patternFill>
      </fill>
    </dxf>
    <dxf>
      <fill>
        <patternFill patternType="lightUp">
          <bgColor theme="0" tint="-0.499984740745262"/>
        </patternFill>
      </fill>
    </dxf>
    <dxf>
      <fill>
        <patternFill patternType="lightUp">
          <bgColor theme="0" tint="-0.499984740745262"/>
        </patternFill>
      </fill>
    </dxf>
    <dxf>
      <fill>
        <patternFill patternType="lightUp">
          <bgColor theme="0" tint="-0.499984740745262"/>
        </patternFill>
      </fill>
    </dxf>
  </dxfs>
  <tableStyles count="0" defaultTableStyle="TableStyleMedium2" defaultPivotStyle="PivotStyleLight16"/>
  <colors>
    <mruColors>
      <color rgb="FFFFFFFF"/>
      <color rgb="FFC20E9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123825</xdr:colOff>
      <xdr:row>32</xdr:row>
      <xdr:rowOff>47625</xdr:rowOff>
    </xdr:from>
    <xdr:to>
      <xdr:col>14</xdr:col>
      <xdr:colOff>600075</xdr:colOff>
      <xdr:row>36</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85725</xdr:colOff>
      <xdr:row>126</xdr:row>
      <xdr:rowOff>95250</xdr:rowOff>
    </xdr:from>
    <xdr:to>
      <xdr:col>14</xdr:col>
      <xdr:colOff>561975</xdr:colOff>
      <xdr:row>130</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107497</xdr:colOff>
      <xdr:row>51</xdr:row>
      <xdr:rowOff>370114</xdr:rowOff>
    </xdr:from>
    <xdr:to>
      <xdr:col>14</xdr:col>
      <xdr:colOff>583747</xdr:colOff>
      <xdr:row>53</xdr:row>
      <xdr:rowOff>54429</xdr:rowOff>
    </xdr:to>
    <xdr:sp macro="" textlink="">
      <xdr:nvSpPr>
        <xdr:cNvPr id="10" name="左矢印 9">
          <a:extLst>
            <a:ext uri="{FF2B5EF4-FFF2-40B4-BE49-F238E27FC236}">
              <a16:creationId xmlns:a16="http://schemas.microsoft.com/office/drawing/2014/main" id="{00000000-0008-0000-0000-00000A000000}"/>
            </a:ext>
          </a:extLst>
        </xdr:cNvPr>
        <xdr:cNvSpPr/>
      </xdr:nvSpPr>
      <xdr:spPr>
        <a:xfrm>
          <a:off x="9850211" y="9786257"/>
          <a:ext cx="476250" cy="66402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85725</xdr:colOff>
      <xdr:row>64</xdr:row>
      <xdr:rowOff>185056</xdr:rowOff>
    </xdr:from>
    <xdr:to>
      <xdr:col>14</xdr:col>
      <xdr:colOff>561975</xdr:colOff>
      <xdr:row>68</xdr:row>
      <xdr:rowOff>127907</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9828439" y="12649199"/>
          <a:ext cx="476250" cy="66402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100853</xdr:colOff>
      <xdr:row>206</xdr:row>
      <xdr:rowOff>33618</xdr:rowOff>
    </xdr:from>
    <xdr:to>
      <xdr:col>14</xdr:col>
      <xdr:colOff>577103</xdr:colOff>
      <xdr:row>209</xdr:row>
      <xdr:rowOff>150159</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9849971" y="30816177"/>
          <a:ext cx="476250" cy="68804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85725</xdr:colOff>
      <xdr:row>90</xdr:row>
      <xdr:rowOff>185056</xdr:rowOff>
    </xdr:from>
    <xdr:to>
      <xdr:col>14</xdr:col>
      <xdr:colOff>561975</xdr:colOff>
      <xdr:row>94</xdr:row>
      <xdr:rowOff>127907</xdr:rowOff>
    </xdr:to>
    <xdr:sp macro="" textlink="">
      <xdr:nvSpPr>
        <xdr:cNvPr id="19" name="左矢印 18">
          <a:extLst>
            <a:ext uri="{FF2B5EF4-FFF2-40B4-BE49-F238E27FC236}">
              <a16:creationId xmlns:a16="http://schemas.microsoft.com/office/drawing/2014/main" id="{00000000-0008-0000-0000-000013000000}"/>
            </a:ext>
          </a:extLst>
        </xdr:cNvPr>
        <xdr:cNvSpPr/>
      </xdr:nvSpPr>
      <xdr:spPr>
        <a:xfrm>
          <a:off x="9834843" y="12612380"/>
          <a:ext cx="476250" cy="66002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85725</xdr:colOff>
      <xdr:row>103</xdr:row>
      <xdr:rowOff>95250</xdr:rowOff>
    </xdr:from>
    <xdr:to>
      <xdr:col>14</xdr:col>
      <xdr:colOff>561975</xdr:colOff>
      <xdr:row>107</xdr:row>
      <xdr:rowOff>133350</xdr:rowOff>
    </xdr:to>
    <xdr:sp macro="" textlink="">
      <xdr:nvSpPr>
        <xdr:cNvPr id="16" name="左矢印 15">
          <a:extLst>
            <a:ext uri="{FF2B5EF4-FFF2-40B4-BE49-F238E27FC236}">
              <a16:creationId xmlns:a16="http://schemas.microsoft.com/office/drawing/2014/main" id="{00000000-0008-0000-0000-000010000000}"/>
            </a:ext>
          </a:extLst>
        </xdr:cNvPr>
        <xdr:cNvSpPr/>
      </xdr:nvSpPr>
      <xdr:spPr>
        <a:xfrm>
          <a:off x="9834843" y="22025162"/>
          <a:ext cx="476250" cy="68804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89647</xdr:colOff>
      <xdr:row>23</xdr:row>
      <xdr:rowOff>7695</xdr:rowOff>
    </xdr:from>
    <xdr:to>
      <xdr:col>14</xdr:col>
      <xdr:colOff>562803</xdr:colOff>
      <xdr:row>23</xdr:row>
      <xdr:rowOff>179294</xdr:rowOff>
    </xdr:to>
    <xdr:sp macro="" textlink="">
      <xdr:nvSpPr>
        <xdr:cNvPr id="2" name="左矢印 1">
          <a:extLst>
            <a:ext uri="{FF2B5EF4-FFF2-40B4-BE49-F238E27FC236}">
              <a16:creationId xmlns:a16="http://schemas.microsoft.com/office/drawing/2014/main" id="{989063F0-7D7D-408A-9D7B-BC4225375E70}"/>
            </a:ext>
          </a:extLst>
        </xdr:cNvPr>
        <xdr:cNvSpPr/>
      </xdr:nvSpPr>
      <xdr:spPr>
        <a:xfrm>
          <a:off x="9027459" y="5467201"/>
          <a:ext cx="473156" cy="17159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141</xdr:row>
      <xdr:rowOff>10584</xdr:rowOff>
    </xdr:from>
    <xdr:to>
      <xdr:col>5</xdr:col>
      <xdr:colOff>645583</xdr:colOff>
      <xdr:row>148</xdr:row>
      <xdr:rowOff>201084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40666" y="32576559"/>
          <a:ext cx="433917" cy="1504950"/>
        </a:xfrm>
        <a:prstGeom prst="roundRect">
          <a:avLst/>
        </a:prstGeom>
        <a:solidFill>
          <a:srgbClr val="FFFF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211665</xdr:colOff>
      <xdr:row>150</xdr:row>
      <xdr:rowOff>0</xdr:rowOff>
    </xdr:from>
    <xdr:to>
      <xdr:col>5</xdr:col>
      <xdr:colOff>645582</xdr:colOff>
      <xdr:row>161</xdr:row>
      <xdr:rowOff>201084</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640665" y="34318575"/>
          <a:ext cx="433917" cy="2172759"/>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rgbClr val="FFFFFF"/>
              </a:solidFill>
            </a:rPr>
            <a:t>警戒体制確立</a:t>
          </a:r>
        </a:p>
      </xdr:txBody>
    </xdr:sp>
    <xdr:clientData/>
  </xdr:twoCellAnchor>
  <xdr:twoCellAnchor>
    <xdr:from>
      <xdr:col>5</xdr:col>
      <xdr:colOff>31749</xdr:colOff>
      <xdr:row>166</xdr:row>
      <xdr:rowOff>140698</xdr:rowOff>
    </xdr:from>
    <xdr:to>
      <xdr:col>5</xdr:col>
      <xdr:colOff>179916</xdr:colOff>
      <xdr:row>169</xdr:row>
      <xdr:rowOff>193614</xdr:rowOff>
    </xdr:to>
    <xdr:sp macro="" textlink="">
      <xdr:nvSpPr>
        <xdr:cNvPr id="4" name="右矢印 3">
          <a:extLst>
            <a:ext uri="{FF2B5EF4-FFF2-40B4-BE49-F238E27FC236}">
              <a16:creationId xmlns:a16="http://schemas.microsoft.com/office/drawing/2014/main" id="{00000000-0008-0000-0100-000004000000}"/>
            </a:ext>
          </a:extLst>
        </xdr:cNvPr>
        <xdr:cNvSpPr/>
      </xdr:nvSpPr>
      <xdr:spPr>
        <a:xfrm>
          <a:off x="3460749" y="37526323"/>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163</xdr:row>
      <xdr:rowOff>0</xdr:rowOff>
    </xdr:from>
    <xdr:to>
      <xdr:col>5</xdr:col>
      <xdr:colOff>645582</xdr:colOff>
      <xdr:row>170</xdr:row>
      <xdr:rowOff>121227</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3632006" y="35839977"/>
          <a:ext cx="433917" cy="1636568"/>
        </a:xfrm>
        <a:prstGeom prst="roundRect">
          <a:avLst/>
        </a:prstGeom>
        <a:solidFill>
          <a:srgbClr val="C20E93"/>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chemeClr val="bg1"/>
              </a:solidFill>
            </a:rPr>
            <a:t>非常体制確立</a:t>
          </a:r>
        </a:p>
      </xdr:txBody>
    </xdr:sp>
    <xdr:clientData/>
  </xdr:twoCellAnchor>
  <xdr:twoCellAnchor>
    <xdr:from>
      <xdr:col>5</xdr:col>
      <xdr:colOff>232833</xdr:colOff>
      <xdr:row>162</xdr:row>
      <xdr:rowOff>0</xdr:rowOff>
    </xdr:from>
    <xdr:to>
      <xdr:col>5</xdr:col>
      <xdr:colOff>603249</xdr:colOff>
      <xdr:row>162</xdr:row>
      <xdr:rowOff>201084</xdr:rowOff>
    </xdr:to>
    <xdr:sp macro="" textlink="">
      <xdr:nvSpPr>
        <xdr:cNvPr id="6" name="下矢印 5">
          <a:extLst>
            <a:ext uri="{FF2B5EF4-FFF2-40B4-BE49-F238E27FC236}">
              <a16:creationId xmlns:a16="http://schemas.microsoft.com/office/drawing/2014/main" id="{00000000-0008-0000-0100-000006000000}"/>
            </a:ext>
          </a:extLst>
        </xdr:cNvPr>
        <xdr:cNvSpPr/>
      </xdr:nvSpPr>
      <xdr:spPr>
        <a:xfrm>
          <a:off x="3661833" y="36509325"/>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149</xdr:row>
      <xdr:rowOff>0</xdr:rowOff>
    </xdr:from>
    <xdr:to>
      <xdr:col>5</xdr:col>
      <xdr:colOff>603249</xdr:colOff>
      <xdr:row>149</xdr:row>
      <xdr:rowOff>169334</xdr:rowOff>
    </xdr:to>
    <xdr:sp macro="" textlink="">
      <xdr:nvSpPr>
        <xdr:cNvPr id="7" name="下矢印 6">
          <a:extLst>
            <a:ext uri="{FF2B5EF4-FFF2-40B4-BE49-F238E27FC236}">
              <a16:creationId xmlns:a16="http://schemas.microsoft.com/office/drawing/2014/main" id="{00000000-0008-0000-0100-000007000000}"/>
            </a:ext>
          </a:extLst>
        </xdr:cNvPr>
        <xdr:cNvSpPr/>
      </xdr:nvSpPr>
      <xdr:spPr>
        <a:xfrm>
          <a:off x="3661833" y="34099500"/>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155</xdr:row>
      <xdr:rowOff>6227</xdr:rowOff>
    </xdr:from>
    <xdr:to>
      <xdr:col>5</xdr:col>
      <xdr:colOff>179916</xdr:colOff>
      <xdr:row>158</xdr:row>
      <xdr:rowOff>59143</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a:off x="3460749" y="34982027"/>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31749</xdr:colOff>
      <xdr:row>142</xdr:row>
      <xdr:rowOff>140698</xdr:rowOff>
    </xdr:from>
    <xdr:to>
      <xdr:col>5</xdr:col>
      <xdr:colOff>179916</xdr:colOff>
      <xdr:row>145</xdr:row>
      <xdr:rowOff>193614</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a:off x="3460749" y="32925748"/>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0</xdr:col>
      <xdr:colOff>448236</xdr:colOff>
      <xdr:row>106</xdr:row>
      <xdr:rowOff>75634</xdr:rowOff>
    </xdr:from>
    <xdr:to>
      <xdr:col>9</xdr:col>
      <xdr:colOff>325458</xdr:colOff>
      <xdr:row>126</xdr:row>
      <xdr:rowOff>136333</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8236" y="23840509"/>
          <a:ext cx="6099270" cy="4807324"/>
        </a:xfrm>
        <a:prstGeom prst="rect">
          <a:avLst/>
        </a:prstGeom>
      </xdr:spPr>
    </xdr:pic>
    <xdr:clientData/>
  </xdr:twoCellAnchor>
  <xdr:twoCellAnchor>
    <xdr:from>
      <xdr:col>3</xdr:col>
      <xdr:colOff>212913</xdr:colOff>
      <xdr:row>113</xdr:row>
      <xdr:rowOff>10081</xdr:rowOff>
    </xdr:from>
    <xdr:to>
      <xdr:col>3</xdr:col>
      <xdr:colOff>560295</xdr:colOff>
      <xdr:row>114</xdr:row>
      <xdr:rowOff>154077</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2284601" y="25441831"/>
          <a:ext cx="347382" cy="382121"/>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616324</xdr:colOff>
      <xdr:row>114</xdr:row>
      <xdr:rowOff>10082</xdr:rowOff>
    </xdr:from>
    <xdr:to>
      <xdr:col>6</xdr:col>
      <xdr:colOff>638735</xdr:colOff>
      <xdr:row>119</xdr:row>
      <xdr:rowOff>109253</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a:off x="2688012" y="25679957"/>
          <a:ext cx="2094098" cy="1289796"/>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616324</xdr:colOff>
      <xdr:row>111</xdr:row>
      <xdr:rowOff>134471</xdr:rowOff>
    </xdr:from>
    <xdr:ext cx="646331" cy="292452"/>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2667000" y="25078765"/>
          <a:ext cx="646331" cy="29245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200" b="1"/>
            <a:t>本施設</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D251"/>
  <sheetViews>
    <sheetView view="pageBreakPreview" topLeftCell="A4" zoomScale="85" zoomScaleNormal="55" zoomScaleSheetLayoutView="85" workbookViewId="0">
      <selection activeCell="E24" sqref="E24:L24"/>
    </sheetView>
  </sheetViews>
  <sheetFormatPr defaultColWidth="9" defaultRowHeight="13" x14ac:dyDescent="0.2"/>
  <cols>
    <col min="1" max="1" width="9" style="125"/>
    <col min="2" max="2" width="4.453125" style="3" customWidth="1"/>
    <col min="3" max="3" width="40" style="3" customWidth="1"/>
    <col min="4" max="4" width="1.6328125" style="3" customWidth="1"/>
    <col min="5" max="5" width="5.6328125" style="3" customWidth="1"/>
    <col min="6" max="6" width="3.453125" style="3" bestFit="1" customWidth="1"/>
    <col min="7" max="7" width="4" style="3" customWidth="1"/>
    <col min="8" max="8" width="3.453125" style="3" bestFit="1" customWidth="1"/>
    <col min="9" max="9" width="4.90625" style="3" customWidth="1"/>
    <col min="10" max="10" width="3.453125" style="3" bestFit="1" customWidth="1"/>
    <col min="11" max="11" width="9.90625" style="3" customWidth="1"/>
    <col min="12" max="12" width="5.90625" style="3" bestFit="1" customWidth="1"/>
    <col min="13" max="13" width="1.6328125" style="3" customWidth="1"/>
    <col min="14" max="14" width="32.08984375" style="44" customWidth="1"/>
    <col min="15" max="18" width="9" style="3"/>
    <col min="19" max="19" width="9" style="3" customWidth="1"/>
    <col min="20" max="20" width="9" style="3"/>
    <col min="21" max="21" width="6.90625" style="3" bestFit="1" customWidth="1"/>
    <col min="22" max="22" width="9.453125" style="3" bestFit="1" customWidth="1"/>
    <col min="23" max="23" width="13.90625" style="3" bestFit="1" customWidth="1"/>
    <col min="24" max="16384" width="9" style="3"/>
  </cols>
  <sheetData>
    <row r="1" spans="1:20" ht="21" x14ac:dyDescent="0.2">
      <c r="B1" s="35" t="s">
        <v>16</v>
      </c>
    </row>
    <row r="2" spans="1:20" ht="17.25" customHeight="1" x14ac:dyDescent="0.2"/>
    <row r="3" spans="1:20" ht="24" thickBot="1" x14ac:dyDescent="0.25">
      <c r="B3" s="36" t="s">
        <v>61</v>
      </c>
    </row>
    <row r="4" spans="1:20" ht="144" customHeight="1" thickBot="1" x14ac:dyDescent="0.25">
      <c r="B4" s="286" t="s">
        <v>347</v>
      </c>
      <c r="C4" s="287"/>
      <c r="D4" s="287"/>
      <c r="E4" s="287"/>
      <c r="F4" s="287"/>
      <c r="G4" s="287"/>
      <c r="H4" s="287"/>
      <c r="I4" s="287"/>
      <c r="J4" s="287"/>
      <c r="K4" s="287"/>
      <c r="L4" s="287"/>
      <c r="M4" s="287"/>
      <c r="N4" s="288"/>
    </row>
    <row r="5" spans="1:20" ht="17.25" customHeight="1" x14ac:dyDescent="0.2"/>
    <row r="6" spans="1:20" ht="17.25" customHeight="1" x14ac:dyDescent="0.2"/>
    <row r="7" spans="1:20" ht="17.25" customHeight="1" x14ac:dyDescent="0.2">
      <c r="A7" s="123" t="s">
        <v>183</v>
      </c>
      <c r="B7" s="289" t="s">
        <v>0</v>
      </c>
      <c r="C7" s="285"/>
      <c r="D7" s="129"/>
      <c r="E7" s="285" t="s">
        <v>1</v>
      </c>
      <c r="F7" s="285"/>
      <c r="G7" s="285"/>
      <c r="H7" s="285"/>
      <c r="I7" s="285"/>
      <c r="J7" s="285"/>
      <c r="K7" s="285"/>
      <c r="L7" s="285"/>
      <c r="M7" s="141"/>
      <c r="N7" s="45" t="s">
        <v>2</v>
      </c>
    </row>
    <row r="8" spans="1:20" ht="17.25" customHeight="1" x14ac:dyDescent="0.2">
      <c r="A8" s="290" t="s">
        <v>182</v>
      </c>
      <c r="B8" s="239" t="s">
        <v>12</v>
      </c>
      <c r="C8" s="240"/>
      <c r="D8" s="9"/>
      <c r="E8" s="9"/>
      <c r="F8" s="9"/>
      <c r="G8" s="9"/>
      <c r="H8" s="9"/>
      <c r="I8" s="9"/>
      <c r="J8" s="9"/>
      <c r="K8" s="9"/>
      <c r="L8" s="9"/>
      <c r="M8" s="9"/>
      <c r="N8" s="46"/>
    </row>
    <row r="9" spans="1:20" ht="7.5" customHeight="1" thickBot="1" x14ac:dyDescent="0.25">
      <c r="A9" s="291"/>
      <c r="B9" s="14"/>
      <c r="C9" s="12"/>
      <c r="D9" s="130"/>
      <c r="E9" s="12"/>
      <c r="F9" s="12"/>
      <c r="G9" s="12"/>
      <c r="H9" s="12"/>
      <c r="I9" s="12"/>
      <c r="J9" s="12"/>
      <c r="K9" s="12"/>
      <c r="L9" s="12"/>
      <c r="M9" s="142"/>
      <c r="N9" s="47"/>
    </row>
    <row r="10" spans="1:20" s="7" customFormat="1" ht="17.25" customHeight="1" thickBot="1" x14ac:dyDescent="0.25">
      <c r="A10" s="291"/>
      <c r="B10" s="34" t="s">
        <v>117</v>
      </c>
      <c r="C10" s="20" t="s">
        <v>127</v>
      </c>
      <c r="D10" s="131"/>
      <c r="E10" s="62">
        <f ca="1">YEAR(TODAY())</f>
        <v>2024</v>
      </c>
      <c r="F10" s="16" t="s">
        <v>17</v>
      </c>
      <c r="G10" s="62">
        <v>12</v>
      </c>
      <c r="H10" s="16" t="s">
        <v>18</v>
      </c>
      <c r="I10" s="62">
        <v>1</v>
      </c>
      <c r="J10" s="16" t="s">
        <v>19</v>
      </c>
      <c r="K10" s="16"/>
      <c r="L10" s="16"/>
      <c r="M10" s="143"/>
      <c r="N10" s="48">
        <v>44013</v>
      </c>
    </row>
    <row r="11" spans="1:20" s="7" customFormat="1" ht="7.5" customHeight="1" thickBot="1" x14ac:dyDescent="0.25">
      <c r="A11" s="291"/>
      <c r="B11" s="15"/>
      <c r="C11" s="13"/>
      <c r="D11" s="132"/>
      <c r="E11" s="13"/>
      <c r="F11" s="16"/>
      <c r="G11" s="13"/>
      <c r="H11" s="16"/>
      <c r="I11" s="13"/>
      <c r="J11" s="16"/>
      <c r="K11" s="16"/>
      <c r="L11" s="16"/>
      <c r="M11" s="143"/>
      <c r="N11" s="48"/>
    </row>
    <row r="12" spans="1:20" ht="17.25" customHeight="1" thickBot="1" x14ac:dyDescent="0.25">
      <c r="A12" s="291"/>
      <c r="B12" s="26" t="s">
        <v>117</v>
      </c>
      <c r="C12" s="30" t="s">
        <v>128</v>
      </c>
      <c r="D12" s="133"/>
      <c r="E12" s="224" t="s">
        <v>137</v>
      </c>
      <c r="F12" s="225"/>
      <c r="G12" s="225"/>
      <c r="H12" s="225"/>
      <c r="I12" s="225"/>
      <c r="J12" s="225"/>
      <c r="K12" s="225"/>
      <c r="L12" s="226"/>
      <c r="M12" s="144"/>
      <c r="N12" s="49" t="s">
        <v>137</v>
      </c>
    </row>
    <row r="13" spans="1:20" ht="7.5" customHeight="1" thickBot="1" x14ac:dyDescent="0.25">
      <c r="A13" s="291"/>
      <c r="B13" s="18"/>
      <c r="C13" s="25"/>
      <c r="D13" s="134"/>
      <c r="E13" s="20"/>
      <c r="F13" s="20"/>
      <c r="G13" s="20"/>
      <c r="H13" s="20"/>
      <c r="I13" s="20"/>
      <c r="J13" s="20"/>
      <c r="K13" s="20"/>
      <c r="L13" s="20"/>
      <c r="M13" s="145"/>
      <c r="N13" s="49"/>
    </row>
    <row r="14" spans="1:20" ht="17.25" customHeight="1" thickBot="1" x14ac:dyDescent="0.25">
      <c r="A14" s="291"/>
      <c r="B14" s="26" t="s">
        <v>117</v>
      </c>
      <c r="C14" s="30" t="s">
        <v>341</v>
      </c>
      <c r="D14" s="133"/>
      <c r="E14" s="224" t="s">
        <v>343</v>
      </c>
      <c r="F14" s="225"/>
      <c r="G14" s="225"/>
      <c r="H14" s="225"/>
      <c r="I14" s="225"/>
      <c r="J14" s="225"/>
      <c r="K14" s="225"/>
      <c r="L14" s="226"/>
      <c r="M14" s="144"/>
      <c r="N14" s="49" t="s">
        <v>342</v>
      </c>
      <c r="P14" s="30"/>
      <c r="Q14" s="30"/>
      <c r="R14" s="30"/>
      <c r="S14" s="30"/>
      <c r="T14" s="30"/>
    </row>
    <row r="15" spans="1:20" ht="7.5" customHeight="1" thickBot="1" x14ac:dyDescent="0.25">
      <c r="A15" s="291"/>
      <c r="B15" s="18"/>
      <c r="C15" s="25"/>
      <c r="D15" s="134"/>
      <c r="E15" s="19"/>
      <c r="F15" s="19"/>
      <c r="G15" s="19"/>
      <c r="H15" s="19"/>
      <c r="I15" s="19"/>
      <c r="J15" s="19"/>
      <c r="K15" s="19"/>
      <c r="L15" s="19"/>
      <c r="M15" s="146"/>
      <c r="N15" s="49"/>
      <c r="P15" s="30"/>
      <c r="Q15" s="30"/>
      <c r="R15" s="30"/>
      <c r="S15" s="30"/>
      <c r="T15" s="30"/>
    </row>
    <row r="16" spans="1:20" ht="17.25" customHeight="1" thickBot="1" x14ac:dyDescent="0.25">
      <c r="A16" s="291"/>
      <c r="B16" s="26" t="s">
        <v>117</v>
      </c>
      <c r="C16" s="30" t="s">
        <v>129</v>
      </c>
      <c r="D16" s="133"/>
      <c r="E16" s="224" t="s">
        <v>258</v>
      </c>
      <c r="F16" s="225"/>
      <c r="G16" s="225"/>
      <c r="H16" s="225"/>
      <c r="I16" s="225"/>
      <c r="J16" s="225"/>
      <c r="K16" s="225"/>
      <c r="L16" s="226"/>
      <c r="M16" s="144"/>
      <c r="N16" s="49" t="s">
        <v>258</v>
      </c>
    </row>
    <row r="17" spans="1:20" ht="7.5" customHeight="1" thickBot="1" x14ac:dyDescent="0.25">
      <c r="A17" s="291"/>
      <c r="B17" s="18"/>
      <c r="C17" s="25"/>
      <c r="D17" s="134"/>
      <c r="E17" s="19"/>
      <c r="F17" s="19"/>
      <c r="G17" s="19"/>
      <c r="H17" s="19"/>
      <c r="I17" s="19"/>
      <c r="J17" s="19"/>
      <c r="K17" s="19"/>
      <c r="L17" s="19"/>
      <c r="M17" s="146"/>
      <c r="N17" s="49"/>
      <c r="P17" s="30"/>
      <c r="Q17" s="30"/>
      <c r="R17" s="30"/>
      <c r="S17" s="30"/>
      <c r="T17" s="30"/>
    </row>
    <row r="18" spans="1:20" ht="17.25" customHeight="1" thickBot="1" x14ac:dyDescent="0.25">
      <c r="A18" s="291"/>
      <c r="B18" s="26" t="s">
        <v>117</v>
      </c>
      <c r="C18" s="30" t="s">
        <v>351</v>
      </c>
      <c r="D18" s="133"/>
      <c r="E18" s="224" t="s">
        <v>352</v>
      </c>
      <c r="F18" s="225"/>
      <c r="G18" s="225"/>
      <c r="H18" s="225"/>
      <c r="I18" s="225"/>
      <c r="J18" s="225"/>
      <c r="K18" s="225"/>
      <c r="L18" s="226"/>
      <c r="M18" s="144"/>
      <c r="N18" s="49"/>
    </row>
    <row r="19" spans="1:20" ht="7.5" customHeight="1" thickBot="1" x14ac:dyDescent="0.25">
      <c r="A19" s="291"/>
      <c r="B19" s="18"/>
      <c r="C19" s="25"/>
      <c r="D19" s="134"/>
      <c r="E19" s="19"/>
      <c r="F19" s="19"/>
      <c r="G19" s="19"/>
      <c r="H19" s="19"/>
      <c r="I19" s="19"/>
      <c r="J19" s="19"/>
      <c r="K19" s="19"/>
      <c r="L19" s="19"/>
      <c r="M19" s="146"/>
      <c r="N19" s="49"/>
    </row>
    <row r="20" spans="1:20" ht="17.25" customHeight="1" thickBot="1" x14ac:dyDescent="0.25">
      <c r="A20" s="291"/>
      <c r="B20" s="26" t="s">
        <v>117</v>
      </c>
      <c r="C20" s="30" t="s">
        <v>344</v>
      </c>
      <c r="D20" s="133"/>
      <c r="E20" s="224" t="s">
        <v>345</v>
      </c>
      <c r="F20" s="225"/>
      <c r="G20" s="225"/>
      <c r="H20" s="225"/>
      <c r="I20" s="225"/>
      <c r="J20" s="225"/>
      <c r="K20" s="225"/>
      <c r="L20" s="226"/>
      <c r="M20" s="144"/>
      <c r="N20" s="49" t="s">
        <v>345</v>
      </c>
      <c r="P20" s="30"/>
      <c r="Q20" s="30"/>
      <c r="R20" s="30"/>
      <c r="S20" s="30"/>
      <c r="T20" s="30"/>
    </row>
    <row r="21" spans="1:20" ht="7.5" customHeight="1" thickBot="1" x14ac:dyDescent="0.25">
      <c r="A21" s="291"/>
      <c r="B21" s="18"/>
      <c r="C21" s="25"/>
      <c r="D21" s="134"/>
      <c r="E21" s="19"/>
      <c r="F21" s="19"/>
      <c r="G21" s="19"/>
      <c r="H21" s="19"/>
      <c r="I21" s="19"/>
      <c r="J21" s="19"/>
      <c r="K21" s="19"/>
      <c r="L21" s="19"/>
      <c r="M21" s="146"/>
      <c r="N21" s="49"/>
    </row>
    <row r="22" spans="1:20" ht="17.25" customHeight="1" thickBot="1" x14ac:dyDescent="0.25">
      <c r="A22" s="291"/>
      <c r="B22" s="26" t="s">
        <v>117</v>
      </c>
      <c r="C22" s="30" t="s">
        <v>130</v>
      </c>
      <c r="D22" s="133"/>
      <c r="E22" s="224" t="s">
        <v>259</v>
      </c>
      <c r="F22" s="225"/>
      <c r="G22" s="225"/>
      <c r="H22" s="225"/>
      <c r="I22" s="225"/>
      <c r="J22" s="225"/>
      <c r="K22" s="225"/>
      <c r="L22" s="226"/>
      <c r="M22" s="144"/>
      <c r="N22" s="49" t="s">
        <v>200</v>
      </c>
      <c r="P22" s="30"/>
      <c r="Q22" s="30"/>
      <c r="R22" s="30"/>
      <c r="S22" s="30"/>
      <c r="T22" s="30"/>
    </row>
    <row r="23" spans="1:20" ht="7.5" customHeight="1" thickBot="1" x14ac:dyDescent="0.25">
      <c r="A23" s="291"/>
      <c r="B23" s="18"/>
      <c r="C23" s="25"/>
      <c r="D23" s="134"/>
      <c r="E23" s="19"/>
      <c r="F23" s="19"/>
      <c r="G23" s="19"/>
      <c r="H23" s="19"/>
      <c r="I23" s="19"/>
      <c r="J23" s="19"/>
      <c r="K23" s="19"/>
      <c r="L23" s="19"/>
      <c r="M23" s="146"/>
      <c r="N23" s="49"/>
      <c r="P23" s="223" t="s">
        <v>350</v>
      </c>
      <c r="Q23" s="223"/>
      <c r="R23" s="223"/>
      <c r="S23" s="223"/>
      <c r="T23" s="223"/>
    </row>
    <row r="24" spans="1:20" ht="17.25" customHeight="1" thickBot="1" x14ac:dyDescent="0.25">
      <c r="A24" s="291"/>
      <c r="B24" s="26" t="s">
        <v>117</v>
      </c>
      <c r="C24" s="30" t="s">
        <v>348</v>
      </c>
      <c r="D24" s="133"/>
      <c r="E24" s="224" t="s">
        <v>349</v>
      </c>
      <c r="F24" s="225"/>
      <c r="G24" s="225"/>
      <c r="H24" s="225"/>
      <c r="I24" s="225"/>
      <c r="J24" s="225"/>
      <c r="K24" s="225"/>
      <c r="L24" s="226"/>
      <c r="M24" s="144"/>
      <c r="N24" s="49"/>
      <c r="P24" s="223"/>
      <c r="Q24" s="223"/>
      <c r="R24" s="223"/>
      <c r="S24" s="223"/>
      <c r="T24" s="223"/>
    </row>
    <row r="25" spans="1:20" ht="7.5" customHeight="1" thickBot="1" x14ac:dyDescent="0.25">
      <c r="A25" s="291"/>
      <c r="B25" s="18"/>
      <c r="C25" s="25"/>
      <c r="D25" s="134"/>
      <c r="E25" s="19"/>
      <c r="F25" s="19"/>
      <c r="G25" s="19"/>
      <c r="H25" s="19"/>
      <c r="I25" s="19"/>
      <c r="J25" s="19"/>
      <c r="K25" s="19"/>
      <c r="L25" s="19"/>
      <c r="M25" s="146"/>
      <c r="N25" s="49"/>
      <c r="P25" s="30"/>
      <c r="Q25" s="30"/>
      <c r="R25" s="30"/>
      <c r="S25" s="30"/>
      <c r="T25" s="30"/>
    </row>
    <row r="26" spans="1:20" ht="17.25" customHeight="1" thickBot="1" x14ac:dyDescent="0.25">
      <c r="A26" s="291"/>
      <c r="B26" s="26"/>
      <c r="C26" s="30" t="s">
        <v>202</v>
      </c>
      <c r="D26" s="133"/>
      <c r="E26" s="236" t="s">
        <v>220</v>
      </c>
      <c r="F26" s="237"/>
      <c r="G26" s="237"/>
      <c r="H26" s="237"/>
      <c r="I26" s="237"/>
      <c r="J26" s="237"/>
      <c r="K26" s="237"/>
      <c r="L26" s="238"/>
      <c r="M26" s="144"/>
      <c r="N26" s="49"/>
      <c r="P26" s="30"/>
      <c r="Q26" s="30"/>
      <c r="R26" s="30"/>
      <c r="S26" s="30"/>
      <c r="T26" s="30"/>
    </row>
    <row r="27" spans="1:20" ht="7.5" customHeight="1" thickBot="1" x14ac:dyDescent="0.25">
      <c r="A27" s="291"/>
      <c r="B27" s="26"/>
      <c r="C27" s="30"/>
      <c r="D27" s="133"/>
      <c r="E27" s="126"/>
      <c r="F27" s="126"/>
      <c r="G27" s="126"/>
      <c r="H27" s="126"/>
      <c r="I27" s="126"/>
      <c r="J27" s="126"/>
      <c r="K27" s="126"/>
      <c r="L27" s="126"/>
      <c r="M27" s="144"/>
      <c r="N27" s="49"/>
      <c r="P27" s="30"/>
      <c r="Q27" s="30"/>
      <c r="R27" s="30"/>
      <c r="S27" s="30"/>
      <c r="T27" s="30"/>
    </row>
    <row r="28" spans="1:20" ht="17.25" customHeight="1" thickBot="1" x14ac:dyDescent="0.25">
      <c r="A28" s="291"/>
      <c r="B28" s="26"/>
      <c r="C28" s="30" t="s">
        <v>219</v>
      </c>
      <c r="D28" s="133"/>
      <c r="E28" s="236">
        <v>3</v>
      </c>
      <c r="F28" s="237"/>
      <c r="G28" s="237"/>
      <c r="H28" s="237"/>
      <c r="I28" s="237"/>
      <c r="J28" s="237"/>
      <c r="K28" s="238"/>
      <c r="L28" s="126" t="s">
        <v>203</v>
      </c>
      <c r="M28" s="144"/>
      <c r="N28" s="49"/>
      <c r="P28" s="30"/>
      <c r="Q28" s="30"/>
      <c r="R28" s="30"/>
      <c r="S28" s="30"/>
      <c r="T28" s="30"/>
    </row>
    <row r="29" spans="1:20" ht="7.5" customHeight="1" x14ac:dyDescent="0.2">
      <c r="A29" s="291"/>
      <c r="B29" s="26"/>
      <c r="C29" s="30"/>
      <c r="D29" s="133"/>
      <c r="E29" s="20"/>
      <c r="F29" s="20"/>
      <c r="G29" s="20"/>
      <c r="H29" s="20"/>
      <c r="I29" s="20"/>
      <c r="J29" s="20"/>
      <c r="K29" s="20"/>
      <c r="L29" s="20"/>
      <c r="M29" s="145"/>
      <c r="N29" s="49"/>
      <c r="P29" s="30"/>
      <c r="Q29" s="30"/>
      <c r="R29" s="30"/>
      <c r="S29" s="30"/>
      <c r="T29" s="30"/>
    </row>
    <row r="30" spans="1:20" ht="17.25" customHeight="1" x14ac:dyDescent="0.2">
      <c r="A30" s="291"/>
      <c r="B30" s="253" t="s">
        <v>126</v>
      </c>
      <c r="C30" s="254"/>
      <c r="D30" s="128"/>
      <c r="E30" s="56"/>
      <c r="F30" s="56"/>
      <c r="G30" s="56"/>
      <c r="H30" s="56"/>
      <c r="I30" s="56"/>
      <c r="J30" s="56"/>
      <c r="K30" s="56"/>
      <c r="L30" s="56"/>
      <c r="M30" s="56"/>
      <c r="N30" s="57"/>
      <c r="P30" s="30"/>
      <c r="Q30" s="30"/>
      <c r="R30" s="30"/>
      <c r="S30" s="30"/>
      <c r="T30" s="30"/>
    </row>
    <row r="31" spans="1:20" ht="7.5" customHeight="1" thickBot="1" x14ac:dyDescent="0.25">
      <c r="A31" s="291"/>
      <c r="B31" s="26"/>
      <c r="C31" s="30"/>
      <c r="D31" s="133"/>
      <c r="E31" s="20"/>
      <c r="F31" s="20"/>
      <c r="G31" s="20"/>
      <c r="H31" s="20"/>
      <c r="I31" s="20"/>
      <c r="J31" s="20"/>
      <c r="K31" s="20"/>
      <c r="L31" s="20"/>
      <c r="M31" s="145"/>
      <c r="N31" s="49"/>
    </row>
    <row r="32" spans="1:20" ht="17.25" customHeight="1" thickBot="1" x14ac:dyDescent="0.25">
      <c r="A32" s="291"/>
      <c r="B32" s="26"/>
      <c r="C32" s="30" t="s">
        <v>35</v>
      </c>
      <c r="D32" s="133"/>
      <c r="E32" s="275" t="s">
        <v>25</v>
      </c>
      <c r="F32" s="275"/>
      <c r="G32" s="140">
        <v>5</v>
      </c>
      <c r="H32" s="126" t="s">
        <v>192</v>
      </c>
      <c r="I32" s="275" t="s">
        <v>24</v>
      </c>
      <c r="J32" s="275"/>
      <c r="K32" s="140">
        <v>10</v>
      </c>
      <c r="L32" s="3" t="s">
        <v>192</v>
      </c>
      <c r="M32" s="147"/>
      <c r="N32" s="49" t="s">
        <v>56</v>
      </c>
      <c r="P32" s="232" t="s">
        <v>60</v>
      </c>
      <c r="Q32" s="266"/>
      <c r="R32" s="266"/>
      <c r="S32" s="266"/>
      <c r="T32" s="266"/>
    </row>
    <row r="33" spans="1:20" ht="7.5" customHeight="1" thickBot="1" x14ac:dyDescent="0.25">
      <c r="A33" s="291"/>
      <c r="B33" s="26"/>
      <c r="C33" s="30"/>
      <c r="D33" s="133"/>
      <c r="E33" s="20"/>
      <c r="F33" s="20"/>
      <c r="G33" s="20"/>
      <c r="H33" s="20"/>
      <c r="I33" s="20"/>
      <c r="J33" s="20"/>
      <c r="K33" s="20"/>
      <c r="L33" s="20"/>
      <c r="M33" s="145"/>
      <c r="N33" s="49"/>
      <c r="P33" s="266"/>
      <c r="Q33" s="266"/>
      <c r="R33" s="266"/>
      <c r="S33" s="266"/>
      <c r="T33" s="266"/>
    </row>
    <row r="34" spans="1:20" ht="17.25" customHeight="1" thickBot="1" x14ac:dyDescent="0.25">
      <c r="A34" s="291"/>
      <c r="B34" s="26"/>
      <c r="C34" s="30" t="s">
        <v>28</v>
      </c>
      <c r="D34" s="133"/>
      <c r="E34" s="275" t="s">
        <v>25</v>
      </c>
      <c r="F34" s="275"/>
      <c r="G34" s="140">
        <v>2</v>
      </c>
      <c r="H34" s="126" t="s">
        <v>192</v>
      </c>
      <c r="I34" s="275" t="s">
        <v>24</v>
      </c>
      <c r="J34" s="275"/>
      <c r="K34" s="140">
        <v>10</v>
      </c>
      <c r="L34" s="3" t="s">
        <v>192</v>
      </c>
      <c r="M34" s="147"/>
      <c r="N34" s="49" t="s">
        <v>57</v>
      </c>
      <c r="P34" s="266"/>
      <c r="Q34" s="266"/>
      <c r="R34" s="266"/>
      <c r="S34" s="266"/>
      <c r="T34" s="266"/>
    </row>
    <row r="35" spans="1:20" ht="7.5" customHeight="1" thickBot="1" x14ac:dyDescent="0.25">
      <c r="A35" s="291"/>
      <c r="B35" s="26"/>
      <c r="C35" s="30"/>
      <c r="D35" s="133"/>
      <c r="E35" s="20"/>
      <c r="F35" s="20"/>
      <c r="G35" s="20"/>
      <c r="H35" s="20"/>
      <c r="I35" s="20"/>
      <c r="J35" s="20"/>
      <c r="K35" s="20"/>
      <c r="L35" s="20"/>
      <c r="M35" s="145"/>
      <c r="N35" s="49"/>
      <c r="P35" s="266"/>
      <c r="Q35" s="266"/>
      <c r="R35" s="266"/>
      <c r="S35" s="266"/>
      <c r="T35" s="266"/>
    </row>
    <row r="36" spans="1:20" ht="17.25" customHeight="1" thickBot="1" x14ac:dyDescent="0.25">
      <c r="A36" s="291"/>
      <c r="B36" s="26"/>
      <c r="C36" s="30" t="s">
        <v>23</v>
      </c>
      <c r="D36" s="133"/>
      <c r="E36" s="7" t="s">
        <v>58</v>
      </c>
      <c r="F36" s="32"/>
      <c r="G36" s="28"/>
      <c r="H36" s="28"/>
      <c r="I36" s="280" t="s">
        <v>260</v>
      </c>
      <c r="J36" s="281"/>
      <c r="K36" s="281"/>
      <c r="L36" s="282"/>
      <c r="M36" s="148"/>
      <c r="N36" s="49" t="s">
        <v>97</v>
      </c>
      <c r="P36" s="266"/>
      <c r="Q36" s="266"/>
      <c r="R36" s="266"/>
      <c r="S36" s="266"/>
      <c r="T36" s="266"/>
    </row>
    <row r="37" spans="1:20" ht="7.5" customHeight="1" thickBot="1" x14ac:dyDescent="0.25">
      <c r="A37" s="291"/>
      <c r="B37" s="26"/>
      <c r="C37" s="30"/>
      <c r="D37" s="133"/>
      <c r="E37" s="32"/>
      <c r="F37" s="32"/>
      <c r="G37" s="28"/>
      <c r="H37" s="28"/>
      <c r="I37" s="32"/>
      <c r="J37" s="32"/>
      <c r="K37" s="32"/>
      <c r="L37" s="29"/>
      <c r="M37" s="149"/>
      <c r="N37" s="49"/>
      <c r="P37" s="266"/>
      <c r="Q37" s="266"/>
      <c r="R37" s="266"/>
      <c r="S37" s="266"/>
      <c r="T37" s="266"/>
    </row>
    <row r="38" spans="1:20" ht="17.25" customHeight="1" thickBot="1" x14ac:dyDescent="0.25">
      <c r="A38" s="291"/>
      <c r="B38" s="26"/>
      <c r="C38" s="30"/>
      <c r="D38" s="133"/>
      <c r="E38" s="275" t="s">
        <v>25</v>
      </c>
      <c r="F38" s="275"/>
      <c r="G38" s="140">
        <v>5</v>
      </c>
      <c r="H38" s="126" t="s">
        <v>192</v>
      </c>
      <c r="I38" s="275" t="s">
        <v>24</v>
      </c>
      <c r="J38" s="275"/>
      <c r="K38" s="140">
        <v>10</v>
      </c>
      <c r="L38" s="3" t="s">
        <v>192</v>
      </c>
      <c r="M38" s="150"/>
      <c r="N38" s="49" t="s">
        <v>56</v>
      </c>
      <c r="P38" s="266"/>
      <c r="Q38" s="266"/>
      <c r="R38" s="266"/>
      <c r="S38" s="266"/>
      <c r="T38" s="266"/>
    </row>
    <row r="39" spans="1:20" ht="7.5" customHeight="1" x14ac:dyDescent="0.2">
      <c r="A39" s="292"/>
      <c r="B39" s="17"/>
      <c r="C39" s="8"/>
      <c r="D39" s="135"/>
      <c r="E39" s="10"/>
      <c r="F39" s="10"/>
      <c r="G39" s="10"/>
      <c r="H39" s="10"/>
      <c r="I39" s="10"/>
      <c r="J39" s="10"/>
      <c r="K39" s="10"/>
      <c r="L39" s="10"/>
      <c r="M39" s="151"/>
      <c r="N39" s="50"/>
    </row>
    <row r="40" spans="1:20" ht="17.25" customHeight="1" x14ac:dyDescent="0.2">
      <c r="A40" s="171"/>
      <c r="B40" s="253" t="s">
        <v>212</v>
      </c>
      <c r="C40" s="254"/>
      <c r="D40" s="128"/>
      <c r="E40" s="56"/>
      <c r="F40" s="56"/>
      <c r="G40" s="56"/>
      <c r="H40" s="56"/>
      <c r="I40" s="56"/>
      <c r="J40" s="56"/>
      <c r="K40" s="56"/>
      <c r="L40" s="56"/>
      <c r="M40" s="56"/>
      <c r="N40" s="57"/>
    </row>
    <row r="41" spans="1:20" ht="7.5" customHeight="1" x14ac:dyDescent="0.2">
      <c r="A41" s="171"/>
      <c r="B41" s="18"/>
      <c r="C41" s="25"/>
      <c r="D41" s="172"/>
      <c r="E41" s="173"/>
      <c r="F41" s="173"/>
      <c r="G41" s="173"/>
      <c r="H41" s="173"/>
      <c r="I41" s="173"/>
      <c r="J41" s="173"/>
      <c r="K41" s="173"/>
      <c r="L41" s="173"/>
      <c r="M41" s="174"/>
      <c r="N41" s="49"/>
    </row>
    <row r="42" spans="1:20" ht="17.25" customHeight="1" x14ac:dyDescent="0.2">
      <c r="A42" s="171"/>
      <c r="B42" s="18"/>
      <c r="C42" s="25" t="s">
        <v>213</v>
      </c>
      <c r="D42" s="134"/>
      <c r="E42" s="276"/>
      <c r="F42" s="276"/>
      <c r="G42" s="276"/>
      <c r="H42" s="276"/>
      <c r="I42" s="276"/>
      <c r="J42" s="276"/>
      <c r="K42" s="276"/>
      <c r="L42" s="276"/>
      <c r="M42" s="146"/>
      <c r="N42" s="49"/>
    </row>
    <row r="43" spans="1:20" ht="7.5" customHeight="1" thickBot="1" x14ac:dyDescent="0.25">
      <c r="A43" s="171"/>
      <c r="B43" s="18"/>
      <c r="C43" s="25"/>
      <c r="D43" s="134"/>
      <c r="E43" s="19"/>
      <c r="F43" s="19"/>
      <c r="G43" s="19"/>
      <c r="H43" s="19"/>
      <c r="I43" s="19"/>
      <c r="J43" s="19"/>
      <c r="K43" s="19"/>
      <c r="L43" s="19"/>
      <c r="M43" s="146"/>
      <c r="N43" s="49"/>
    </row>
    <row r="44" spans="1:20" ht="17.25" customHeight="1" thickBot="1" x14ac:dyDescent="0.25">
      <c r="A44" s="171"/>
      <c r="B44" s="18"/>
      <c r="C44" s="25" t="s">
        <v>214</v>
      </c>
      <c r="D44" s="134"/>
      <c r="E44" s="277">
        <v>3</v>
      </c>
      <c r="F44" s="278"/>
      <c r="G44" s="278"/>
      <c r="H44" s="278"/>
      <c r="I44" s="278"/>
      <c r="J44" s="278"/>
      <c r="K44" s="279"/>
      <c r="L44" s="20" t="s">
        <v>216</v>
      </c>
      <c r="M44" s="146"/>
      <c r="N44" s="49"/>
    </row>
    <row r="45" spans="1:20" ht="7.5" customHeight="1" thickBot="1" x14ac:dyDescent="0.25">
      <c r="A45" s="171"/>
      <c r="B45" s="18"/>
      <c r="C45" s="25"/>
      <c r="D45" s="134"/>
      <c r="E45" s="198"/>
      <c r="F45" s="198"/>
      <c r="G45" s="198"/>
      <c r="H45" s="198"/>
      <c r="I45" s="198"/>
      <c r="J45" s="198"/>
      <c r="K45" s="198"/>
      <c r="L45" s="19"/>
      <c r="M45" s="146"/>
      <c r="N45" s="49"/>
    </row>
    <row r="46" spans="1:20" ht="17.25" customHeight="1" thickBot="1" x14ac:dyDescent="0.25">
      <c r="A46" s="171"/>
      <c r="B46" s="18"/>
      <c r="C46" s="25" t="s">
        <v>215</v>
      </c>
      <c r="D46" s="134"/>
      <c r="E46" s="277">
        <v>2</v>
      </c>
      <c r="F46" s="278"/>
      <c r="G46" s="278"/>
      <c r="H46" s="278"/>
      <c r="I46" s="278"/>
      <c r="J46" s="278"/>
      <c r="K46" s="279"/>
      <c r="L46" s="175" t="s">
        <v>216</v>
      </c>
      <c r="M46" s="146"/>
      <c r="N46" s="49"/>
    </row>
    <row r="47" spans="1:20" ht="7.5" customHeight="1" thickBot="1" x14ac:dyDescent="0.25">
      <c r="A47" s="171"/>
      <c r="B47" s="18"/>
      <c r="C47" s="25"/>
      <c r="D47" s="134"/>
      <c r="E47" s="198"/>
      <c r="F47" s="198"/>
      <c r="G47" s="198"/>
      <c r="H47" s="198"/>
      <c r="I47" s="198"/>
      <c r="J47" s="198"/>
      <c r="K47" s="198"/>
      <c r="L47" s="19"/>
      <c r="M47" s="146"/>
      <c r="N47" s="49"/>
    </row>
    <row r="48" spans="1:20" ht="17.25" customHeight="1" thickBot="1" x14ac:dyDescent="0.25">
      <c r="A48" s="171"/>
      <c r="B48" s="18"/>
      <c r="C48" s="25" t="s">
        <v>217</v>
      </c>
      <c r="D48" s="134"/>
      <c r="E48" s="277">
        <v>10</v>
      </c>
      <c r="F48" s="278"/>
      <c r="G48" s="278"/>
      <c r="H48" s="278"/>
      <c r="I48" s="278"/>
      <c r="J48" s="278"/>
      <c r="K48" s="279"/>
      <c r="L48" s="175" t="s">
        <v>218</v>
      </c>
      <c r="M48" s="146"/>
      <c r="N48" s="49"/>
    </row>
    <row r="49" spans="1:20" ht="7.5" customHeight="1" x14ac:dyDescent="0.2">
      <c r="A49" s="171"/>
      <c r="B49" s="17"/>
      <c r="C49" s="8"/>
      <c r="D49" s="135"/>
      <c r="E49" s="10"/>
      <c r="F49" s="10"/>
      <c r="G49" s="10"/>
      <c r="H49" s="10"/>
      <c r="I49" s="10"/>
      <c r="J49" s="10"/>
      <c r="K49" s="10"/>
      <c r="L49" s="10"/>
      <c r="M49" s="151"/>
      <c r="N49" s="50"/>
    </row>
    <row r="50" spans="1:20" ht="17.25" customHeight="1" x14ac:dyDescent="0.2">
      <c r="A50" s="283" t="s">
        <v>182</v>
      </c>
      <c r="B50" s="239" t="s">
        <v>184</v>
      </c>
      <c r="C50" s="240"/>
      <c r="D50" s="33"/>
      <c r="E50" s="33"/>
      <c r="F50" s="33"/>
      <c r="G50" s="33"/>
      <c r="H50" s="33"/>
      <c r="I50" s="33"/>
      <c r="J50" s="33"/>
      <c r="K50" s="33"/>
      <c r="L50" s="33"/>
      <c r="M50" s="33"/>
      <c r="N50" s="51"/>
    </row>
    <row r="51" spans="1:20" ht="6.75" customHeight="1" thickBot="1" x14ac:dyDescent="0.25">
      <c r="A51" s="284"/>
      <c r="B51" s="124"/>
      <c r="C51" s="11"/>
      <c r="D51" s="136"/>
      <c r="E51" s="11"/>
      <c r="F51" s="11"/>
      <c r="G51" s="11"/>
      <c r="H51" s="11"/>
      <c r="I51" s="11"/>
      <c r="J51" s="11"/>
      <c r="K51" s="11"/>
      <c r="L51" s="11"/>
      <c r="M51" s="152"/>
      <c r="N51" s="52"/>
    </row>
    <row r="52" spans="1:20" ht="38.25" customHeight="1" thickBot="1" x14ac:dyDescent="0.25">
      <c r="A52" s="284"/>
      <c r="B52" s="26" t="s">
        <v>145</v>
      </c>
      <c r="C52" s="30" t="s">
        <v>149</v>
      </c>
      <c r="D52" s="133"/>
      <c r="E52" s="73" t="s">
        <v>261</v>
      </c>
      <c r="F52" s="74" t="s">
        <v>150</v>
      </c>
      <c r="G52" s="74"/>
      <c r="H52" s="74"/>
      <c r="I52" s="74"/>
      <c r="J52" s="74"/>
      <c r="K52" s="74"/>
      <c r="L52" s="74"/>
      <c r="M52" s="153"/>
      <c r="N52" s="49" t="s">
        <v>151</v>
      </c>
      <c r="P52" s="223" t="s">
        <v>152</v>
      </c>
      <c r="Q52" s="223"/>
      <c r="R52" s="223"/>
      <c r="S52" s="223"/>
      <c r="T52" s="223"/>
    </row>
    <row r="53" spans="1:20" ht="38.25" customHeight="1" thickBot="1" x14ac:dyDescent="0.25">
      <c r="A53" s="284"/>
      <c r="B53" s="26"/>
      <c r="C53" s="30"/>
      <c r="D53" s="133"/>
      <c r="E53" s="73" t="s">
        <v>261</v>
      </c>
      <c r="F53" s="74" t="s">
        <v>153</v>
      </c>
      <c r="G53" s="74"/>
      <c r="H53" s="74"/>
      <c r="I53" s="74"/>
      <c r="J53" s="74"/>
      <c r="K53" s="74"/>
      <c r="L53" s="74"/>
      <c r="M53" s="153"/>
      <c r="N53" s="49"/>
      <c r="P53" s="223"/>
      <c r="Q53" s="223"/>
      <c r="R53" s="223"/>
      <c r="S53" s="223"/>
      <c r="T53" s="223"/>
    </row>
    <row r="54" spans="1:20" ht="38.25" customHeight="1" thickBot="1" x14ac:dyDescent="0.25">
      <c r="A54" s="284"/>
      <c r="B54" s="26"/>
      <c r="C54" s="30"/>
      <c r="D54" s="133"/>
      <c r="E54" s="75"/>
      <c r="F54" s="264" t="s">
        <v>70</v>
      </c>
      <c r="G54" s="265"/>
      <c r="H54" s="236"/>
      <c r="I54" s="237"/>
      <c r="J54" s="237"/>
      <c r="K54" s="237"/>
      <c r="L54" s="238"/>
      <c r="M54" s="154"/>
      <c r="N54" s="76" t="s">
        <v>154</v>
      </c>
      <c r="P54" s="223"/>
      <c r="Q54" s="223"/>
      <c r="R54" s="223"/>
      <c r="S54" s="223"/>
      <c r="T54" s="223"/>
    </row>
    <row r="55" spans="1:20" ht="7.5" customHeight="1" x14ac:dyDescent="0.2">
      <c r="A55" s="293"/>
      <c r="B55" s="26"/>
      <c r="C55" s="30"/>
      <c r="D55" s="133"/>
      <c r="E55" s="20"/>
      <c r="F55" s="20"/>
      <c r="G55" s="20"/>
      <c r="H55" s="20"/>
      <c r="I55" s="20"/>
      <c r="J55" s="20"/>
      <c r="K55" s="20"/>
      <c r="L55" s="20"/>
      <c r="M55" s="145"/>
      <c r="N55" s="49"/>
      <c r="P55" s="66"/>
      <c r="Q55" s="66"/>
      <c r="R55" s="66"/>
      <c r="S55" s="66"/>
      <c r="T55" s="66"/>
    </row>
    <row r="56" spans="1:20" ht="17.25" customHeight="1" x14ac:dyDescent="0.2">
      <c r="A56" s="267"/>
      <c r="B56" s="239" t="s">
        <v>14</v>
      </c>
      <c r="C56" s="240"/>
      <c r="D56" s="33"/>
      <c r="E56" s="33"/>
      <c r="F56" s="33"/>
      <c r="G56" s="33"/>
      <c r="H56" s="33"/>
      <c r="I56" s="33"/>
      <c r="J56" s="33"/>
      <c r="K56" s="33"/>
      <c r="L56" s="33"/>
      <c r="M56" s="33"/>
      <c r="N56" s="51"/>
    </row>
    <row r="57" spans="1:20" ht="7.5" customHeight="1" x14ac:dyDescent="0.2">
      <c r="A57" s="268"/>
      <c r="B57" s="14"/>
      <c r="C57" s="12"/>
      <c r="D57" s="130"/>
      <c r="E57" s="12"/>
      <c r="F57" s="12"/>
      <c r="G57" s="12"/>
      <c r="H57" s="12"/>
      <c r="I57" s="12"/>
      <c r="J57" s="12"/>
      <c r="K57" s="12"/>
      <c r="L57" s="12"/>
      <c r="M57" s="142"/>
      <c r="N57" s="47"/>
    </row>
    <row r="58" spans="1:20" ht="17.25" customHeight="1" x14ac:dyDescent="0.2">
      <c r="A58" s="283" t="s">
        <v>182</v>
      </c>
      <c r="B58" s="253" t="s">
        <v>116</v>
      </c>
      <c r="C58" s="254"/>
      <c r="D58" s="128"/>
      <c r="E58" s="58"/>
      <c r="F58" s="58"/>
      <c r="G58" s="58"/>
      <c r="H58" s="58"/>
      <c r="I58" s="58"/>
      <c r="J58" s="58"/>
      <c r="K58" s="58"/>
      <c r="L58" s="58"/>
      <c r="M58" s="58"/>
      <c r="N58" s="59"/>
      <c r="P58" s="30"/>
      <c r="Q58" s="30"/>
      <c r="R58" s="30"/>
      <c r="S58" s="30"/>
      <c r="T58" s="30"/>
    </row>
    <row r="59" spans="1:20" ht="7.5" customHeight="1" thickBot="1" x14ac:dyDescent="0.25">
      <c r="A59" s="284"/>
      <c r="B59" s="26"/>
      <c r="C59" s="30"/>
      <c r="D59" s="185"/>
      <c r="E59" s="186"/>
      <c r="F59" s="186"/>
      <c r="G59" s="186"/>
      <c r="H59" s="186"/>
      <c r="I59" s="186"/>
      <c r="J59" s="186"/>
      <c r="K59" s="186"/>
      <c r="L59" s="186"/>
      <c r="M59" s="187"/>
      <c r="N59" s="49"/>
      <c r="P59" s="30"/>
      <c r="Q59" s="30"/>
      <c r="R59" s="30"/>
      <c r="S59" s="30"/>
      <c r="T59" s="30"/>
    </row>
    <row r="60" spans="1:20" ht="17.25" customHeight="1" thickBot="1" x14ac:dyDescent="0.25">
      <c r="A60" s="284"/>
      <c r="B60" s="26"/>
      <c r="C60" s="30" t="s">
        <v>37</v>
      </c>
      <c r="D60" s="188"/>
      <c r="E60" s="224" t="s">
        <v>271</v>
      </c>
      <c r="F60" s="225"/>
      <c r="G60" s="225"/>
      <c r="H60" s="225"/>
      <c r="I60" s="225"/>
      <c r="J60" s="225"/>
      <c r="K60" s="225"/>
      <c r="L60" s="226"/>
      <c r="M60" s="189"/>
      <c r="N60" s="53" t="s">
        <v>272</v>
      </c>
      <c r="P60" s="223"/>
      <c r="Q60" s="223"/>
      <c r="R60" s="223"/>
      <c r="S60" s="223"/>
      <c r="T60" s="223"/>
    </row>
    <row r="61" spans="1:20" ht="7.5" customHeight="1" x14ac:dyDescent="0.2">
      <c r="A61" s="284"/>
      <c r="B61" s="26"/>
      <c r="C61" s="30"/>
      <c r="D61" s="188"/>
      <c r="E61" s="20"/>
      <c r="F61" s="20"/>
      <c r="G61" s="20"/>
      <c r="H61" s="20"/>
      <c r="I61" s="20"/>
      <c r="J61" s="20"/>
      <c r="K61" s="20"/>
      <c r="L61" s="20"/>
      <c r="M61" s="190"/>
      <c r="N61" s="52"/>
      <c r="P61" s="223"/>
      <c r="Q61" s="223"/>
      <c r="R61" s="223"/>
      <c r="S61" s="223"/>
      <c r="T61" s="223"/>
    </row>
    <row r="62" spans="1:20" ht="17.25" customHeight="1" thickBot="1" x14ac:dyDescent="0.25">
      <c r="A62" s="284"/>
      <c r="B62" s="26"/>
      <c r="C62" s="30" t="s">
        <v>185</v>
      </c>
      <c r="D62" s="188"/>
      <c r="E62" s="20"/>
      <c r="F62" s="20"/>
      <c r="G62" s="20"/>
      <c r="H62" s="20"/>
      <c r="I62" s="20"/>
      <c r="J62" s="20"/>
      <c r="K62" s="20"/>
      <c r="L62" s="20"/>
      <c r="M62" s="190"/>
      <c r="N62" s="52"/>
      <c r="P62" s="223"/>
      <c r="Q62" s="223"/>
      <c r="R62" s="223"/>
      <c r="S62" s="223"/>
      <c r="T62" s="223"/>
    </row>
    <row r="63" spans="1:20" ht="19.5" customHeight="1" thickBot="1" x14ac:dyDescent="0.25">
      <c r="A63" s="284"/>
      <c r="B63" s="26"/>
      <c r="C63" s="204" t="s">
        <v>186</v>
      </c>
      <c r="D63" s="188"/>
      <c r="E63" s="224" t="s">
        <v>346</v>
      </c>
      <c r="F63" s="225"/>
      <c r="G63" s="225"/>
      <c r="H63" s="225"/>
      <c r="I63" s="225"/>
      <c r="J63" s="225"/>
      <c r="K63" s="225"/>
      <c r="L63" s="226"/>
      <c r="M63" s="189"/>
      <c r="N63" s="53" t="s">
        <v>187</v>
      </c>
      <c r="P63" s="223"/>
      <c r="Q63" s="223"/>
      <c r="R63" s="223"/>
      <c r="S63" s="223"/>
      <c r="T63" s="223"/>
    </row>
    <row r="64" spans="1:20" ht="6.75" customHeight="1" thickBot="1" x14ac:dyDescent="0.25">
      <c r="A64" s="284"/>
      <c r="B64" s="26"/>
      <c r="C64" s="30"/>
      <c r="D64" s="188"/>
      <c r="E64" s="20"/>
      <c r="F64" s="20"/>
      <c r="G64" s="20"/>
      <c r="H64" s="20"/>
      <c r="I64" s="20"/>
      <c r="J64" s="20"/>
      <c r="K64" s="20"/>
      <c r="L64" s="20"/>
      <c r="M64" s="190"/>
      <c r="N64" s="52"/>
      <c r="P64" s="30"/>
      <c r="Q64" s="30"/>
      <c r="R64" s="30"/>
      <c r="S64" s="30"/>
      <c r="T64" s="30"/>
    </row>
    <row r="65" spans="1:20" ht="21" customHeight="1" thickBot="1" x14ac:dyDescent="0.25">
      <c r="A65" s="284"/>
      <c r="B65" s="26"/>
      <c r="C65" s="30" t="s">
        <v>36</v>
      </c>
      <c r="D65" s="188"/>
      <c r="E65" s="224" t="s">
        <v>274</v>
      </c>
      <c r="F65" s="225"/>
      <c r="G65" s="225"/>
      <c r="H65" s="225"/>
      <c r="I65" s="225"/>
      <c r="J65" s="225"/>
      <c r="K65" s="225"/>
      <c r="L65" s="226"/>
      <c r="M65" s="189"/>
      <c r="N65" s="53" t="s">
        <v>273</v>
      </c>
      <c r="P65" s="232" t="s">
        <v>155</v>
      </c>
      <c r="Q65" s="232"/>
      <c r="R65" s="232"/>
      <c r="S65" s="232"/>
      <c r="T65" s="232"/>
    </row>
    <row r="66" spans="1:20" ht="6.75" customHeight="1" thickBot="1" x14ac:dyDescent="0.25">
      <c r="A66" s="284"/>
      <c r="B66" s="26"/>
      <c r="C66" s="30"/>
      <c r="D66" s="188"/>
      <c r="E66" s="20"/>
      <c r="F66" s="20"/>
      <c r="G66" s="20"/>
      <c r="H66" s="20"/>
      <c r="I66" s="20"/>
      <c r="J66" s="20"/>
      <c r="K66" s="20"/>
      <c r="L66" s="20"/>
      <c r="M66" s="190"/>
      <c r="N66" s="49"/>
      <c r="P66" s="232"/>
      <c r="Q66" s="232"/>
      <c r="R66" s="232"/>
      <c r="S66" s="232"/>
      <c r="T66" s="232"/>
    </row>
    <row r="67" spans="1:20" ht="20.25" customHeight="1" thickBot="1" x14ac:dyDescent="0.25">
      <c r="A67" s="284"/>
      <c r="B67" s="26"/>
      <c r="C67" s="20" t="s">
        <v>38</v>
      </c>
      <c r="D67" s="191"/>
      <c r="E67" s="262">
        <v>500</v>
      </c>
      <c r="F67" s="263"/>
      <c r="G67" s="20" t="s">
        <v>40</v>
      </c>
      <c r="H67" s="20"/>
      <c r="I67" s="20"/>
      <c r="J67" s="20"/>
      <c r="K67" s="20"/>
      <c r="L67" s="20"/>
      <c r="M67" s="190"/>
      <c r="N67" s="54" t="s">
        <v>98</v>
      </c>
      <c r="P67" s="232"/>
      <c r="Q67" s="232"/>
      <c r="R67" s="232"/>
      <c r="S67" s="232"/>
      <c r="T67" s="232"/>
    </row>
    <row r="68" spans="1:20" ht="8.25" customHeight="1" thickBot="1" x14ac:dyDescent="0.25">
      <c r="A68" s="284"/>
      <c r="B68" s="26"/>
      <c r="C68" s="20"/>
      <c r="D68" s="191"/>
      <c r="E68" s="20"/>
      <c r="F68" s="20"/>
      <c r="G68" s="20"/>
      <c r="H68" s="20"/>
      <c r="I68" s="20"/>
      <c r="J68" s="20"/>
      <c r="K68" s="20"/>
      <c r="L68" s="20"/>
      <c r="M68" s="190"/>
      <c r="N68" s="49"/>
      <c r="P68" s="232"/>
      <c r="Q68" s="232"/>
      <c r="R68" s="232"/>
      <c r="S68" s="232"/>
      <c r="T68" s="232"/>
    </row>
    <row r="69" spans="1:20" ht="16.5" customHeight="1" thickBot="1" x14ac:dyDescent="0.25">
      <c r="A69" s="284"/>
      <c r="B69" s="26"/>
      <c r="C69" s="20" t="s">
        <v>39</v>
      </c>
      <c r="D69" s="191"/>
      <c r="E69" s="272" t="s">
        <v>236</v>
      </c>
      <c r="F69" s="273"/>
      <c r="G69" s="20"/>
      <c r="H69" s="274" t="s">
        <v>41</v>
      </c>
      <c r="I69" s="274"/>
      <c r="J69" s="274"/>
      <c r="K69" s="140">
        <v>4</v>
      </c>
      <c r="L69" s="3" t="s">
        <v>193</v>
      </c>
      <c r="M69" s="192"/>
      <c r="N69" s="49" t="s">
        <v>99</v>
      </c>
      <c r="P69" s="232"/>
      <c r="Q69" s="232"/>
      <c r="R69" s="232"/>
      <c r="S69" s="232"/>
      <c r="T69" s="232"/>
    </row>
    <row r="70" spans="1:20" ht="8.25" customHeight="1" thickBot="1" x14ac:dyDescent="0.25">
      <c r="A70" s="284"/>
      <c r="B70" s="26"/>
      <c r="C70" s="30"/>
      <c r="D70" s="188"/>
      <c r="E70" s="20"/>
      <c r="F70" s="20"/>
      <c r="G70" s="20"/>
      <c r="H70" s="20"/>
      <c r="I70" s="20"/>
      <c r="J70" s="20"/>
      <c r="K70" s="20"/>
      <c r="L70" s="20"/>
      <c r="M70" s="190"/>
      <c r="N70" s="49"/>
      <c r="P70" s="30"/>
      <c r="Q70" s="30"/>
      <c r="R70" s="30"/>
      <c r="S70" s="30"/>
      <c r="T70" s="30"/>
    </row>
    <row r="71" spans="1:20" ht="16.5" customHeight="1" thickBot="1" x14ac:dyDescent="0.25">
      <c r="A71" s="284"/>
      <c r="B71" s="26"/>
      <c r="C71" s="30" t="s">
        <v>250</v>
      </c>
      <c r="D71" s="188"/>
      <c r="E71" s="233">
        <v>5</v>
      </c>
      <c r="F71" s="234"/>
      <c r="G71" s="20" t="s">
        <v>251</v>
      </c>
      <c r="H71" s="20"/>
      <c r="I71" s="20"/>
      <c r="J71" s="20"/>
      <c r="K71" s="20"/>
      <c r="L71" s="20"/>
      <c r="M71" s="190"/>
      <c r="N71" s="49" t="s">
        <v>252</v>
      </c>
      <c r="P71" s="30"/>
      <c r="Q71" s="30"/>
      <c r="R71" s="30"/>
      <c r="S71" s="30"/>
      <c r="T71" s="30"/>
    </row>
    <row r="72" spans="1:20" ht="8.25" customHeight="1" thickBot="1" x14ac:dyDescent="0.25">
      <c r="A72" s="284"/>
      <c r="B72" s="26"/>
      <c r="C72" s="30"/>
      <c r="D72" s="188"/>
      <c r="E72" s="179"/>
      <c r="F72" s="179"/>
      <c r="G72" s="20"/>
      <c r="H72" s="20"/>
      <c r="I72" s="20"/>
      <c r="J72" s="20"/>
      <c r="K72" s="20"/>
      <c r="L72" s="20"/>
      <c r="M72" s="190"/>
      <c r="N72" s="49"/>
      <c r="P72" s="30"/>
      <c r="Q72" s="30"/>
      <c r="R72" s="30"/>
      <c r="S72" s="30"/>
      <c r="T72" s="30"/>
    </row>
    <row r="73" spans="1:20" ht="16.5" customHeight="1" thickBot="1" x14ac:dyDescent="0.25">
      <c r="A73" s="284"/>
      <c r="B73" s="26"/>
      <c r="C73" s="30" t="s">
        <v>253</v>
      </c>
      <c r="D73" s="188"/>
      <c r="E73" s="233" t="s">
        <v>257</v>
      </c>
      <c r="F73" s="235"/>
      <c r="G73" s="235"/>
      <c r="H73" s="235"/>
      <c r="I73" s="235"/>
      <c r="J73" s="235"/>
      <c r="K73" s="235"/>
      <c r="L73" s="234"/>
      <c r="M73" s="190"/>
      <c r="N73" s="49"/>
      <c r="P73" s="30"/>
      <c r="Q73" s="30"/>
      <c r="R73" s="30"/>
      <c r="S73" s="30"/>
      <c r="T73" s="30"/>
    </row>
    <row r="74" spans="1:20" ht="8.25" customHeight="1" x14ac:dyDescent="0.2">
      <c r="A74" s="284"/>
      <c r="B74" s="26"/>
      <c r="C74" s="30"/>
      <c r="D74" s="193"/>
      <c r="E74" s="194"/>
      <c r="F74" s="194"/>
      <c r="G74" s="194"/>
      <c r="H74" s="194"/>
      <c r="I74" s="194"/>
      <c r="J74" s="194"/>
      <c r="K74" s="194"/>
      <c r="L74" s="194"/>
      <c r="M74" s="195"/>
      <c r="N74" s="49"/>
      <c r="P74" s="30"/>
      <c r="Q74" s="30"/>
      <c r="R74" s="30"/>
      <c r="S74" s="30"/>
      <c r="T74" s="30"/>
    </row>
    <row r="75" spans="1:20" ht="16.5" customHeight="1" x14ac:dyDescent="0.2">
      <c r="A75" s="284"/>
      <c r="B75" s="253" t="s">
        <v>118</v>
      </c>
      <c r="C75" s="254"/>
      <c r="D75" s="128"/>
      <c r="E75" s="58"/>
      <c r="F75" s="58"/>
      <c r="G75" s="58"/>
      <c r="H75" s="58"/>
      <c r="I75" s="58"/>
      <c r="J75" s="58"/>
      <c r="K75" s="58"/>
      <c r="L75" s="58"/>
      <c r="M75" s="58"/>
      <c r="N75" s="57"/>
      <c r="P75" s="232" t="s">
        <v>189</v>
      </c>
      <c r="Q75" s="232"/>
      <c r="R75" s="232"/>
      <c r="S75" s="232"/>
      <c r="T75" s="232"/>
    </row>
    <row r="76" spans="1:20" ht="11.25" customHeight="1" thickBot="1" x14ac:dyDescent="0.25">
      <c r="A76" s="284"/>
      <c r="B76" s="26"/>
      <c r="C76" s="30"/>
      <c r="D76" s="182"/>
      <c r="E76" s="183"/>
      <c r="F76" s="183"/>
      <c r="G76" s="183"/>
      <c r="H76" s="183"/>
      <c r="I76" s="183"/>
      <c r="J76" s="183"/>
      <c r="K76" s="183"/>
      <c r="L76" s="183"/>
      <c r="M76" s="184"/>
      <c r="N76" s="49"/>
      <c r="P76" s="232"/>
      <c r="Q76" s="232"/>
      <c r="R76" s="232"/>
      <c r="S76" s="232"/>
      <c r="T76" s="232"/>
    </row>
    <row r="77" spans="1:20" ht="18.75" customHeight="1" thickBot="1" x14ac:dyDescent="0.25">
      <c r="A77" s="284"/>
      <c r="B77" s="26"/>
      <c r="C77" s="30" t="s">
        <v>142</v>
      </c>
      <c r="D77" s="133"/>
      <c r="E77" s="236" t="s">
        <v>267</v>
      </c>
      <c r="F77" s="237"/>
      <c r="G77" s="237"/>
      <c r="H77" s="237"/>
      <c r="I77" s="237"/>
      <c r="J77" s="237"/>
      <c r="K77" s="237"/>
      <c r="L77" s="238"/>
      <c r="M77" s="156"/>
      <c r="N77" s="49" t="s">
        <v>191</v>
      </c>
      <c r="P77" s="232"/>
      <c r="Q77" s="232"/>
      <c r="R77" s="232"/>
      <c r="S77" s="232"/>
      <c r="T77" s="232"/>
    </row>
    <row r="78" spans="1:20" ht="7.5" customHeight="1" thickBot="1" x14ac:dyDescent="0.25">
      <c r="A78" s="284"/>
      <c r="B78" s="26"/>
      <c r="C78" s="30"/>
      <c r="D78" s="133"/>
      <c r="E78" s="127"/>
      <c r="F78" s="127"/>
      <c r="G78" s="127"/>
      <c r="H78" s="127"/>
      <c r="I78" s="127"/>
      <c r="J78" s="127"/>
      <c r="K78" s="127"/>
      <c r="L78" s="127"/>
      <c r="M78" s="156"/>
      <c r="N78" s="49"/>
      <c r="P78" s="232"/>
      <c r="Q78" s="232"/>
      <c r="R78" s="232"/>
      <c r="S78" s="232"/>
      <c r="T78" s="232"/>
    </row>
    <row r="79" spans="1:20" ht="17.25" customHeight="1" thickBot="1" x14ac:dyDescent="0.25">
      <c r="A79" s="284"/>
      <c r="B79" s="26"/>
      <c r="C79" s="30" t="s">
        <v>190</v>
      </c>
      <c r="D79" s="133"/>
      <c r="E79" s="236" t="s">
        <v>268</v>
      </c>
      <c r="F79" s="237"/>
      <c r="G79" s="237"/>
      <c r="H79" s="237"/>
      <c r="I79" s="237"/>
      <c r="J79" s="237"/>
      <c r="K79" s="237"/>
      <c r="L79" s="238"/>
      <c r="M79" s="156"/>
      <c r="N79" s="49" t="s">
        <v>188</v>
      </c>
      <c r="P79" s="232"/>
      <c r="Q79" s="232"/>
      <c r="R79" s="232"/>
      <c r="S79" s="232"/>
      <c r="T79" s="232"/>
    </row>
    <row r="80" spans="1:20" ht="8.25" customHeight="1" thickBot="1" x14ac:dyDescent="0.25">
      <c r="A80" s="284"/>
      <c r="B80" s="26"/>
      <c r="C80" s="30"/>
      <c r="D80" s="133"/>
      <c r="E80" s="181"/>
      <c r="F80" s="181"/>
      <c r="G80" s="127"/>
      <c r="H80" s="127"/>
      <c r="I80" s="127"/>
      <c r="J80" s="127"/>
      <c r="K80" s="127"/>
      <c r="L80" s="127"/>
      <c r="M80" s="156"/>
      <c r="N80" s="49"/>
      <c r="P80" s="232"/>
      <c r="Q80" s="232"/>
      <c r="R80" s="232"/>
      <c r="S80" s="232"/>
      <c r="T80" s="232"/>
    </row>
    <row r="81" spans="1:20" ht="17.25" customHeight="1" thickBot="1" x14ac:dyDescent="0.25">
      <c r="A81" s="284"/>
      <c r="B81" s="26"/>
      <c r="C81" s="30" t="s">
        <v>250</v>
      </c>
      <c r="D81" s="133"/>
      <c r="E81" s="233">
        <v>10</v>
      </c>
      <c r="F81" s="234"/>
      <c r="G81" s="20" t="s">
        <v>251</v>
      </c>
      <c r="H81" s="20"/>
      <c r="I81" s="20"/>
      <c r="J81" s="20"/>
      <c r="K81" s="20"/>
      <c r="L81" s="20"/>
      <c r="M81" s="145"/>
      <c r="N81" s="49" t="s">
        <v>252</v>
      </c>
      <c r="P81" s="232"/>
      <c r="Q81" s="232"/>
      <c r="R81" s="232"/>
      <c r="S81" s="232"/>
      <c r="T81" s="232"/>
    </row>
    <row r="82" spans="1:20" ht="8.25" customHeight="1" thickBot="1" x14ac:dyDescent="0.25">
      <c r="A82" s="284"/>
      <c r="B82" s="26"/>
      <c r="C82" s="30"/>
      <c r="D82" s="133"/>
      <c r="E82" s="179"/>
      <c r="F82" s="179"/>
      <c r="G82" s="20"/>
      <c r="H82" s="20"/>
      <c r="I82" s="20"/>
      <c r="J82" s="20"/>
      <c r="K82" s="20"/>
      <c r="L82" s="20"/>
      <c r="M82" s="145"/>
      <c r="N82" s="49"/>
      <c r="P82" s="232"/>
      <c r="Q82" s="232"/>
      <c r="R82" s="232"/>
      <c r="S82" s="232"/>
      <c r="T82" s="232"/>
    </row>
    <row r="83" spans="1:20" ht="17.25" customHeight="1" thickBot="1" x14ac:dyDescent="0.25">
      <c r="A83" s="284"/>
      <c r="B83" s="26"/>
      <c r="C83" s="30" t="s">
        <v>253</v>
      </c>
      <c r="D83" s="133"/>
      <c r="E83" s="233" t="s">
        <v>257</v>
      </c>
      <c r="F83" s="235"/>
      <c r="G83" s="235"/>
      <c r="H83" s="235"/>
      <c r="I83" s="235"/>
      <c r="J83" s="235"/>
      <c r="K83" s="235"/>
      <c r="L83" s="234"/>
      <c r="M83" s="145"/>
      <c r="N83" s="49"/>
      <c r="P83" s="232"/>
      <c r="Q83" s="232"/>
      <c r="R83" s="232"/>
      <c r="S83" s="232"/>
      <c r="T83" s="232"/>
    </row>
    <row r="84" spans="1:20" ht="8.25" customHeight="1" x14ac:dyDescent="0.2">
      <c r="A84" s="284"/>
      <c r="B84" s="26"/>
      <c r="C84" s="30"/>
      <c r="D84" s="30"/>
      <c r="E84" s="179"/>
      <c r="F84" s="179"/>
      <c r="G84" s="179"/>
      <c r="H84" s="179"/>
      <c r="I84" s="179"/>
      <c r="J84" s="179"/>
      <c r="K84" s="179"/>
      <c r="L84" s="179"/>
      <c r="M84" s="20"/>
      <c r="N84" s="49"/>
      <c r="P84" s="232"/>
      <c r="Q84" s="232"/>
      <c r="R84" s="232"/>
      <c r="S84" s="232"/>
      <c r="T84" s="232"/>
    </row>
    <row r="85" spans="1:20" ht="16.5" customHeight="1" x14ac:dyDescent="0.2">
      <c r="A85" s="284"/>
      <c r="B85" s="269" t="s">
        <v>331</v>
      </c>
      <c r="C85" s="270"/>
      <c r="D85" s="270"/>
      <c r="E85" s="270"/>
      <c r="F85" s="270"/>
      <c r="G85" s="270"/>
      <c r="H85" s="270"/>
      <c r="I85" s="270"/>
      <c r="J85" s="270"/>
      <c r="K85" s="270"/>
      <c r="L85" s="270"/>
      <c r="M85" s="270"/>
      <c r="N85" s="271"/>
      <c r="P85" s="232"/>
      <c r="Q85" s="232"/>
      <c r="R85" s="232"/>
      <c r="S85" s="232"/>
      <c r="T85" s="232"/>
    </row>
    <row r="86" spans="1:20" ht="8.25" customHeight="1" thickBot="1" x14ac:dyDescent="0.25">
      <c r="A86" s="284"/>
      <c r="B86" s="18"/>
      <c r="C86" s="25"/>
      <c r="D86" s="135"/>
      <c r="E86" s="10"/>
      <c r="F86" s="10"/>
      <c r="G86" s="10"/>
      <c r="H86" s="10"/>
      <c r="I86" s="10"/>
      <c r="J86" s="10"/>
      <c r="K86" s="10"/>
      <c r="L86" s="10"/>
      <c r="M86" s="151"/>
      <c r="N86" s="49"/>
      <c r="P86" s="232"/>
      <c r="Q86" s="232"/>
      <c r="R86" s="232"/>
      <c r="S86" s="232"/>
      <c r="T86" s="232"/>
    </row>
    <row r="87" spans="1:20" ht="18.75" customHeight="1" thickBot="1" x14ac:dyDescent="0.25">
      <c r="A87" s="284"/>
      <c r="B87" s="26"/>
      <c r="C87" s="30" t="s">
        <v>282</v>
      </c>
      <c r="D87" s="133"/>
      <c r="E87" s="236" t="s">
        <v>285</v>
      </c>
      <c r="F87" s="237"/>
      <c r="G87" s="237"/>
      <c r="H87" s="237"/>
      <c r="I87" s="237"/>
      <c r="J87" s="237"/>
      <c r="K87" s="237"/>
      <c r="L87" s="238"/>
      <c r="M87" s="156"/>
      <c r="N87" s="49" t="s">
        <v>288</v>
      </c>
      <c r="P87" s="232"/>
      <c r="Q87" s="232"/>
      <c r="R87" s="232"/>
      <c r="S87" s="232"/>
      <c r="T87" s="232"/>
    </row>
    <row r="88" spans="1:20" ht="7.5" customHeight="1" thickBot="1" x14ac:dyDescent="0.25">
      <c r="A88" s="284"/>
      <c r="B88" s="26"/>
      <c r="C88" s="30"/>
      <c r="D88" s="133"/>
      <c r="E88" s="127"/>
      <c r="F88" s="127"/>
      <c r="G88" s="127"/>
      <c r="H88" s="127"/>
      <c r="I88" s="127"/>
      <c r="J88" s="127"/>
      <c r="K88" s="127"/>
      <c r="L88" s="127"/>
      <c r="M88" s="156"/>
      <c r="N88" s="49"/>
      <c r="P88" s="232"/>
      <c r="Q88" s="232"/>
      <c r="R88" s="232"/>
      <c r="S88" s="232"/>
      <c r="T88" s="232"/>
    </row>
    <row r="89" spans="1:20" ht="17.25" customHeight="1" thickBot="1" x14ac:dyDescent="0.25">
      <c r="A89" s="284"/>
      <c r="B89" s="26"/>
      <c r="C89" s="30" t="s">
        <v>37</v>
      </c>
      <c r="D89" s="188"/>
      <c r="E89" s="224"/>
      <c r="F89" s="225"/>
      <c r="G89" s="225"/>
      <c r="H89" s="225"/>
      <c r="I89" s="225"/>
      <c r="J89" s="225"/>
      <c r="K89" s="225"/>
      <c r="L89" s="226"/>
      <c r="M89" s="189"/>
      <c r="N89" s="53" t="s">
        <v>271</v>
      </c>
      <c r="P89" s="232"/>
      <c r="Q89" s="232"/>
      <c r="R89" s="232"/>
      <c r="S89" s="232"/>
      <c r="T89" s="232"/>
    </row>
    <row r="90" spans="1:20" ht="7.5" customHeight="1" thickBot="1" x14ac:dyDescent="0.25">
      <c r="A90" s="284"/>
      <c r="B90" s="26"/>
      <c r="C90" s="30"/>
      <c r="D90" s="188"/>
      <c r="E90" s="20"/>
      <c r="F90" s="20"/>
      <c r="G90" s="20"/>
      <c r="H90" s="20"/>
      <c r="I90" s="20"/>
      <c r="J90" s="20"/>
      <c r="K90" s="20"/>
      <c r="L90" s="20"/>
      <c r="M90" s="190"/>
      <c r="N90" s="52"/>
      <c r="P90" s="232"/>
      <c r="Q90" s="232"/>
      <c r="R90" s="232"/>
      <c r="S90" s="232"/>
      <c r="T90" s="232"/>
    </row>
    <row r="91" spans="1:20" ht="21" customHeight="1" thickBot="1" x14ac:dyDescent="0.25">
      <c r="A91" s="284"/>
      <c r="B91" s="26"/>
      <c r="C91" s="30" t="s">
        <v>36</v>
      </c>
      <c r="D91" s="188"/>
      <c r="E91" s="224"/>
      <c r="F91" s="225"/>
      <c r="G91" s="225"/>
      <c r="H91" s="225"/>
      <c r="I91" s="225"/>
      <c r="J91" s="225"/>
      <c r="K91" s="225"/>
      <c r="L91" s="226"/>
      <c r="M91" s="189"/>
      <c r="N91" s="53" t="s">
        <v>273</v>
      </c>
      <c r="P91" s="232"/>
      <c r="Q91" s="232"/>
      <c r="R91" s="232"/>
      <c r="S91" s="232"/>
      <c r="T91" s="232"/>
    </row>
    <row r="92" spans="1:20" ht="6.75" customHeight="1" thickBot="1" x14ac:dyDescent="0.25">
      <c r="A92" s="284"/>
      <c r="B92" s="26"/>
      <c r="C92" s="30"/>
      <c r="D92" s="188"/>
      <c r="E92" s="20"/>
      <c r="F92" s="20"/>
      <c r="G92" s="20"/>
      <c r="H92" s="20"/>
      <c r="I92" s="20"/>
      <c r="J92" s="20"/>
      <c r="K92" s="20"/>
      <c r="L92" s="20"/>
      <c r="M92" s="190"/>
      <c r="N92" s="49"/>
      <c r="P92" s="232"/>
      <c r="Q92" s="232"/>
      <c r="R92" s="232"/>
      <c r="S92" s="232"/>
      <c r="T92" s="232"/>
    </row>
    <row r="93" spans="1:20" ht="20.25" customHeight="1" thickBot="1" x14ac:dyDescent="0.25">
      <c r="A93" s="284"/>
      <c r="B93" s="26"/>
      <c r="C93" s="20" t="s">
        <v>38</v>
      </c>
      <c r="D93" s="191"/>
      <c r="E93" s="262"/>
      <c r="F93" s="263"/>
      <c r="G93" s="20" t="s">
        <v>40</v>
      </c>
      <c r="H93" s="20"/>
      <c r="I93" s="20"/>
      <c r="J93" s="20"/>
      <c r="K93" s="20"/>
      <c r="L93" s="20"/>
      <c r="M93" s="190"/>
      <c r="N93" s="54" t="s">
        <v>98</v>
      </c>
      <c r="P93" s="232"/>
      <c r="Q93" s="232"/>
      <c r="R93" s="232"/>
      <c r="S93" s="232"/>
      <c r="T93" s="232"/>
    </row>
    <row r="94" spans="1:20" ht="8.25" customHeight="1" thickBot="1" x14ac:dyDescent="0.25">
      <c r="A94" s="284"/>
      <c r="B94" s="26"/>
      <c r="C94" s="20"/>
      <c r="D94" s="191"/>
      <c r="E94" s="20"/>
      <c r="F94" s="20"/>
      <c r="G94" s="20"/>
      <c r="H94" s="20"/>
      <c r="I94" s="20"/>
      <c r="J94" s="20"/>
      <c r="K94" s="20"/>
      <c r="L94" s="20"/>
      <c r="M94" s="190"/>
      <c r="N94" s="49"/>
      <c r="P94" s="232"/>
      <c r="Q94" s="232"/>
      <c r="R94" s="232"/>
      <c r="S94" s="232"/>
      <c r="T94" s="232"/>
    </row>
    <row r="95" spans="1:20" ht="16.5" customHeight="1" thickBot="1" x14ac:dyDescent="0.25">
      <c r="A95" s="284"/>
      <c r="B95" s="26"/>
      <c r="C95" s="20" t="s">
        <v>39</v>
      </c>
      <c r="D95" s="191"/>
      <c r="E95" s="272"/>
      <c r="F95" s="273"/>
      <c r="G95" s="20"/>
      <c r="H95" s="274" t="s">
        <v>41</v>
      </c>
      <c r="I95" s="274"/>
      <c r="J95" s="274"/>
      <c r="K95" s="140"/>
      <c r="L95" s="3" t="s">
        <v>89</v>
      </c>
      <c r="M95" s="192"/>
      <c r="N95" s="49" t="s">
        <v>99</v>
      </c>
      <c r="P95" s="232"/>
      <c r="Q95" s="232"/>
      <c r="R95" s="232"/>
      <c r="S95" s="232"/>
      <c r="T95" s="232"/>
    </row>
    <row r="96" spans="1:20" ht="8.25" customHeight="1" thickBot="1" x14ac:dyDescent="0.25">
      <c r="A96" s="284"/>
      <c r="B96" s="26"/>
      <c r="C96" s="30"/>
      <c r="D96" s="188"/>
      <c r="E96" s="20"/>
      <c r="F96" s="20"/>
      <c r="G96" s="20"/>
      <c r="H96" s="20"/>
      <c r="I96" s="20"/>
      <c r="J96" s="20"/>
      <c r="K96" s="20"/>
      <c r="L96" s="20"/>
      <c r="M96" s="190"/>
      <c r="N96" s="49"/>
      <c r="P96" s="232"/>
      <c r="Q96" s="232"/>
      <c r="R96" s="232"/>
      <c r="S96" s="232"/>
      <c r="T96" s="232"/>
    </row>
    <row r="97" spans="1:20" ht="16.5" customHeight="1" thickBot="1" x14ac:dyDescent="0.25">
      <c r="A97" s="284"/>
      <c r="B97" s="26"/>
      <c r="C97" s="30" t="s">
        <v>247</v>
      </c>
      <c r="D97" s="188"/>
      <c r="E97" s="262"/>
      <c r="F97" s="263"/>
      <c r="G97" s="20" t="s">
        <v>218</v>
      </c>
      <c r="H97" s="20"/>
      <c r="I97" s="20"/>
      <c r="J97" s="20"/>
      <c r="K97" s="20"/>
      <c r="L97" s="20"/>
      <c r="M97" s="190"/>
      <c r="N97" s="49" t="s">
        <v>252</v>
      </c>
      <c r="P97" s="232"/>
      <c r="Q97" s="232"/>
      <c r="R97" s="232"/>
      <c r="S97" s="232"/>
      <c r="T97" s="232"/>
    </row>
    <row r="98" spans="1:20" ht="8.25" customHeight="1" thickBot="1" x14ac:dyDescent="0.25">
      <c r="A98" s="284"/>
      <c r="B98" s="26"/>
      <c r="C98" s="30"/>
      <c r="D98" s="188"/>
      <c r="E98" s="179"/>
      <c r="F98" s="179"/>
      <c r="G98" s="20"/>
      <c r="H98" s="20"/>
      <c r="I98" s="20"/>
      <c r="J98" s="20"/>
      <c r="K98" s="20"/>
      <c r="L98" s="20"/>
      <c r="M98" s="190"/>
      <c r="N98" s="49"/>
      <c r="P98" s="232"/>
      <c r="Q98" s="232"/>
      <c r="R98" s="232"/>
      <c r="S98" s="232"/>
      <c r="T98" s="232"/>
    </row>
    <row r="99" spans="1:20" ht="16.5" customHeight="1" thickBot="1" x14ac:dyDescent="0.25">
      <c r="A99" s="284"/>
      <c r="B99" s="26"/>
      <c r="C99" s="30" t="s">
        <v>253</v>
      </c>
      <c r="D99" s="188"/>
      <c r="E99" s="233"/>
      <c r="F99" s="235"/>
      <c r="G99" s="235"/>
      <c r="H99" s="235"/>
      <c r="I99" s="235"/>
      <c r="J99" s="235"/>
      <c r="K99" s="235"/>
      <c r="L99" s="234"/>
      <c r="M99" s="190"/>
      <c r="N99" s="49"/>
      <c r="P99" s="232"/>
      <c r="Q99" s="232"/>
      <c r="R99" s="232"/>
      <c r="S99" s="232"/>
      <c r="T99" s="232"/>
    </row>
    <row r="100" spans="1:20" ht="8.25" customHeight="1" x14ac:dyDescent="0.2">
      <c r="A100" s="207"/>
      <c r="B100" s="26"/>
      <c r="C100" s="30"/>
      <c r="D100" s="30"/>
      <c r="E100" s="179"/>
      <c r="F100" s="179"/>
      <c r="G100" s="179"/>
      <c r="H100" s="179"/>
      <c r="I100" s="179"/>
      <c r="J100" s="179"/>
      <c r="K100" s="179"/>
      <c r="L100" s="179"/>
      <c r="M100" s="20"/>
      <c r="N100" s="49"/>
      <c r="P100" s="232"/>
      <c r="Q100" s="232"/>
      <c r="R100" s="232"/>
      <c r="S100" s="232"/>
      <c r="T100" s="232"/>
    </row>
    <row r="101" spans="1:20" ht="17.25" customHeight="1" x14ac:dyDescent="0.2">
      <c r="B101" s="239" t="s">
        <v>316</v>
      </c>
      <c r="C101" s="240"/>
      <c r="D101" s="240"/>
      <c r="E101" s="240"/>
      <c r="F101" s="240"/>
      <c r="G101" s="240"/>
      <c r="H101" s="240"/>
      <c r="I101" s="240"/>
      <c r="J101" s="240"/>
      <c r="K101" s="240"/>
      <c r="L101" s="240"/>
      <c r="M101" s="240"/>
      <c r="N101" s="241"/>
      <c r="P101" s="232"/>
      <c r="Q101" s="232"/>
      <c r="R101" s="232"/>
      <c r="S101" s="232"/>
      <c r="T101" s="232"/>
    </row>
    <row r="102" spans="1:20" ht="18" customHeight="1" x14ac:dyDescent="0.2">
      <c r="A102" s="207"/>
      <c r="B102" s="253" t="s">
        <v>119</v>
      </c>
      <c r="C102" s="254"/>
      <c r="D102" s="128"/>
      <c r="E102" s="58"/>
      <c r="F102" s="58"/>
      <c r="G102" s="58"/>
      <c r="H102" s="58"/>
      <c r="I102" s="58"/>
      <c r="J102" s="58"/>
      <c r="K102" s="58"/>
      <c r="L102" s="58"/>
      <c r="M102" s="58"/>
      <c r="N102" s="57"/>
      <c r="P102" s="232"/>
      <c r="Q102" s="232"/>
      <c r="R102" s="232"/>
      <c r="S102" s="232"/>
      <c r="T102" s="232"/>
    </row>
    <row r="103" spans="1:20" ht="17.25" customHeight="1" thickBot="1" x14ac:dyDescent="0.25">
      <c r="A103" s="207"/>
      <c r="B103" s="18"/>
      <c r="C103" s="25"/>
      <c r="D103" s="134"/>
      <c r="E103" s="208" t="s">
        <v>305</v>
      </c>
      <c r="F103" s="40"/>
      <c r="G103" s="227" t="s">
        <v>321</v>
      </c>
      <c r="H103" s="227"/>
      <c r="I103" s="227"/>
      <c r="J103" s="227"/>
      <c r="L103" s="37"/>
      <c r="M103" s="158"/>
      <c r="N103" s="49"/>
      <c r="P103" s="232"/>
      <c r="Q103" s="232"/>
      <c r="R103" s="232"/>
      <c r="S103" s="232"/>
      <c r="T103" s="232"/>
    </row>
    <row r="104" spans="1:20" ht="17.25" customHeight="1" thickBot="1" x14ac:dyDescent="0.25">
      <c r="A104" s="207"/>
      <c r="B104" s="228" t="s">
        <v>308</v>
      </c>
      <c r="C104" s="40" t="s">
        <v>317</v>
      </c>
      <c r="D104" s="137"/>
      <c r="E104" s="63"/>
      <c r="G104" s="229"/>
      <c r="H104" s="230"/>
      <c r="I104" s="230"/>
      <c r="J104" s="231"/>
      <c r="K104" s="217"/>
      <c r="L104" s="217"/>
      <c r="M104" s="155"/>
      <c r="N104" s="49" t="s">
        <v>323</v>
      </c>
      <c r="P104" s="232"/>
      <c r="Q104" s="232"/>
      <c r="R104" s="232"/>
      <c r="S104" s="232"/>
      <c r="T104" s="232"/>
    </row>
    <row r="105" spans="1:20" ht="8.25" customHeight="1" thickBot="1" x14ac:dyDescent="0.25">
      <c r="A105" s="207"/>
      <c r="B105" s="228"/>
      <c r="C105" s="25"/>
      <c r="D105" s="134"/>
      <c r="E105" s="13"/>
      <c r="F105" s="13"/>
      <c r="G105" s="13"/>
      <c r="I105" s="13"/>
      <c r="K105" s="38"/>
      <c r="L105" s="38"/>
      <c r="M105" s="159"/>
      <c r="N105" s="55"/>
      <c r="P105" s="232"/>
      <c r="Q105" s="232"/>
      <c r="R105" s="232"/>
      <c r="S105" s="232"/>
      <c r="T105" s="232"/>
    </row>
    <row r="106" spans="1:20" ht="17.25" customHeight="1" thickBot="1" x14ac:dyDescent="0.25">
      <c r="A106" s="207"/>
      <c r="B106" s="228"/>
      <c r="C106" s="40" t="s">
        <v>318</v>
      </c>
      <c r="D106" s="137"/>
      <c r="E106" s="63"/>
      <c r="G106" s="229"/>
      <c r="H106" s="230"/>
      <c r="I106" s="230"/>
      <c r="J106" s="231"/>
      <c r="K106" s="217"/>
      <c r="L106" s="217"/>
      <c r="M106" s="155"/>
      <c r="N106" s="49" t="s">
        <v>324</v>
      </c>
      <c r="P106" s="232"/>
      <c r="Q106" s="232"/>
      <c r="R106" s="232"/>
      <c r="S106" s="232"/>
      <c r="T106" s="232"/>
    </row>
    <row r="107" spans="1:20" ht="7.5" customHeight="1" thickBot="1" x14ac:dyDescent="0.25">
      <c r="A107" s="207"/>
      <c r="B107" s="228"/>
      <c r="C107" s="25"/>
      <c r="D107" s="134"/>
      <c r="E107" s="13"/>
      <c r="F107" s="13"/>
      <c r="G107" s="13"/>
      <c r="I107" s="13"/>
      <c r="K107" s="38"/>
      <c r="L107" s="38"/>
      <c r="M107" s="159"/>
      <c r="N107" s="55"/>
      <c r="P107" s="232"/>
      <c r="Q107" s="232"/>
      <c r="R107" s="232"/>
      <c r="S107" s="232"/>
      <c r="T107" s="232"/>
    </row>
    <row r="108" spans="1:20" ht="17.25" customHeight="1" thickBot="1" x14ac:dyDescent="0.25">
      <c r="A108" s="207"/>
      <c r="B108" s="228"/>
      <c r="C108" s="40" t="s">
        <v>319</v>
      </c>
      <c r="D108" s="137"/>
      <c r="E108" s="63"/>
      <c r="G108" s="229"/>
      <c r="H108" s="230"/>
      <c r="I108" s="230"/>
      <c r="J108" s="231"/>
      <c r="K108" s="217"/>
      <c r="L108" s="217"/>
      <c r="M108" s="155"/>
      <c r="N108" s="49" t="s">
        <v>325</v>
      </c>
      <c r="P108" s="232"/>
      <c r="Q108" s="232"/>
      <c r="R108" s="232"/>
      <c r="S108" s="232"/>
      <c r="T108" s="232"/>
    </row>
    <row r="109" spans="1:20" ht="7.5" customHeight="1" thickBot="1" x14ac:dyDescent="0.25">
      <c r="A109" s="207"/>
      <c r="B109" s="228"/>
      <c r="C109" s="25"/>
      <c r="D109" s="134"/>
      <c r="E109" s="13"/>
      <c r="F109" s="13"/>
      <c r="G109" s="13"/>
      <c r="I109" s="13"/>
      <c r="J109" s="13"/>
      <c r="K109" s="13"/>
      <c r="L109" s="13"/>
      <c r="M109" s="160"/>
      <c r="N109" s="55"/>
      <c r="P109" s="232"/>
      <c r="Q109" s="232"/>
      <c r="R109" s="232"/>
      <c r="S109" s="232"/>
      <c r="T109" s="232"/>
    </row>
    <row r="110" spans="1:20" ht="17.25" customHeight="1" thickBot="1" x14ac:dyDescent="0.25">
      <c r="A110" s="207"/>
      <c r="B110" s="228"/>
      <c r="C110" s="218" t="s">
        <v>322</v>
      </c>
      <c r="D110" s="137"/>
      <c r="E110" s="63"/>
      <c r="G110" s="229"/>
      <c r="H110" s="230"/>
      <c r="I110" s="230"/>
      <c r="J110" s="231"/>
      <c r="K110" s="217"/>
      <c r="L110" s="217"/>
      <c r="M110" s="155"/>
      <c r="N110" s="49"/>
      <c r="P110" s="232"/>
      <c r="Q110" s="232"/>
      <c r="R110" s="232"/>
      <c r="S110" s="232"/>
      <c r="T110" s="232"/>
    </row>
    <row r="111" spans="1:20" ht="7.5" customHeight="1" x14ac:dyDescent="0.2">
      <c r="A111" s="207"/>
      <c r="B111" s="18"/>
      <c r="C111" s="25"/>
      <c r="D111" s="134"/>
      <c r="E111" s="13"/>
      <c r="F111" s="13"/>
      <c r="G111" s="13"/>
      <c r="I111" s="13"/>
      <c r="J111" s="13"/>
      <c r="K111" s="13"/>
      <c r="L111" s="13"/>
      <c r="M111" s="160"/>
      <c r="N111" s="55"/>
      <c r="P111" s="232"/>
      <c r="Q111" s="232"/>
      <c r="R111" s="232"/>
      <c r="S111" s="232"/>
      <c r="T111" s="232"/>
    </row>
    <row r="112" spans="1:20" ht="17.25" customHeight="1" thickBot="1" x14ac:dyDescent="0.25">
      <c r="A112" s="207"/>
      <c r="B112" s="18"/>
      <c r="C112" s="25"/>
      <c r="D112" s="134"/>
      <c r="E112" s="208" t="s">
        <v>305</v>
      </c>
      <c r="F112" s="40"/>
      <c r="G112" s="227" t="s">
        <v>321</v>
      </c>
      <c r="H112" s="227"/>
      <c r="I112" s="227"/>
      <c r="J112" s="227"/>
      <c r="L112" s="37"/>
      <c r="M112" s="158"/>
      <c r="N112" s="49"/>
      <c r="P112" s="232"/>
      <c r="Q112" s="232"/>
      <c r="R112" s="232"/>
      <c r="S112" s="232"/>
      <c r="T112" s="232"/>
    </row>
    <row r="113" spans="1:20" ht="17.25" customHeight="1" thickBot="1" x14ac:dyDescent="0.25">
      <c r="A113" s="207"/>
      <c r="B113" s="228" t="s">
        <v>326</v>
      </c>
      <c r="C113" s="40" t="s">
        <v>327</v>
      </c>
      <c r="D113" s="137"/>
      <c r="E113" s="63"/>
      <c r="G113" s="229"/>
      <c r="H113" s="230"/>
      <c r="I113" s="230"/>
      <c r="J113" s="231"/>
      <c r="K113" s="217"/>
      <c r="L113" s="217"/>
      <c r="M113" s="155"/>
      <c r="N113" s="49" t="s">
        <v>323</v>
      </c>
      <c r="P113" s="232"/>
      <c r="Q113" s="232"/>
      <c r="R113" s="232"/>
      <c r="S113" s="232"/>
      <c r="T113" s="232"/>
    </row>
    <row r="114" spans="1:20" ht="8.25" customHeight="1" thickBot="1" x14ac:dyDescent="0.25">
      <c r="A114" s="207"/>
      <c r="B114" s="228"/>
      <c r="C114" s="25"/>
      <c r="D114" s="134"/>
      <c r="E114" s="13"/>
      <c r="F114" s="13"/>
      <c r="G114" s="13"/>
      <c r="I114" s="13"/>
      <c r="K114" s="38"/>
      <c r="L114" s="38"/>
      <c r="M114" s="159"/>
      <c r="N114" s="55"/>
      <c r="P114" s="232"/>
      <c r="Q114" s="232"/>
      <c r="R114" s="232"/>
      <c r="S114" s="232"/>
      <c r="T114" s="232"/>
    </row>
    <row r="115" spans="1:20" ht="17.25" customHeight="1" thickBot="1" x14ac:dyDescent="0.25">
      <c r="A115" s="207"/>
      <c r="B115" s="228"/>
      <c r="C115" s="40" t="s">
        <v>328</v>
      </c>
      <c r="D115" s="137"/>
      <c r="E115" s="63"/>
      <c r="G115" s="229"/>
      <c r="H115" s="230"/>
      <c r="I115" s="230"/>
      <c r="J115" s="231"/>
      <c r="K115" s="217"/>
      <c r="L115" s="217"/>
      <c r="M115" s="155"/>
      <c r="N115" s="49" t="s">
        <v>324</v>
      </c>
      <c r="P115" s="232"/>
      <c r="Q115" s="232"/>
      <c r="R115" s="232"/>
      <c r="S115" s="232"/>
      <c r="T115" s="232"/>
    </row>
    <row r="116" spans="1:20" ht="8.25" customHeight="1" thickBot="1" x14ac:dyDescent="0.25">
      <c r="A116" s="207"/>
      <c r="B116" s="228"/>
      <c r="C116" s="25"/>
      <c r="D116" s="134"/>
      <c r="E116" s="13"/>
      <c r="F116" s="13"/>
      <c r="G116" s="13"/>
      <c r="I116" s="13"/>
      <c r="K116" s="38"/>
      <c r="L116" s="38"/>
      <c r="M116" s="159"/>
      <c r="N116" s="55"/>
      <c r="P116" s="232"/>
      <c r="Q116" s="232"/>
      <c r="R116" s="232"/>
      <c r="S116" s="232"/>
      <c r="T116" s="232"/>
    </row>
    <row r="117" spans="1:20" ht="17.25" customHeight="1" thickBot="1" x14ac:dyDescent="0.25">
      <c r="A117" s="207"/>
      <c r="B117" s="228"/>
      <c r="C117" s="40" t="s">
        <v>329</v>
      </c>
      <c r="D117" s="137"/>
      <c r="E117" s="63"/>
      <c r="G117" s="229"/>
      <c r="H117" s="230"/>
      <c r="I117" s="230"/>
      <c r="J117" s="231"/>
      <c r="K117" s="217"/>
      <c r="L117" s="217"/>
      <c r="M117" s="155"/>
      <c r="N117" s="49" t="s">
        <v>325</v>
      </c>
      <c r="P117" s="232"/>
      <c r="Q117" s="232"/>
      <c r="R117" s="232"/>
      <c r="S117" s="232"/>
      <c r="T117" s="232"/>
    </row>
    <row r="118" spans="1:20" ht="8.25" customHeight="1" thickBot="1" x14ac:dyDescent="0.25">
      <c r="A118" s="207"/>
      <c r="B118" s="228"/>
      <c r="C118" s="25"/>
      <c r="D118" s="134"/>
      <c r="E118" s="13"/>
      <c r="F118" s="13"/>
      <c r="G118" s="13"/>
      <c r="I118" s="13"/>
      <c r="J118" s="13"/>
      <c r="K118" s="13"/>
      <c r="L118" s="13"/>
      <c r="M118" s="160"/>
      <c r="N118" s="55"/>
      <c r="P118" s="232"/>
      <c r="Q118" s="232"/>
      <c r="R118" s="232"/>
      <c r="S118" s="232"/>
      <c r="T118" s="232"/>
    </row>
    <row r="119" spans="1:20" ht="17.25" customHeight="1" thickBot="1" x14ac:dyDescent="0.25">
      <c r="A119" s="207"/>
      <c r="B119" s="228"/>
      <c r="C119" s="40" t="s">
        <v>330</v>
      </c>
      <c r="D119" s="137"/>
      <c r="E119" s="63"/>
      <c r="G119" s="229"/>
      <c r="H119" s="230"/>
      <c r="I119" s="230"/>
      <c r="J119" s="231"/>
      <c r="K119" s="217"/>
      <c r="L119" s="217"/>
      <c r="M119" s="155"/>
      <c r="N119" s="49" t="s">
        <v>325</v>
      </c>
      <c r="P119" s="232"/>
      <c r="Q119" s="232"/>
      <c r="R119" s="232"/>
      <c r="S119" s="232"/>
      <c r="T119" s="232"/>
    </row>
    <row r="120" spans="1:20" ht="8.25" customHeight="1" thickBot="1" x14ac:dyDescent="0.25">
      <c r="A120" s="207"/>
      <c r="B120" s="228"/>
      <c r="C120" s="25"/>
      <c r="D120" s="134"/>
      <c r="E120" s="13"/>
      <c r="F120" s="13"/>
      <c r="G120" s="13"/>
      <c r="I120" s="13"/>
      <c r="K120" s="38"/>
      <c r="L120" s="38"/>
      <c r="M120" s="159"/>
      <c r="N120" s="55"/>
      <c r="P120" s="232"/>
      <c r="Q120" s="232"/>
      <c r="R120" s="232"/>
      <c r="S120" s="232"/>
      <c r="T120" s="232"/>
    </row>
    <row r="121" spans="1:20" ht="17.25" customHeight="1" thickBot="1" x14ac:dyDescent="0.25">
      <c r="A121" s="207"/>
      <c r="B121" s="228"/>
      <c r="C121" s="218" t="s">
        <v>322</v>
      </c>
      <c r="D121" s="137"/>
      <c r="E121" s="63"/>
      <c r="G121" s="229"/>
      <c r="H121" s="230"/>
      <c r="I121" s="230"/>
      <c r="J121" s="231"/>
      <c r="K121" s="217"/>
      <c r="L121" s="217"/>
      <c r="M121" s="155"/>
      <c r="N121" s="49"/>
      <c r="P121" s="232"/>
      <c r="Q121" s="232"/>
      <c r="R121" s="232"/>
      <c r="S121" s="232"/>
      <c r="T121" s="232"/>
    </row>
    <row r="122" spans="1:20" ht="8.25" customHeight="1" x14ac:dyDescent="0.2">
      <c r="A122" s="207"/>
      <c r="B122" s="26"/>
      <c r="C122" s="30"/>
      <c r="D122" s="30"/>
      <c r="E122" s="179"/>
      <c r="F122" s="179"/>
      <c r="G122" s="179"/>
      <c r="H122" s="179"/>
      <c r="I122" s="179"/>
      <c r="J122" s="179"/>
      <c r="K122" s="179"/>
      <c r="L122" s="179"/>
      <c r="M122" s="20"/>
      <c r="N122" s="49"/>
      <c r="P122" s="232"/>
      <c r="Q122" s="232"/>
      <c r="R122" s="232"/>
      <c r="S122" s="232"/>
      <c r="T122" s="232"/>
    </row>
    <row r="123" spans="1:20" ht="17.25" customHeight="1" x14ac:dyDescent="0.2">
      <c r="B123" s="239" t="s">
        <v>62</v>
      </c>
      <c r="C123" s="240"/>
      <c r="D123" s="240"/>
      <c r="E123" s="240"/>
      <c r="F123" s="240"/>
      <c r="G123" s="240"/>
      <c r="H123" s="240"/>
      <c r="I123" s="240"/>
      <c r="J123" s="240"/>
      <c r="K123" s="240"/>
      <c r="L123" s="240"/>
      <c r="M123" s="240"/>
      <c r="N123" s="241"/>
      <c r="P123" s="232"/>
      <c r="Q123" s="232"/>
      <c r="R123" s="232"/>
      <c r="S123" s="232"/>
      <c r="T123" s="232"/>
    </row>
    <row r="124" spans="1:20" ht="17.25" customHeight="1" x14ac:dyDescent="0.2">
      <c r="B124" s="18"/>
      <c r="C124" s="25"/>
      <c r="D124" s="25"/>
      <c r="E124" s="19"/>
      <c r="F124" s="19"/>
      <c r="G124" s="19"/>
      <c r="H124" s="19"/>
      <c r="I124" s="19"/>
      <c r="J124" s="19"/>
      <c r="K124" s="19"/>
      <c r="L124" s="19"/>
      <c r="M124" s="19"/>
      <c r="N124" s="49"/>
    </row>
    <row r="125" spans="1:20" ht="18" customHeight="1" x14ac:dyDescent="0.2">
      <c r="A125" s="261" t="s">
        <v>182</v>
      </c>
      <c r="B125" s="253" t="s">
        <v>119</v>
      </c>
      <c r="C125" s="254"/>
      <c r="D125" s="128"/>
      <c r="E125" s="58"/>
      <c r="F125" s="58"/>
      <c r="G125" s="58"/>
      <c r="H125" s="58"/>
      <c r="I125" s="58"/>
      <c r="J125" s="58"/>
      <c r="K125" s="58"/>
      <c r="L125" s="58"/>
      <c r="M125" s="58"/>
      <c r="N125" s="57"/>
      <c r="P125" s="232" t="s">
        <v>140</v>
      </c>
      <c r="Q125" s="232"/>
      <c r="R125" s="232"/>
      <c r="S125" s="232"/>
      <c r="T125" s="232"/>
    </row>
    <row r="126" spans="1:20" ht="17.25" customHeight="1" thickBot="1" x14ac:dyDescent="0.25">
      <c r="A126" s="261"/>
      <c r="B126" s="18"/>
      <c r="C126" s="25"/>
      <c r="D126" s="134"/>
      <c r="E126" s="40"/>
      <c r="F126" s="40"/>
      <c r="G126" s="40"/>
      <c r="L126" s="37"/>
      <c r="M126" s="158"/>
      <c r="N126" s="49"/>
      <c r="P126" s="232"/>
      <c r="Q126" s="232"/>
      <c r="R126" s="232"/>
      <c r="S126" s="232"/>
      <c r="T126" s="232"/>
    </row>
    <row r="127" spans="1:20" ht="17.25" customHeight="1" thickBot="1" x14ac:dyDescent="0.25">
      <c r="A127" s="261"/>
      <c r="B127" s="18"/>
      <c r="C127" s="40" t="s">
        <v>63</v>
      </c>
      <c r="D127" s="137"/>
      <c r="E127" s="63" t="s">
        <v>262</v>
      </c>
      <c r="G127" s="40"/>
      <c r="H127" s="37" t="s">
        <v>90</v>
      </c>
      <c r="I127" s="242">
        <v>3</v>
      </c>
      <c r="J127" s="243"/>
      <c r="K127" s="3" t="s">
        <v>89</v>
      </c>
      <c r="M127" s="155"/>
      <c r="N127" s="49" t="s">
        <v>100</v>
      </c>
      <c r="P127" s="232"/>
      <c r="Q127" s="232"/>
      <c r="R127" s="232"/>
      <c r="S127" s="232"/>
      <c r="T127" s="232"/>
    </row>
    <row r="128" spans="1:20" ht="8.25" customHeight="1" thickBot="1" x14ac:dyDescent="0.25">
      <c r="A128" s="261"/>
      <c r="B128" s="18"/>
      <c r="C128" s="25"/>
      <c r="D128" s="134"/>
      <c r="E128" s="13"/>
      <c r="F128" s="13"/>
      <c r="G128" s="13"/>
      <c r="I128" s="13"/>
      <c r="K128" s="38"/>
      <c r="L128" s="38"/>
      <c r="M128" s="159"/>
      <c r="N128" s="55"/>
      <c r="P128" s="232"/>
      <c r="Q128" s="232"/>
      <c r="R128" s="232"/>
      <c r="S128" s="232"/>
      <c r="T128" s="232"/>
    </row>
    <row r="129" spans="1:20" ht="17.25" customHeight="1" thickBot="1" x14ac:dyDescent="0.25">
      <c r="A129" s="261"/>
      <c r="B129" s="18"/>
      <c r="C129" s="40" t="s">
        <v>64</v>
      </c>
      <c r="D129" s="137"/>
      <c r="E129" s="63" t="s">
        <v>262</v>
      </c>
      <c r="G129" s="40"/>
      <c r="H129" s="37" t="s">
        <v>90</v>
      </c>
      <c r="I129" s="242">
        <v>5</v>
      </c>
      <c r="J129" s="243"/>
      <c r="K129" s="3" t="s">
        <v>89</v>
      </c>
      <c r="M129" s="155"/>
      <c r="N129" s="49" t="s">
        <v>103</v>
      </c>
      <c r="P129" s="232"/>
      <c r="Q129" s="232"/>
      <c r="R129" s="232"/>
      <c r="S129" s="232"/>
      <c r="T129" s="232"/>
    </row>
    <row r="130" spans="1:20" ht="7.5" customHeight="1" thickBot="1" x14ac:dyDescent="0.25">
      <c r="A130" s="261"/>
      <c r="B130" s="18"/>
      <c r="C130" s="25"/>
      <c r="D130" s="134"/>
      <c r="E130" s="13"/>
      <c r="F130" s="13"/>
      <c r="G130" s="13"/>
      <c r="I130" s="13"/>
      <c r="K130" s="38"/>
      <c r="L130" s="38"/>
      <c r="M130" s="159"/>
      <c r="N130" s="55"/>
      <c r="P130" s="232"/>
      <c r="Q130" s="232"/>
      <c r="R130" s="232"/>
      <c r="S130" s="232"/>
      <c r="T130" s="232"/>
    </row>
    <row r="131" spans="1:20" ht="17.25" customHeight="1" thickBot="1" x14ac:dyDescent="0.25">
      <c r="A131" s="261"/>
      <c r="B131" s="18"/>
      <c r="C131" s="40" t="s">
        <v>65</v>
      </c>
      <c r="D131" s="137"/>
      <c r="E131" s="63" t="s">
        <v>262</v>
      </c>
      <c r="G131" s="40"/>
      <c r="H131" s="37" t="s">
        <v>90</v>
      </c>
      <c r="I131" s="242">
        <v>2</v>
      </c>
      <c r="J131" s="243"/>
      <c r="K131" s="3" t="s">
        <v>89</v>
      </c>
      <c r="M131" s="155"/>
      <c r="N131" s="49" t="s">
        <v>102</v>
      </c>
      <c r="P131" s="232"/>
      <c r="Q131" s="232"/>
      <c r="R131" s="232"/>
      <c r="S131" s="232"/>
      <c r="T131" s="232"/>
    </row>
    <row r="132" spans="1:20" ht="7.5" customHeight="1" thickBot="1" x14ac:dyDescent="0.25">
      <c r="A132" s="261"/>
      <c r="B132" s="18"/>
      <c r="C132" s="25"/>
      <c r="D132" s="134"/>
      <c r="E132" s="13"/>
      <c r="F132" s="13"/>
      <c r="G132" s="13"/>
      <c r="I132" s="13"/>
      <c r="J132" s="13"/>
      <c r="K132" s="13"/>
      <c r="L132" s="13"/>
      <c r="M132" s="160"/>
      <c r="N132" s="55"/>
      <c r="P132" s="232"/>
      <c r="Q132" s="232"/>
      <c r="R132" s="232"/>
      <c r="S132" s="232"/>
      <c r="T132" s="232"/>
    </row>
    <row r="133" spans="1:20" ht="17.25" customHeight="1" thickBot="1" x14ac:dyDescent="0.25">
      <c r="A133" s="261"/>
      <c r="B133" s="18"/>
      <c r="C133" s="40" t="s">
        <v>66</v>
      </c>
      <c r="D133" s="137"/>
      <c r="E133" s="63" t="s">
        <v>262</v>
      </c>
      <c r="G133" s="40"/>
      <c r="H133" s="37" t="s">
        <v>90</v>
      </c>
      <c r="I133" s="242">
        <v>2</v>
      </c>
      <c r="J133" s="243"/>
      <c r="K133" s="3" t="s">
        <v>89</v>
      </c>
      <c r="M133" s="155"/>
      <c r="N133" s="49" t="s">
        <v>102</v>
      </c>
      <c r="P133" s="232"/>
      <c r="Q133" s="232"/>
      <c r="R133" s="232"/>
      <c r="S133" s="232"/>
      <c r="T133" s="232"/>
    </row>
    <row r="134" spans="1:20" ht="7.5" customHeight="1" thickBot="1" x14ac:dyDescent="0.25">
      <c r="A134" s="261"/>
      <c r="B134" s="18"/>
      <c r="C134" s="25"/>
      <c r="D134" s="134"/>
      <c r="E134" s="13"/>
      <c r="F134" s="13"/>
      <c r="G134" s="13"/>
      <c r="I134" s="13"/>
      <c r="J134" s="13"/>
      <c r="K134" s="13"/>
      <c r="L134" s="13"/>
      <c r="M134" s="160"/>
      <c r="N134" s="55"/>
    </row>
    <row r="135" spans="1:20" ht="17.25" customHeight="1" thickBot="1" x14ac:dyDescent="0.25">
      <c r="A135" s="261"/>
      <c r="B135" s="18"/>
      <c r="C135" s="40" t="s">
        <v>67</v>
      </c>
      <c r="D135" s="137"/>
      <c r="E135" s="63" t="s">
        <v>262</v>
      </c>
      <c r="G135" s="40"/>
      <c r="H135" s="37" t="s">
        <v>90</v>
      </c>
      <c r="I135" s="242">
        <v>5</v>
      </c>
      <c r="J135" s="243"/>
      <c r="K135" s="3" t="s">
        <v>89</v>
      </c>
      <c r="M135" s="155"/>
      <c r="N135" s="49" t="s">
        <v>103</v>
      </c>
    </row>
    <row r="136" spans="1:20" ht="7.5" customHeight="1" thickBot="1" x14ac:dyDescent="0.25">
      <c r="A136" s="261"/>
      <c r="B136" s="18"/>
      <c r="C136" s="25"/>
      <c r="D136" s="134"/>
      <c r="E136" s="13"/>
      <c r="F136" s="13"/>
      <c r="G136" s="13"/>
      <c r="I136" s="13"/>
      <c r="J136" s="13"/>
      <c r="K136" s="13"/>
      <c r="L136" s="13"/>
      <c r="M136" s="160"/>
      <c r="N136" s="55"/>
    </row>
    <row r="137" spans="1:20" ht="17.25" customHeight="1" thickBot="1" x14ac:dyDescent="0.25">
      <c r="A137" s="261"/>
      <c r="B137" s="18"/>
      <c r="C137" s="40" t="s">
        <v>69</v>
      </c>
      <c r="D137" s="137"/>
      <c r="E137" s="63" t="s">
        <v>262</v>
      </c>
      <c r="G137" s="40"/>
      <c r="H137" s="37" t="s">
        <v>90</v>
      </c>
      <c r="I137" s="242">
        <v>3</v>
      </c>
      <c r="J137" s="243"/>
      <c r="K137" s="3" t="s">
        <v>91</v>
      </c>
      <c r="M137" s="155"/>
      <c r="N137" s="49" t="s">
        <v>104</v>
      </c>
    </row>
    <row r="138" spans="1:20" ht="7.5" customHeight="1" thickBot="1" x14ac:dyDescent="0.25">
      <c r="A138" s="261"/>
      <c r="B138" s="18"/>
      <c r="C138" s="25"/>
      <c r="D138" s="134"/>
      <c r="E138" s="13"/>
      <c r="F138" s="13"/>
      <c r="G138" s="13"/>
      <c r="I138" s="13"/>
      <c r="J138" s="13"/>
      <c r="K138" s="13"/>
      <c r="L138" s="13"/>
      <c r="M138" s="160"/>
      <c r="N138" s="55"/>
    </row>
    <row r="139" spans="1:20" ht="17.25" customHeight="1" thickBot="1" x14ac:dyDescent="0.25">
      <c r="A139" s="261"/>
      <c r="B139" s="18"/>
      <c r="C139" s="40" t="s">
        <v>68</v>
      </c>
      <c r="D139" s="137"/>
      <c r="E139" s="63" t="s">
        <v>262</v>
      </c>
      <c r="G139" s="40"/>
      <c r="H139" s="37" t="s">
        <v>90</v>
      </c>
      <c r="I139" s="242">
        <v>20</v>
      </c>
      <c r="J139" s="243"/>
      <c r="K139" s="3" t="s">
        <v>91</v>
      </c>
      <c r="M139" s="155"/>
      <c r="N139" s="49" t="s">
        <v>105</v>
      </c>
    </row>
    <row r="140" spans="1:20" ht="7.5" customHeight="1" thickBot="1" x14ac:dyDescent="0.25">
      <c r="A140" s="261"/>
      <c r="B140" s="18"/>
      <c r="C140" s="25"/>
      <c r="D140" s="134"/>
      <c r="E140" s="13"/>
      <c r="F140" s="13"/>
      <c r="G140" s="13"/>
      <c r="H140" s="13"/>
      <c r="I140" s="13"/>
      <c r="J140" s="13"/>
      <c r="K140" s="13"/>
      <c r="L140" s="13"/>
      <c r="M140" s="160"/>
      <c r="N140" s="55"/>
    </row>
    <row r="141" spans="1:20" ht="17.25" customHeight="1" x14ac:dyDescent="0.2">
      <c r="A141" s="261"/>
      <c r="B141" s="18"/>
      <c r="C141" s="20" t="s">
        <v>70</v>
      </c>
      <c r="D141" s="138"/>
      <c r="E141" s="255"/>
      <c r="F141" s="256"/>
      <c r="G141" s="256"/>
      <c r="H141" s="256"/>
      <c r="I141" s="256"/>
      <c r="J141" s="256"/>
      <c r="K141" s="256"/>
      <c r="L141" s="257"/>
      <c r="M141" s="161"/>
      <c r="N141" s="55"/>
    </row>
    <row r="142" spans="1:20" ht="17.25" customHeight="1" thickBot="1" x14ac:dyDescent="0.25">
      <c r="A142" s="261"/>
      <c r="B142" s="18"/>
      <c r="C142" s="20"/>
      <c r="D142" s="138"/>
      <c r="E142" s="258"/>
      <c r="F142" s="259"/>
      <c r="G142" s="259"/>
      <c r="H142" s="259"/>
      <c r="I142" s="259"/>
      <c r="J142" s="259"/>
      <c r="K142" s="259"/>
      <c r="L142" s="260"/>
      <c r="M142" s="161"/>
      <c r="N142" s="55"/>
    </row>
    <row r="143" spans="1:20" ht="7.5" customHeight="1" x14ac:dyDescent="0.2">
      <c r="A143" s="261"/>
      <c r="B143" s="18"/>
      <c r="C143" s="25"/>
      <c r="D143" s="134"/>
      <c r="E143" s="20"/>
      <c r="F143" s="20"/>
      <c r="G143" s="13"/>
      <c r="H143" s="13"/>
      <c r="I143" s="13"/>
      <c r="J143" s="13"/>
      <c r="K143" s="13"/>
      <c r="L143" s="13"/>
      <c r="M143" s="160"/>
      <c r="N143" s="55"/>
    </row>
    <row r="144" spans="1:20" ht="17.25" customHeight="1" x14ac:dyDescent="0.2">
      <c r="A144" s="261"/>
      <c r="B144" s="253" t="s">
        <v>120</v>
      </c>
      <c r="C144" s="254"/>
      <c r="D144" s="128"/>
      <c r="E144" s="56"/>
      <c r="F144" s="56"/>
      <c r="G144" s="60"/>
      <c r="H144" s="60"/>
      <c r="I144" s="60"/>
      <c r="J144" s="60"/>
      <c r="K144" s="60"/>
      <c r="L144" s="60"/>
      <c r="M144" s="60"/>
      <c r="N144" s="61"/>
    </row>
    <row r="145" spans="1:14" ht="7.5" customHeight="1" thickBot="1" x14ac:dyDescent="0.25">
      <c r="A145" s="261"/>
      <c r="B145" s="18"/>
      <c r="C145" s="25"/>
      <c r="D145" s="134"/>
      <c r="E145" s="20"/>
      <c r="F145" s="20"/>
      <c r="G145" s="13"/>
      <c r="H145" s="13"/>
      <c r="I145" s="13"/>
      <c r="J145" s="13"/>
      <c r="K145" s="13"/>
      <c r="L145" s="13"/>
      <c r="M145" s="160"/>
      <c r="N145" s="55"/>
    </row>
    <row r="146" spans="1:14" ht="17.25" customHeight="1" thickBot="1" x14ac:dyDescent="0.25">
      <c r="A146" s="261"/>
      <c r="B146" s="18"/>
      <c r="C146" s="40" t="s">
        <v>71</v>
      </c>
      <c r="D146" s="137"/>
      <c r="E146" s="63" t="s">
        <v>262</v>
      </c>
      <c r="F146" s="20"/>
      <c r="G146" s="13"/>
      <c r="H146" s="13"/>
      <c r="I146" s="13"/>
      <c r="J146" s="13"/>
      <c r="K146" s="13"/>
      <c r="L146" s="13"/>
      <c r="M146" s="160"/>
      <c r="N146" s="55" t="s">
        <v>106</v>
      </c>
    </row>
    <row r="147" spans="1:14" ht="7.5" customHeight="1" thickBot="1" x14ac:dyDescent="0.25">
      <c r="A147" s="261"/>
      <c r="B147" s="18"/>
      <c r="C147" s="13"/>
      <c r="D147" s="132"/>
      <c r="F147" s="20"/>
      <c r="G147" s="13"/>
      <c r="H147" s="13"/>
      <c r="I147" s="13"/>
      <c r="J147" s="13"/>
      <c r="K147" s="13"/>
      <c r="L147" s="13"/>
      <c r="M147" s="160"/>
      <c r="N147" s="55"/>
    </row>
    <row r="148" spans="1:14" ht="17.25" customHeight="1" thickBot="1" x14ac:dyDescent="0.25">
      <c r="A148" s="261"/>
      <c r="B148" s="18"/>
      <c r="C148" s="40" t="s">
        <v>72</v>
      </c>
      <c r="D148" s="137"/>
      <c r="E148" s="63" t="s">
        <v>262</v>
      </c>
      <c r="F148" s="20"/>
      <c r="G148" s="13"/>
      <c r="H148" s="13"/>
      <c r="I148" s="13"/>
      <c r="J148" s="13"/>
      <c r="K148" s="13"/>
      <c r="L148" s="13"/>
      <c r="M148" s="160"/>
      <c r="N148" s="55" t="s">
        <v>106</v>
      </c>
    </row>
    <row r="149" spans="1:14" ht="7.5" customHeight="1" thickBot="1" x14ac:dyDescent="0.25">
      <c r="A149" s="261"/>
      <c r="B149" s="18"/>
      <c r="C149" s="13"/>
      <c r="D149" s="132"/>
      <c r="F149" s="13"/>
      <c r="G149" s="13"/>
      <c r="I149" s="13"/>
      <c r="L149" s="38"/>
      <c r="M149" s="159"/>
      <c r="N149" s="55"/>
    </row>
    <row r="150" spans="1:14" ht="17.25" customHeight="1" thickBot="1" x14ac:dyDescent="0.25">
      <c r="A150" s="261"/>
      <c r="B150" s="18"/>
      <c r="C150" s="40" t="s">
        <v>73</v>
      </c>
      <c r="D150" s="137"/>
      <c r="E150" s="63" t="s">
        <v>262</v>
      </c>
      <c r="G150" s="40"/>
      <c r="H150" s="37" t="s">
        <v>90</v>
      </c>
      <c r="I150" s="242">
        <v>1</v>
      </c>
      <c r="J150" s="243"/>
      <c r="K150" s="3" t="s">
        <v>93</v>
      </c>
      <c r="M150" s="155"/>
      <c r="N150" s="49" t="s">
        <v>107</v>
      </c>
    </row>
    <row r="151" spans="1:14" ht="7.5" customHeight="1" thickBot="1" x14ac:dyDescent="0.25">
      <c r="A151" s="261"/>
      <c r="B151" s="18"/>
      <c r="C151" s="13"/>
      <c r="D151" s="132"/>
      <c r="F151" s="13"/>
      <c r="G151" s="13"/>
      <c r="H151" s="13"/>
      <c r="I151" s="13"/>
      <c r="J151" s="13"/>
      <c r="K151" s="13"/>
      <c r="L151" s="13"/>
      <c r="M151" s="160"/>
      <c r="N151" s="55"/>
    </row>
    <row r="152" spans="1:14" ht="17.25" customHeight="1" thickBot="1" x14ac:dyDescent="0.25">
      <c r="A152" s="261"/>
      <c r="B152" s="18"/>
      <c r="C152" s="40" t="s">
        <v>67</v>
      </c>
      <c r="D152" s="137"/>
      <c r="E152" s="63" t="s">
        <v>262</v>
      </c>
      <c r="G152" s="40"/>
      <c r="H152" s="37" t="s">
        <v>90</v>
      </c>
      <c r="I152" s="242">
        <v>5</v>
      </c>
      <c r="J152" s="243"/>
      <c r="K152" s="3" t="s">
        <v>89</v>
      </c>
      <c r="M152" s="155"/>
      <c r="N152" s="49" t="s">
        <v>103</v>
      </c>
    </row>
    <row r="153" spans="1:14" ht="7.5" customHeight="1" thickBot="1" x14ac:dyDescent="0.25">
      <c r="A153" s="261"/>
      <c r="B153" s="18"/>
      <c r="C153" s="13"/>
      <c r="D153" s="132"/>
      <c r="F153" s="13"/>
      <c r="G153" s="13"/>
      <c r="H153" s="13"/>
      <c r="I153" s="13"/>
      <c r="J153" s="13"/>
      <c r="K153" s="13"/>
      <c r="L153" s="13"/>
      <c r="M153" s="160"/>
      <c r="N153" s="55"/>
    </row>
    <row r="154" spans="1:14" ht="17.25" customHeight="1" thickBot="1" x14ac:dyDescent="0.25">
      <c r="A154" s="261"/>
      <c r="B154" s="18"/>
      <c r="C154" s="40" t="s">
        <v>69</v>
      </c>
      <c r="D154" s="137"/>
      <c r="E154" s="63" t="s">
        <v>262</v>
      </c>
      <c r="G154" s="40"/>
      <c r="H154" s="37" t="s">
        <v>90</v>
      </c>
      <c r="I154" s="242">
        <v>3</v>
      </c>
      <c r="J154" s="243"/>
      <c r="K154" s="3" t="s">
        <v>91</v>
      </c>
      <c r="M154" s="155"/>
      <c r="N154" s="49" t="s">
        <v>104</v>
      </c>
    </row>
    <row r="155" spans="1:14" ht="7.5" customHeight="1" thickBot="1" x14ac:dyDescent="0.25">
      <c r="A155" s="261"/>
      <c r="B155" s="18"/>
      <c r="C155" s="13"/>
      <c r="D155" s="132"/>
      <c r="F155" s="13"/>
      <c r="G155" s="13"/>
      <c r="H155" s="13"/>
      <c r="I155" s="13"/>
      <c r="J155" s="13"/>
      <c r="K155" s="13"/>
      <c r="L155" s="13"/>
      <c r="M155" s="160"/>
      <c r="N155" s="55"/>
    </row>
    <row r="156" spans="1:14" ht="17.25" customHeight="1" thickBot="1" x14ac:dyDescent="0.25">
      <c r="A156" s="261"/>
      <c r="B156" s="18"/>
      <c r="C156" s="40" t="s">
        <v>75</v>
      </c>
      <c r="D156" s="137"/>
      <c r="E156" s="63" t="s">
        <v>262</v>
      </c>
      <c r="G156" s="40"/>
      <c r="H156" s="37" t="s">
        <v>90</v>
      </c>
      <c r="I156" s="242">
        <v>1</v>
      </c>
      <c r="J156" s="243"/>
      <c r="K156" s="3" t="s">
        <v>89</v>
      </c>
      <c r="M156" s="155"/>
      <c r="N156" s="49" t="s">
        <v>101</v>
      </c>
    </row>
    <row r="157" spans="1:14" ht="7.5" customHeight="1" thickBot="1" x14ac:dyDescent="0.25">
      <c r="A157" s="261"/>
      <c r="B157" s="18"/>
      <c r="C157" s="13"/>
      <c r="D157" s="132"/>
      <c r="F157" s="13"/>
      <c r="G157" s="13"/>
      <c r="H157" s="13"/>
      <c r="I157" s="13"/>
      <c r="J157" s="13"/>
      <c r="K157" s="13"/>
      <c r="L157" s="13"/>
      <c r="M157" s="160"/>
      <c r="N157" s="55"/>
    </row>
    <row r="158" spans="1:14" ht="17.25" customHeight="1" thickBot="1" x14ac:dyDescent="0.25">
      <c r="A158" s="261"/>
      <c r="B158" s="18"/>
      <c r="C158" s="40" t="s">
        <v>74</v>
      </c>
      <c r="D158" s="137"/>
      <c r="E158" s="63" t="s">
        <v>262</v>
      </c>
      <c r="G158" s="40"/>
      <c r="H158" s="37" t="s">
        <v>90</v>
      </c>
      <c r="I158" s="242">
        <v>5</v>
      </c>
      <c r="J158" s="243"/>
      <c r="K158" s="3" t="s">
        <v>89</v>
      </c>
      <c r="M158" s="155"/>
      <c r="N158" s="49" t="s">
        <v>103</v>
      </c>
    </row>
    <row r="159" spans="1:14" ht="7.5" customHeight="1" thickBot="1" x14ac:dyDescent="0.25">
      <c r="A159" s="261"/>
      <c r="B159" s="18"/>
      <c r="C159" s="13"/>
      <c r="D159" s="132"/>
      <c r="F159" s="13"/>
      <c r="G159" s="13"/>
      <c r="H159" s="13"/>
      <c r="I159" s="13"/>
      <c r="J159" s="13"/>
      <c r="K159" s="13"/>
      <c r="L159" s="13"/>
      <c r="M159" s="160"/>
      <c r="N159" s="55"/>
    </row>
    <row r="160" spans="1:14" ht="17.25" customHeight="1" thickBot="1" x14ac:dyDescent="0.25">
      <c r="A160" s="261"/>
      <c r="B160" s="18"/>
      <c r="C160" s="40" t="s">
        <v>68</v>
      </c>
      <c r="D160" s="137"/>
      <c r="E160" s="63" t="s">
        <v>262</v>
      </c>
      <c r="G160" s="40"/>
      <c r="H160" s="37" t="s">
        <v>90</v>
      </c>
      <c r="I160" s="242">
        <v>20</v>
      </c>
      <c r="J160" s="243"/>
      <c r="K160" s="3" t="s">
        <v>91</v>
      </c>
      <c r="M160" s="155"/>
      <c r="N160" s="49" t="s">
        <v>105</v>
      </c>
    </row>
    <row r="161" spans="1:14" ht="7.5" customHeight="1" thickBot="1" x14ac:dyDescent="0.25">
      <c r="A161" s="261"/>
      <c r="B161" s="18"/>
      <c r="C161" s="13"/>
      <c r="D161" s="132"/>
      <c r="F161" s="13"/>
      <c r="G161" s="13"/>
      <c r="H161" s="13"/>
      <c r="I161" s="13"/>
      <c r="J161" s="13"/>
      <c r="K161" s="13"/>
      <c r="L161" s="13"/>
      <c r="M161" s="160"/>
      <c r="N161" s="55"/>
    </row>
    <row r="162" spans="1:14" ht="17.25" customHeight="1" thickBot="1" x14ac:dyDescent="0.25">
      <c r="A162" s="261"/>
      <c r="B162" s="18"/>
      <c r="C162" s="40" t="s">
        <v>76</v>
      </c>
      <c r="D162" s="137"/>
      <c r="E162" s="63" t="s">
        <v>262</v>
      </c>
      <c r="G162" s="40"/>
      <c r="H162" s="37" t="s">
        <v>90</v>
      </c>
      <c r="I162" s="242">
        <v>10</v>
      </c>
      <c r="J162" s="243"/>
      <c r="K162" s="3" t="s">
        <v>92</v>
      </c>
      <c r="M162" s="155"/>
      <c r="N162" s="49" t="s">
        <v>108</v>
      </c>
    </row>
    <row r="163" spans="1:14" ht="7.5" customHeight="1" thickBot="1" x14ac:dyDescent="0.25">
      <c r="A163" s="261"/>
      <c r="B163" s="18"/>
      <c r="C163" s="13"/>
      <c r="D163" s="132"/>
      <c r="F163" s="13"/>
      <c r="G163" s="13"/>
      <c r="H163" s="13"/>
      <c r="I163" s="13"/>
      <c r="J163" s="13"/>
      <c r="K163" s="13"/>
      <c r="L163" s="13"/>
      <c r="M163" s="160"/>
      <c r="N163" s="55"/>
    </row>
    <row r="164" spans="1:14" ht="17.25" customHeight="1" thickBot="1" x14ac:dyDescent="0.25">
      <c r="A164" s="261"/>
      <c r="B164" s="18"/>
      <c r="C164" s="40" t="s">
        <v>77</v>
      </c>
      <c r="D164" s="137"/>
      <c r="E164" s="63" t="s">
        <v>262</v>
      </c>
      <c r="G164" s="40"/>
      <c r="H164" s="37" t="s">
        <v>90</v>
      </c>
      <c r="I164" s="242">
        <v>1</v>
      </c>
      <c r="J164" s="243"/>
      <c r="K164" s="3" t="s">
        <v>91</v>
      </c>
      <c r="M164" s="155"/>
      <c r="N164" s="49" t="s">
        <v>109</v>
      </c>
    </row>
    <row r="165" spans="1:14" ht="17.25" customHeight="1" thickBot="1" x14ac:dyDescent="0.25">
      <c r="A165" s="261"/>
      <c r="B165" s="18"/>
      <c r="C165" s="13"/>
      <c r="D165" s="132"/>
      <c r="F165" s="13"/>
      <c r="G165" s="13"/>
      <c r="H165" s="13"/>
      <c r="I165" s="13"/>
      <c r="J165" s="13"/>
      <c r="K165" s="13"/>
      <c r="L165" s="13"/>
      <c r="M165" s="160"/>
      <c r="N165" s="55"/>
    </row>
    <row r="166" spans="1:14" ht="15" customHeight="1" x14ac:dyDescent="0.2">
      <c r="A166" s="261"/>
      <c r="B166" s="18"/>
      <c r="C166" s="20" t="s">
        <v>70</v>
      </c>
      <c r="D166" s="138"/>
      <c r="E166" s="255"/>
      <c r="F166" s="256"/>
      <c r="G166" s="256"/>
      <c r="H166" s="256"/>
      <c r="I166" s="256"/>
      <c r="J166" s="256"/>
      <c r="K166" s="256"/>
      <c r="L166" s="257"/>
      <c r="M166" s="161"/>
      <c r="N166" s="55"/>
    </row>
    <row r="167" spans="1:14" ht="17.25" customHeight="1" thickBot="1" x14ac:dyDescent="0.25">
      <c r="A167" s="261"/>
      <c r="B167" s="18"/>
      <c r="C167" s="20"/>
      <c r="D167" s="138"/>
      <c r="E167" s="258"/>
      <c r="F167" s="259"/>
      <c r="G167" s="259"/>
      <c r="H167" s="259"/>
      <c r="I167" s="259"/>
      <c r="J167" s="259"/>
      <c r="K167" s="259"/>
      <c r="L167" s="260"/>
      <c r="M167" s="161"/>
      <c r="N167" s="55"/>
    </row>
    <row r="168" spans="1:14" ht="7.5" customHeight="1" x14ac:dyDescent="0.2">
      <c r="A168" s="261"/>
      <c r="B168" s="18"/>
      <c r="C168" s="25"/>
      <c r="D168" s="134"/>
      <c r="E168" s="20"/>
      <c r="F168" s="20"/>
      <c r="G168" s="13"/>
      <c r="H168" s="13"/>
      <c r="I168" s="13"/>
      <c r="J168" s="13"/>
      <c r="K168" s="13"/>
      <c r="L168" s="13"/>
      <c r="M168" s="160"/>
      <c r="N168" s="55"/>
    </row>
    <row r="169" spans="1:14" ht="17.25" customHeight="1" x14ac:dyDescent="0.2">
      <c r="A169" s="261"/>
      <c r="B169" s="253" t="s">
        <v>121</v>
      </c>
      <c r="C169" s="254"/>
      <c r="D169" s="128"/>
      <c r="E169" s="58"/>
      <c r="F169" s="58"/>
      <c r="G169" s="58"/>
      <c r="H169" s="58"/>
      <c r="I169" s="58"/>
      <c r="J169" s="58"/>
      <c r="K169" s="58"/>
      <c r="L169" s="58"/>
      <c r="M169" s="58"/>
      <c r="N169" s="61"/>
    </row>
    <row r="170" spans="1:14" ht="7.5" customHeight="1" thickBot="1" x14ac:dyDescent="0.25">
      <c r="A170" s="261"/>
      <c r="B170" s="18"/>
      <c r="C170" s="25"/>
      <c r="D170" s="134"/>
      <c r="E170" s="40"/>
      <c r="F170" s="40"/>
      <c r="G170" s="40"/>
      <c r="L170" s="37"/>
      <c r="M170" s="158"/>
      <c r="N170" s="55"/>
    </row>
    <row r="171" spans="1:14" ht="17.25" customHeight="1" thickBot="1" x14ac:dyDescent="0.25">
      <c r="A171" s="261"/>
      <c r="B171" s="18"/>
      <c r="C171" s="40" t="s">
        <v>78</v>
      </c>
      <c r="D171" s="137"/>
      <c r="E171" s="63" t="s">
        <v>262</v>
      </c>
      <c r="G171" s="40"/>
      <c r="H171" s="37" t="s">
        <v>90</v>
      </c>
      <c r="I171" s="242">
        <v>3</v>
      </c>
      <c r="J171" s="243"/>
      <c r="K171" s="3" t="s">
        <v>94</v>
      </c>
      <c r="M171" s="155"/>
      <c r="N171" s="49" t="s">
        <v>110</v>
      </c>
    </row>
    <row r="172" spans="1:14" ht="7.5" customHeight="1" thickBot="1" x14ac:dyDescent="0.25">
      <c r="A172" s="261"/>
      <c r="B172" s="18"/>
      <c r="C172" s="13"/>
      <c r="D172" s="132"/>
      <c r="F172" s="13"/>
      <c r="G172" s="13"/>
      <c r="I172" s="13"/>
      <c r="K172" s="38"/>
      <c r="L172" s="38"/>
      <c r="M172" s="159"/>
      <c r="N172" s="55"/>
    </row>
    <row r="173" spans="1:14" ht="17.25" customHeight="1" thickBot="1" x14ac:dyDescent="0.25">
      <c r="A173" s="261"/>
      <c r="B173" s="18"/>
      <c r="C173" s="40" t="s">
        <v>79</v>
      </c>
      <c r="D173" s="137"/>
      <c r="E173" s="63" t="s">
        <v>262</v>
      </c>
      <c r="G173" s="40"/>
      <c r="H173" s="37" t="s">
        <v>90</v>
      </c>
      <c r="I173" s="242">
        <v>3</v>
      </c>
      <c r="J173" s="243"/>
      <c r="K173" s="3" t="s">
        <v>94</v>
      </c>
      <c r="M173" s="155"/>
      <c r="N173" s="49" t="s">
        <v>110</v>
      </c>
    </row>
    <row r="174" spans="1:14" ht="17.25" customHeight="1" thickBot="1" x14ac:dyDescent="0.25">
      <c r="A174" s="261"/>
      <c r="B174" s="18"/>
      <c r="C174" s="13"/>
      <c r="D174" s="132"/>
      <c r="F174" s="13"/>
      <c r="G174" s="13"/>
      <c r="I174" s="13"/>
      <c r="K174" s="38"/>
      <c r="L174" s="38"/>
      <c r="M174" s="159"/>
      <c r="N174" s="55"/>
    </row>
    <row r="175" spans="1:14" ht="15" customHeight="1" thickBot="1" x14ac:dyDescent="0.25">
      <c r="A175" s="261"/>
      <c r="B175" s="18"/>
      <c r="C175" s="40" t="s">
        <v>80</v>
      </c>
      <c r="D175" s="137"/>
      <c r="E175" s="63" t="s">
        <v>262</v>
      </c>
      <c r="G175" s="40"/>
      <c r="H175" s="37" t="s">
        <v>90</v>
      </c>
      <c r="I175" s="242">
        <v>10</v>
      </c>
      <c r="J175" s="243"/>
      <c r="K175" s="3" t="s">
        <v>95</v>
      </c>
      <c r="M175" s="155"/>
      <c r="N175" s="49" t="s">
        <v>111</v>
      </c>
    </row>
    <row r="176" spans="1:14" ht="17.25" customHeight="1" thickBot="1" x14ac:dyDescent="0.25">
      <c r="A176" s="261"/>
      <c r="B176" s="18"/>
      <c r="C176" s="13"/>
      <c r="D176" s="132"/>
      <c r="F176" s="13"/>
      <c r="G176" s="13"/>
      <c r="H176" s="13"/>
      <c r="I176" s="13"/>
      <c r="J176" s="13"/>
      <c r="K176" s="13"/>
      <c r="L176" s="13"/>
      <c r="M176" s="160"/>
      <c r="N176" s="55"/>
    </row>
    <row r="177" spans="1:14" ht="17.25" customHeight="1" thickBot="1" x14ac:dyDescent="0.25">
      <c r="A177" s="261"/>
      <c r="B177" s="18"/>
      <c r="C177" s="40" t="s">
        <v>81</v>
      </c>
      <c r="D177" s="137"/>
      <c r="E177" s="63" t="s">
        <v>262</v>
      </c>
      <c r="G177" s="40"/>
      <c r="H177" s="37" t="s">
        <v>90</v>
      </c>
      <c r="I177" s="242">
        <v>10</v>
      </c>
      <c r="J177" s="243"/>
      <c r="K177" s="3" t="s">
        <v>96</v>
      </c>
      <c r="M177" s="155"/>
      <c r="N177" s="49" t="s">
        <v>111</v>
      </c>
    </row>
    <row r="178" spans="1:14" ht="17.25" customHeight="1" thickBot="1" x14ac:dyDescent="0.25">
      <c r="A178" s="261"/>
      <c r="B178" s="18"/>
      <c r="C178" s="13"/>
      <c r="D178" s="132"/>
      <c r="F178" s="13"/>
      <c r="G178" s="13"/>
      <c r="H178" s="13"/>
      <c r="I178" s="13"/>
      <c r="J178" s="13"/>
      <c r="K178" s="13"/>
      <c r="L178" s="13"/>
      <c r="M178" s="160"/>
      <c r="N178" s="55"/>
    </row>
    <row r="179" spans="1:14" ht="18.75" customHeight="1" x14ac:dyDescent="0.2">
      <c r="A179" s="261"/>
      <c r="B179" s="18"/>
      <c r="C179" s="20" t="s">
        <v>70</v>
      </c>
      <c r="D179" s="138"/>
      <c r="E179" s="255"/>
      <c r="F179" s="256"/>
      <c r="G179" s="256"/>
      <c r="H179" s="256"/>
      <c r="I179" s="256"/>
      <c r="J179" s="256"/>
      <c r="K179" s="256"/>
      <c r="L179" s="257"/>
      <c r="M179" s="161"/>
      <c r="N179" s="55"/>
    </row>
    <row r="180" spans="1:14" ht="17.25" customHeight="1" thickBot="1" x14ac:dyDescent="0.25">
      <c r="A180" s="261"/>
      <c r="B180" s="18"/>
      <c r="C180" s="20"/>
      <c r="D180" s="138"/>
      <c r="E180" s="258"/>
      <c r="F180" s="259"/>
      <c r="G180" s="259"/>
      <c r="H180" s="259"/>
      <c r="I180" s="259"/>
      <c r="J180" s="259"/>
      <c r="K180" s="259"/>
      <c r="L180" s="260"/>
      <c r="M180" s="161"/>
      <c r="N180" s="55"/>
    </row>
    <row r="181" spans="1:14" ht="7.5" customHeight="1" x14ac:dyDescent="0.2">
      <c r="A181" s="261"/>
      <c r="B181" s="18"/>
      <c r="C181" s="25"/>
      <c r="D181" s="134"/>
      <c r="E181" s="20"/>
      <c r="F181" s="20"/>
      <c r="G181" s="13"/>
      <c r="H181" s="13"/>
      <c r="I181" s="13"/>
      <c r="J181" s="13"/>
      <c r="K181" s="13"/>
      <c r="L181" s="13"/>
      <c r="M181" s="160"/>
      <c r="N181" s="55"/>
    </row>
    <row r="182" spans="1:14" ht="17.25" customHeight="1" x14ac:dyDescent="0.2">
      <c r="A182" s="261"/>
      <c r="B182" s="253" t="s">
        <v>122</v>
      </c>
      <c r="C182" s="254"/>
      <c r="D182" s="128"/>
      <c r="E182" s="58"/>
      <c r="F182" s="58"/>
      <c r="G182" s="58"/>
      <c r="H182" s="58"/>
      <c r="I182" s="58"/>
      <c r="J182" s="58"/>
      <c r="K182" s="58"/>
      <c r="L182" s="58"/>
      <c r="M182" s="58"/>
      <c r="N182" s="61"/>
    </row>
    <row r="183" spans="1:14" ht="7.5" customHeight="1" thickBot="1" x14ac:dyDescent="0.25">
      <c r="A183" s="261"/>
      <c r="B183" s="18"/>
      <c r="C183" s="25"/>
      <c r="D183" s="134"/>
      <c r="E183" s="40"/>
      <c r="F183" s="40"/>
      <c r="G183" s="40"/>
      <c r="L183" s="37"/>
      <c r="M183" s="158"/>
      <c r="N183" s="55"/>
    </row>
    <row r="184" spans="1:14" ht="17.25" customHeight="1" thickBot="1" x14ac:dyDescent="0.25">
      <c r="A184" s="261"/>
      <c r="B184" s="18"/>
      <c r="C184" s="40" t="s">
        <v>82</v>
      </c>
      <c r="D184" s="137"/>
      <c r="E184" s="63" t="s">
        <v>262</v>
      </c>
      <c r="G184" s="40"/>
      <c r="H184" s="37" t="s">
        <v>90</v>
      </c>
      <c r="I184" s="242">
        <v>100</v>
      </c>
      <c r="J184" s="243"/>
      <c r="K184" s="3" t="s">
        <v>93</v>
      </c>
      <c r="M184" s="155"/>
      <c r="N184" s="49" t="s">
        <v>112</v>
      </c>
    </row>
    <row r="185" spans="1:14" ht="7.5" customHeight="1" thickBot="1" x14ac:dyDescent="0.25">
      <c r="A185" s="261"/>
      <c r="B185" s="18"/>
      <c r="C185" s="13"/>
      <c r="D185" s="132"/>
      <c r="F185" s="13"/>
      <c r="G185" s="13"/>
      <c r="I185" s="13"/>
      <c r="K185" s="38"/>
      <c r="L185" s="38"/>
      <c r="M185" s="159"/>
      <c r="N185" s="55"/>
    </row>
    <row r="186" spans="1:14" ht="17.25" customHeight="1" thickBot="1" x14ac:dyDescent="0.25">
      <c r="A186" s="261"/>
      <c r="B186" s="18"/>
      <c r="C186" s="40" t="s">
        <v>83</v>
      </c>
      <c r="D186" s="137"/>
      <c r="E186" s="63" t="s">
        <v>262</v>
      </c>
      <c r="G186" s="40"/>
      <c r="H186" s="37" t="s">
        <v>90</v>
      </c>
      <c r="I186" s="242">
        <v>100</v>
      </c>
      <c r="J186" s="243"/>
      <c r="K186" s="3" t="s">
        <v>93</v>
      </c>
      <c r="M186" s="155"/>
      <c r="N186" s="49" t="s">
        <v>112</v>
      </c>
    </row>
    <row r="187" spans="1:14" ht="7.5" customHeight="1" thickBot="1" x14ac:dyDescent="0.25">
      <c r="A187" s="261"/>
      <c r="B187" s="18"/>
      <c r="C187" s="13"/>
      <c r="D187" s="132"/>
      <c r="F187" s="13"/>
      <c r="G187" s="13"/>
      <c r="I187" s="13"/>
      <c r="K187" s="38"/>
      <c r="L187" s="38"/>
      <c r="M187" s="159"/>
      <c r="N187" s="55"/>
    </row>
    <row r="188" spans="1:14" ht="17.25" customHeight="1" thickBot="1" x14ac:dyDescent="0.25">
      <c r="A188" s="261"/>
      <c r="B188" s="18"/>
      <c r="C188" s="40" t="s">
        <v>84</v>
      </c>
      <c r="D188" s="137"/>
      <c r="E188" s="63" t="s">
        <v>262</v>
      </c>
      <c r="G188" s="40"/>
      <c r="H188" s="37" t="s">
        <v>90</v>
      </c>
      <c r="I188" s="242">
        <v>30</v>
      </c>
      <c r="J188" s="243"/>
      <c r="K188" s="3" t="s">
        <v>91</v>
      </c>
      <c r="M188" s="155"/>
      <c r="N188" s="49" t="s">
        <v>113</v>
      </c>
    </row>
    <row r="189" spans="1:14" ht="7.5" customHeight="1" thickBot="1" x14ac:dyDescent="0.25">
      <c r="A189" s="261"/>
      <c r="B189" s="18"/>
      <c r="C189" s="13"/>
      <c r="D189" s="132"/>
      <c r="F189" s="13"/>
      <c r="G189" s="13"/>
      <c r="H189" s="13"/>
      <c r="I189" s="13"/>
      <c r="J189" s="13"/>
      <c r="K189" s="13"/>
      <c r="L189" s="13"/>
      <c r="M189" s="160"/>
      <c r="N189" s="55"/>
    </row>
    <row r="190" spans="1:14" ht="17.25" customHeight="1" thickBot="1" x14ac:dyDescent="0.25">
      <c r="A190" s="261"/>
      <c r="B190" s="18"/>
      <c r="C190" s="40" t="s">
        <v>85</v>
      </c>
      <c r="D190" s="137"/>
      <c r="E190" s="63" t="s">
        <v>262</v>
      </c>
      <c r="G190" s="40"/>
      <c r="H190" s="37" t="s">
        <v>90</v>
      </c>
      <c r="I190" s="242">
        <v>3</v>
      </c>
      <c r="J190" s="243"/>
      <c r="K190" s="3" t="s">
        <v>91</v>
      </c>
      <c r="M190" s="155"/>
      <c r="N190" s="49" t="s">
        <v>104</v>
      </c>
    </row>
    <row r="191" spans="1:14" ht="7.5" customHeight="1" thickBot="1" x14ac:dyDescent="0.25">
      <c r="A191" s="261"/>
      <c r="B191" s="18"/>
      <c r="C191" s="13"/>
      <c r="D191" s="132"/>
      <c r="F191" s="13"/>
      <c r="G191" s="13"/>
      <c r="H191" s="13"/>
      <c r="I191" s="13"/>
      <c r="J191" s="13"/>
      <c r="K191" s="13"/>
      <c r="L191" s="13"/>
      <c r="M191" s="160"/>
      <c r="N191" s="55"/>
    </row>
    <row r="192" spans="1:14" ht="17.25" customHeight="1" thickBot="1" x14ac:dyDescent="0.25">
      <c r="A192" s="261"/>
      <c r="B192" s="18"/>
      <c r="C192" s="20" t="s">
        <v>70</v>
      </c>
      <c r="D192" s="138"/>
      <c r="E192" s="250"/>
      <c r="F192" s="251"/>
      <c r="G192" s="251"/>
      <c r="H192" s="251"/>
      <c r="I192" s="251"/>
      <c r="J192" s="251"/>
      <c r="K192" s="251"/>
      <c r="L192" s="252"/>
      <c r="M192" s="162"/>
      <c r="N192" s="55"/>
    </row>
    <row r="193" spans="1:20" ht="7.5" customHeight="1" x14ac:dyDescent="0.2">
      <c r="A193" s="261"/>
      <c r="B193" s="18"/>
      <c r="C193" s="25"/>
      <c r="D193" s="134"/>
      <c r="E193" s="20"/>
      <c r="F193" s="20"/>
      <c r="G193" s="13"/>
      <c r="H193" s="13"/>
      <c r="I193" s="13"/>
      <c r="J193" s="13"/>
      <c r="K193" s="13"/>
      <c r="L193" s="13"/>
      <c r="M193" s="160"/>
      <c r="N193" s="55"/>
    </row>
    <row r="194" spans="1:20" ht="17.25" customHeight="1" x14ac:dyDescent="0.2">
      <c r="A194" s="261"/>
      <c r="B194" s="253" t="s">
        <v>123</v>
      </c>
      <c r="C194" s="254"/>
      <c r="D194" s="128"/>
      <c r="E194" s="56"/>
      <c r="F194" s="56"/>
      <c r="G194" s="60"/>
      <c r="H194" s="60"/>
      <c r="I194" s="60"/>
      <c r="J194" s="60"/>
      <c r="K194" s="60"/>
      <c r="L194" s="60"/>
      <c r="M194" s="60"/>
      <c r="N194" s="61"/>
    </row>
    <row r="195" spans="1:20" ht="7.5" customHeight="1" thickBot="1" x14ac:dyDescent="0.25">
      <c r="A195" s="261"/>
      <c r="B195" s="18"/>
      <c r="C195" s="25"/>
      <c r="D195" s="134"/>
      <c r="E195" s="20"/>
      <c r="F195" s="20"/>
      <c r="G195" s="13"/>
      <c r="H195" s="13"/>
      <c r="I195" s="13"/>
      <c r="J195" s="13"/>
      <c r="K195" s="13"/>
      <c r="L195" s="13"/>
      <c r="M195" s="160"/>
      <c r="N195" s="55"/>
    </row>
    <row r="196" spans="1:20" ht="17.25" customHeight="1" thickBot="1" x14ac:dyDescent="0.25">
      <c r="A196" s="261"/>
      <c r="B196" s="18"/>
      <c r="C196" s="40" t="s">
        <v>86</v>
      </c>
      <c r="D196" s="137"/>
      <c r="E196" s="63" t="s">
        <v>262</v>
      </c>
      <c r="G196" s="40"/>
      <c r="H196" s="37" t="s">
        <v>90</v>
      </c>
      <c r="I196" s="242">
        <v>100</v>
      </c>
      <c r="J196" s="243"/>
      <c r="K196" s="3" t="s">
        <v>91</v>
      </c>
      <c r="M196" s="155"/>
      <c r="N196" s="49" t="s">
        <v>194</v>
      </c>
    </row>
    <row r="197" spans="1:20" ht="7.5" customHeight="1" thickBot="1" x14ac:dyDescent="0.25">
      <c r="A197" s="261"/>
      <c r="B197" s="18"/>
      <c r="C197" s="13"/>
      <c r="D197" s="132"/>
      <c r="F197" s="13"/>
      <c r="G197" s="13"/>
      <c r="I197" s="13"/>
      <c r="K197" s="38"/>
      <c r="L197" s="38"/>
      <c r="M197" s="159"/>
      <c r="N197" s="55"/>
    </row>
    <row r="198" spans="1:20" ht="17.25" customHeight="1" thickBot="1" x14ac:dyDescent="0.25">
      <c r="A198" s="261"/>
      <c r="B198" s="18"/>
      <c r="C198" s="40" t="s">
        <v>87</v>
      </c>
      <c r="D198" s="137"/>
      <c r="E198" s="63" t="s">
        <v>262</v>
      </c>
      <c r="G198" s="40"/>
      <c r="H198" s="37" t="s">
        <v>90</v>
      </c>
      <c r="I198" s="242">
        <v>10</v>
      </c>
      <c r="J198" s="243"/>
      <c r="K198" s="3" t="s">
        <v>93</v>
      </c>
      <c r="M198" s="155"/>
      <c r="N198" s="49" t="s">
        <v>114</v>
      </c>
    </row>
    <row r="199" spans="1:20" ht="7.5" customHeight="1" thickBot="1" x14ac:dyDescent="0.25">
      <c r="A199" s="261"/>
      <c r="B199" s="18"/>
      <c r="C199" s="13"/>
      <c r="D199" s="132"/>
      <c r="F199" s="13"/>
      <c r="G199" s="13"/>
      <c r="I199" s="13"/>
      <c r="K199" s="38"/>
      <c r="L199" s="38"/>
      <c r="M199" s="159"/>
      <c r="N199" s="55"/>
    </row>
    <row r="200" spans="1:20" ht="15.75" customHeight="1" thickBot="1" x14ac:dyDescent="0.25">
      <c r="A200" s="261"/>
      <c r="B200" s="18"/>
      <c r="C200" s="40" t="s">
        <v>88</v>
      </c>
      <c r="D200" s="137"/>
      <c r="E200" s="63" t="s">
        <v>262</v>
      </c>
      <c r="G200" s="40"/>
      <c r="H200" s="37" t="s">
        <v>90</v>
      </c>
      <c r="I200" s="242">
        <v>10</v>
      </c>
      <c r="J200" s="243"/>
      <c r="K200" s="3" t="s">
        <v>93</v>
      </c>
      <c r="M200" s="155"/>
      <c r="N200" s="49" t="s">
        <v>114</v>
      </c>
    </row>
    <row r="201" spans="1:20" ht="17.25" customHeight="1" thickBot="1" x14ac:dyDescent="0.25">
      <c r="A201" s="261"/>
      <c r="B201" s="18"/>
      <c r="C201" s="13"/>
      <c r="D201" s="132"/>
      <c r="F201" s="13"/>
      <c r="G201" s="13"/>
      <c r="H201" s="13"/>
      <c r="I201" s="13"/>
      <c r="J201" s="13"/>
      <c r="K201" s="13"/>
      <c r="L201" s="13"/>
      <c r="M201" s="160"/>
      <c r="N201" s="55"/>
    </row>
    <row r="202" spans="1:20" ht="14.25" customHeight="1" x14ac:dyDescent="0.2">
      <c r="A202" s="261"/>
      <c r="B202" s="18"/>
      <c r="C202" s="20" t="s">
        <v>70</v>
      </c>
      <c r="D202" s="138"/>
      <c r="E202" s="244"/>
      <c r="F202" s="245"/>
      <c r="G202" s="245"/>
      <c r="H202" s="245"/>
      <c r="I202" s="245"/>
      <c r="J202" s="245"/>
      <c r="K202" s="245"/>
      <c r="L202" s="246"/>
      <c r="M202" s="163"/>
      <c r="N202" s="55"/>
    </row>
    <row r="203" spans="1:20" ht="17.25" customHeight="1" thickBot="1" x14ac:dyDescent="0.25">
      <c r="A203" s="261"/>
      <c r="B203" s="18"/>
      <c r="C203" s="25"/>
      <c r="D203" s="134"/>
      <c r="E203" s="247"/>
      <c r="F203" s="248"/>
      <c r="G203" s="248"/>
      <c r="H203" s="248"/>
      <c r="I203" s="248"/>
      <c r="J203" s="248"/>
      <c r="K203" s="248"/>
      <c r="L203" s="249"/>
      <c r="M203" s="163"/>
      <c r="N203" s="55"/>
    </row>
    <row r="204" spans="1:20" ht="7.5" customHeight="1" x14ac:dyDescent="0.2">
      <c r="A204" s="261"/>
      <c r="B204" s="18"/>
      <c r="C204" s="25"/>
      <c r="D204" s="134"/>
      <c r="E204" s="20"/>
      <c r="F204" s="20"/>
      <c r="G204" s="13"/>
      <c r="H204" s="13"/>
      <c r="I204" s="13"/>
      <c r="J204" s="13"/>
      <c r="K204" s="13"/>
      <c r="L204" s="13"/>
      <c r="M204" s="160"/>
      <c r="N204" s="55"/>
    </row>
    <row r="205" spans="1:20" ht="16.5" customHeight="1" x14ac:dyDescent="0.2">
      <c r="B205" s="239" t="s">
        <v>15</v>
      </c>
      <c r="C205" s="240"/>
      <c r="D205" s="33"/>
      <c r="E205" s="33"/>
      <c r="F205" s="33"/>
      <c r="G205" s="33"/>
      <c r="H205" s="33"/>
      <c r="I205" s="33"/>
      <c r="J205" s="33"/>
      <c r="K205" s="33"/>
      <c r="L205" s="33"/>
      <c r="M205" s="33"/>
      <c r="N205" s="51"/>
    </row>
    <row r="206" spans="1:20" ht="14" x14ac:dyDescent="0.2">
      <c r="A206" s="261" t="s">
        <v>181</v>
      </c>
      <c r="B206" s="253" t="s">
        <v>124</v>
      </c>
      <c r="C206" s="254"/>
      <c r="D206" s="128"/>
      <c r="E206" s="58"/>
      <c r="F206" s="58"/>
      <c r="G206" s="58"/>
      <c r="H206" s="58"/>
      <c r="I206" s="58"/>
      <c r="J206" s="58"/>
      <c r="K206" s="58"/>
      <c r="L206" s="58"/>
      <c r="M206" s="58"/>
      <c r="N206" s="57"/>
      <c r="P206" s="232" t="s">
        <v>133</v>
      </c>
      <c r="Q206" s="232"/>
      <c r="R206" s="232"/>
      <c r="S206" s="232"/>
      <c r="T206" s="232"/>
    </row>
    <row r="207" spans="1:20" ht="14.5" thickBot="1" x14ac:dyDescent="0.25">
      <c r="A207" s="261"/>
      <c r="B207" s="26"/>
      <c r="C207" s="30"/>
      <c r="D207" s="133"/>
      <c r="M207" s="155"/>
      <c r="N207" s="49"/>
      <c r="P207" s="232"/>
      <c r="Q207" s="232"/>
      <c r="R207" s="232"/>
      <c r="S207" s="232"/>
      <c r="T207" s="232"/>
    </row>
    <row r="208" spans="1:20" ht="14.5" thickBot="1" x14ac:dyDescent="0.25">
      <c r="A208" s="261"/>
      <c r="B208" s="26"/>
      <c r="C208" s="30" t="s">
        <v>47</v>
      </c>
      <c r="D208" s="133"/>
      <c r="E208" s="224" t="s">
        <v>263</v>
      </c>
      <c r="F208" s="225"/>
      <c r="G208" s="225"/>
      <c r="H208" s="225"/>
      <c r="I208" s="225"/>
      <c r="J208" s="225"/>
      <c r="K208" s="225"/>
      <c r="L208" s="226"/>
      <c r="M208" s="144"/>
      <c r="N208" s="49" t="s">
        <v>42</v>
      </c>
      <c r="P208" s="232"/>
      <c r="Q208" s="232"/>
      <c r="R208" s="232"/>
      <c r="S208" s="232"/>
      <c r="T208" s="232"/>
    </row>
    <row r="209" spans="1:20" ht="14.5" thickBot="1" x14ac:dyDescent="0.25">
      <c r="A209" s="261"/>
      <c r="B209" s="26"/>
      <c r="C209" s="30"/>
      <c r="D209" s="133"/>
      <c r="E209" s="11"/>
      <c r="F209" s="11"/>
      <c r="G209" s="11"/>
      <c r="H209" s="11"/>
      <c r="I209" s="11"/>
      <c r="J209" s="11"/>
      <c r="K209" s="11"/>
      <c r="L209" s="11"/>
      <c r="M209" s="152"/>
      <c r="N209" s="49"/>
      <c r="P209" s="232"/>
      <c r="Q209" s="232"/>
      <c r="R209" s="232"/>
      <c r="S209" s="232"/>
      <c r="T209" s="232"/>
    </row>
    <row r="210" spans="1:20" ht="14.5" thickBot="1" x14ac:dyDescent="0.25">
      <c r="A210" s="261"/>
      <c r="B210" s="26"/>
      <c r="C210" s="30" t="s">
        <v>48</v>
      </c>
      <c r="D210" s="133"/>
      <c r="E210" s="262">
        <v>4</v>
      </c>
      <c r="F210" s="263"/>
      <c r="G210" s="20" t="s">
        <v>18</v>
      </c>
      <c r="H210" s="20"/>
      <c r="I210" s="20"/>
      <c r="J210" s="20"/>
      <c r="K210" s="20"/>
      <c r="L210" s="20"/>
      <c r="M210" s="145"/>
      <c r="N210" s="49" t="s">
        <v>115</v>
      </c>
      <c r="P210" s="232"/>
      <c r="Q210" s="232"/>
      <c r="R210" s="232"/>
      <c r="S210" s="232"/>
      <c r="T210" s="232"/>
    </row>
    <row r="211" spans="1:20" ht="14.5" thickBot="1" x14ac:dyDescent="0.25">
      <c r="A211" s="261"/>
      <c r="B211" s="26"/>
      <c r="C211" s="30"/>
      <c r="D211" s="133"/>
      <c r="E211" s="20"/>
      <c r="F211" s="20"/>
      <c r="G211" s="20"/>
      <c r="H211" s="20"/>
      <c r="I211" s="20"/>
      <c r="J211" s="20"/>
      <c r="K211" s="20"/>
      <c r="L211" s="20"/>
      <c r="M211" s="145"/>
      <c r="N211" s="49"/>
    </row>
    <row r="212" spans="1:20" ht="14.5" thickBot="1" x14ac:dyDescent="0.25">
      <c r="A212" s="261"/>
      <c r="B212" s="26"/>
      <c r="C212" s="30" t="s">
        <v>51</v>
      </c>
      <c r="D212" s="133"/>
      <c r="E212" s="224" t="s">
        <v>264</v>
      </c>
      <c r="F212" s="225"/>
      <c r="G212" s="225"/>
      <c r="H212" s="225"/>
      <c r="I212" s="225"/>
      <c r="J212" s="225"/>
      <c r="K212" s="225"/>
      <c r="L212" s="226"/>
      <c r="M212" s="144"/>
      <c r="N212" s="49" t="s">
        <v>59</v>
      </c>
    </row>
    <row r="213" spans="1:20" ht="14.5" thickBot="1" x14ac:dyDescent="0.25">
      <c r="A213" s="261"/>
      <c r="B213" s="18"/>
      <c r="C213" s="30"/>
      <c r="D213" s="133"/>
      <c r="E213" s="11"/>
      <c r="F213" s="11"/>
      <c r="G213" s="11"/>
      <c r="H213" s="11"/>
      <c r="I213" s="11"/>
      <c r="J213" s="11"/>
      <c r="K213" s="11"/>
      <c r="L213" s="11"/>
      <c r="M213" s="152"/>
      <c r="N213" s="49"/>
    </row>
    <row r="214" spans="1:20" ht="14.5" thickBot="1" x14ac:dyDescent="0.25">
      <c r="A214" s="261"/>
      <c r="B214" s="26"/>
      <c r="C214" s="30" t="s">
        <v>49</v>
      </c>
      <c r="D214" s="133"/>
      <c r="E214" s="224" t="s">
        <v>265</v>
      </c>
      <c r="F214" s="225"/>
      <c r="G214" s="225"/>
      <c r="H214" s="225"/>
      <c r="I214" s="225"/>
      <c r="J214" s="225"/>
      <c r="K214" s="225"/>
      <c r="L214" s="226"/>
      <c r="M214" s="144"/>
      <c r="N214" s="49" t="s">
        <v>134</v>
      </c>
    </row>
    <row r="215" spans="1:20" ht="14.5" thickBot="1" x14ac:dyDescent="0.25">
      <c r="A215" s="261"/>
      <c r="B215" s="18"/>
      <c r="C215" s="30"/>
      <c r="D215" s="133"/>
      <c r="E215" s="11"/>
      <c r="F215" s="11"/>
      <c r="G215" s="11"/>
      <c r="H215" s="11"/>
      <c r="I215" s="11"/>
      <c r="J215" s="11"/>
      <c r="K215" s="11"/>
      <c r="L215" s="11"/>
      <c r="M215" s="152"/>
      <c r="N215" s="49"/>
    </row>
    <row r="216" spans="1:20" ht="14.5" thickBot="1" x14ac:dyDescent="0.25">
      <c r="A216" s="261"/>
      <c r="B216" s="26"/>
      <c r="C216" s="30" t="s">
        <v>50</v>
      </c>
      <c r="D216" s="133"/>
      <c r="E216" s="262">
        <v>5</v>
      </c>
      <c r="F216" s="263"/>
      <c r="G216" s="20" t="s">
        <v>18</v>
      </c>
      <c r="H216" s="20"/>
      <c r="I216" s="20"/>
      <c r="J216" s="20"/>
      <c r="K216" s="20"/>
      <c r="L216" s="20"/>
      <c r="M216" s="145"/>
      <c r="N216" s="49" t="s">
        <v>141</v>
      </c>
    </row>
    <row r="217" spans="1:20" ht="14.5" thickBot="1" x14ac:dyDescent="0.25">
      <c r="A217" s="261"/>
      <c r="B217" s="26"/>
      <c r="C217" s="30"/>
      <c r="D217" s="133"/>
      <c r="E217" s="20"/>
      <c r="F217" s="20"/>
      <c r="G217" s="20"/>
      <c r="H217" s="20"/>
      <c r="I217" s="20"/>
      <c r="J217" s="20"/>
      <c r="K217" s="20"/>
      <c r="L217" s="20"/>
      <c r="M217" s="145"/>
      <c r="N217" s="49"/>
    </row>
    <row r="218" spans="1:20" ht="14.5" thickBot="1" x14ac:dyDescent="0.25">
      <c r="A218" s="261"/>
      <c r="B218" s="26"/>
      <c r="C218" s="30" t="s">
        <v>52</v>
      </c>
      <c r="D218" s="133"/>
      <c r="E218" s="224" t="s">
        <v>264</v>
      </c>
      <c r="F218" s="225"/>
      <c r="G218" s="225"/>
      <c r="H218" s="225"/>
      <c r="I218" s="225"/>
      <c r="J218" s="225"/>
      <c r="K218" s="225"/>
      <c r="L218" s="226"/>
      <c r="M218" s="144"/>
      <c r="N218" s="49" t="s">
        <v>59</v>
      </c>
    </row>
    <row r="219" spans="1:20" ht="14" x14ac:dyDescent="0.2">
      <c r="A219" s="261"/>
      <c r="B219" s="18"/>
      <c r="C219" s="25"/>
      <c r="D219" s="134"/>
      <c r="E219" s="25"/>
      <c r="F219" s="25"/>
      <c r="G219" s="25"/>
      <c r="H219" s="25"/>
      <c r="I219" s="25"/>
      <c r="J219" s="25"/>
      <c r="K219" s="25"/>
      <c r="L219" s="25"/>
      <c r="M219" s="164"/>
      <c r="N219" s="49"/>
    </row>
    <row r="220" spans="1:20" ht="14" x14ac:dyDescent="0.2">
      <c r="A220" s="261"/>
      <c r="B220" s="253" t="s">
        <v>125</v>
      </c>
      <c r="C220" s="254"/>
      <c r="D220" s="128"/>
      <c r="E220" s="58"/>
      <c r="F220" s="58"/>
      <c r="G220" s="58"/>
      <c r="H220" s="58"/>
      <c r="I220" s="58"/>
      <c r="J220" s="58"/>
      <c r="K220" s="58"/>
      <c r="L220" s="58"/>
      <c r="M220" s="58"/>
      <c r="N220" s="57"/>
    </row>
    <row r="221" spans="1:20" ht="14.5" thickBot="1" x14ac:dyDescent="0.25">
      <c r="A221" s="261"/>
      <c r="B221" s="26"/>
      <c r="C221" s="30"/>
      <c r="D221" s="133"/>
      <c r="E221" s="11"/>
      <c r="F221" s="11"/>
      <c r="G221" s="11"/>
      <c r="H221" s="11"/>
      <c r="I221" s="11"/>
      <c r="J221" s="11"/>
      <c r="K221" s="11"/>
      <c r="L221" s="11"/>
      <c r="M221" s="152"/>
      <c r="N221" s="49"/>
    </row>
    <row r="222" spans="1:20" ht="14.5" thickBot="1" x14ac:dyDescent="0.25">
      <c r="A222" s="261"/>
      <c r="B222" s="26"/>
      <c r="C222" s="30" t="s">
        <v>43</v>
      </c>
      <c r="D222" s="133"/>
      <c r="E222" s="224" t="s">
        <v>263</v>
      </c>
      <c r="F222" s="225"/>
      <c r="G222" s="225"/>
      <c r="H222" s="225"/>
      <c r="I222" s="225"/>
      <c r="J222" s="225"/>
      <c r="K222" s="225"/>
      <c r="L222" s="226"/>
      <c r="M222" s="144"/>
      <c r="N222" s="49" t="s">
        <v>42</v>
      </c>
    </row>
    <row r="223" spans="1:20" ht="14.5" thickBot="1" x14ac:dyDescent="0.25">
      <c r="A223" s="261"/>
      <c r="B223" s="26"/>
      <c r="C223" s="30"/>
      <c r="D223" s="133"/>
      <c r="E223" s="11"/>
      <c r="F223" s="11"/>
      <c r="G223" s="11"/>
      <c r="H223" s="11"/>
      <c r="I223" s="11"/>
      <c r="J223" s="11"/>
      <c r="K223" s="11"/>
      <c r="L223" s="11"/>
      <c r="M223" s="152"/>
      <c r="N223" s="49"/>
    </row>
    <row r="224" spans="1:20" ht="14.5" thickBot="1" x14ac:dyDescent="0.25">
      <c r="A224" s="261"/>
      <c r="B224" s="26"/>
      <c r="C224" s="30" t="s">
        <v>44</v>
      </c>
      <c r="D224" s="133"/>
      <c r="E224" s="262">
        <v>4</v>
      </c>
      <c r="F224" s="263"/>
      <c r="G224" s="20" t="s">
        <v>18</v>
      </c>
      <c r="H224" s="20"/>
      <c r="I224" s="20"/>
      <c r="J224" s="20"/>
      <c r="K224" s="20"/>
      <c r="L224" s="20"/>
      <c r="M224" s="145"/>
      <c r="N224" s="49" t="s">
        <v>115</v>
      </c>
    </row>
    <row r="225" spans="1:30" ht="14.5" thickBot="1" x14ac:dyDescent="0.25">
      <c r="A225" s="261"/>
      <c r="B225" s="26"/>
      <c r="C225" s="30"/>
      <c r="D225" s="133"/>
      <c r="E225" s="20"/>
      <c r="F225" s="20"/>
      <c r="G225" s="20"/>
      <c r="H225" s="20"/>
      <c r="I225" s="20"/>
      <c r="J225" s="20"/>
      <c r="K225" s="20"/>
      <c r="L225" s="20"/>
      <c r="M225" s="145"/>
      <c r="N225" s="49"/>
    </row>
    <row r="226" spans="1:30" ht="14.5" thickBot="1" x14ac:dyDescent="0.25">
      <c r="A226" s="261"/>
      <c r="B226" s="26"/>
      <c r="C226" s="30" t="s">
        <v>53</v>
      </c>
      <c r="D226" s="133"/>
      <c r="E226" s="224" t="s">
        <v>266</v>
      </c>
      <c r="F226" s="225"/>
      <c r="G226" s="225"/>
      <c r="H226" s="225"/>
      <c r="I226" s="225"/>
      <c r="J226" s="225"/>
      <c r="K226" s="225"/>
      <c r="L226" s="226"/>
      <c r="M226" s="144"/>
      <c r="N226" s="49" t="s">
        <v>139</v>
      </c>
    </row>
    <row r="227" spans="1:30" ht="14.5" thickBot="1" x14ac:dyDescent="0.25">
      <c r="A227" s="261"/>
      <c r="B227" s="26"/>
      <c r="C227" s="30"/>
      <c r="D227" s="133"/>
      <c r="E227" s="11"/>
      <c r="F227" s="11"/>
      <c r="G227" s="11"/>
      <c r="H227" s="11"/>
      <c r="I227" s="11"/>
      <c r="J227" s="11"/>
      <c r="K227" s="11"/>
      <c r="L227" s="11"/>
      <c r="M227" s="152"/>
      <c r="N227" s="49"/>
    </row>
    <row r="228" spans="1:30" ht="14.5" thickBot="1" x14ac:dyDescent="0.25">
      <c r="A228" s="261"/>
      <c r="B228" s="26"/>
      <c r="C228" s="30" t="s">
        <v>45</v>
      </c>
      <c r="D228" s="133"/>
      <c r="E228" s="224" t="s">
        <v>265</v>
      </c>
      <c r="F228" s="225"/>
      <c r="G228" s="225"/>
      <c r="H228" s="225"/>
      <c r="I228" s="225"/>
      <c r="J228" s="225"/>
      <c r="K228" s="225"/>
      <c r="L228" s="226"/>
      <c r="M228" s="144"/>
      <c r="N228" s="49" t="s">
        <v>138</v>
      </c>
    </row>
    <row r="229" spans="1:30" ht="14.5" thickBot="1" x14ac:dyDescent="0.25">
      <c r="A229" s="261"/>
      <c r="B229" s="26"/>
      <c r="C229" s="30"/>
      <c r="D229" s="133"/>
      <c r="E229" s="11"/>
      <c r="F229" s="11"/>
      <c r="G229" s="11"/>
      <c r="H229" s="11"/>
      <c r="I229" s="11"/>
      <c r="J229" s="11"/>
      <c r="K229" s="11"/>
      <c r="L229" s="11"/>
      <c r="M229" s="152"/>
      <c r="N229" s="49"/>
    </row>
    <row r="230" spans="1:30" ht="14.5" thickBot="1" x14ac:dyDescent="0.25">
      <c r="A230" s="261"/>
      <c r="B230" s="26"/>
      <c r="C230" s="30" t="s">
        <v>46</v>
      </c>
      <c r="D230" s="133"/>
      <c r="E230" s="262">
        <v>6</v>
      </c>
      <c r="F230" s="263"/>
      <c r="G230" s="20" t="s">
        <v>18</v>
      </c>
      <c r="H230" s="20"/>
      <c r="I230" s="20"/>
      <c r="J230" s="20"/>
      <c r="K230" s="20"/>
      <c r="L230" s="20"/>
      <c r="M230" s="145"/>
      <c r="N230" s="49" t="s">
        <v>141</v>
      </c>
    </row>
    <row r="231" spans="1:30" ht="14.5" thickBot="1" x14ac:dyDescent="0.25">
      <c r="A231" s="261"/>
      <c r="B231" s="26"/>
      <c r="C231" s="30"/>
      <c r="D231" s="133"/>
      <c r="E231" s="20"/>
      <c r="F231" s="20"/>
      <c r="G231" s="20"/>
      <c r="H231" s="20"/>
      <c r="I231" s="20"/>
      <c r="J231" s="20"/>
      <c r="K231" s="20"/>
      <c r="L231" s="20"/>
      <c r="M231" s="145"/>
      <c r="N231" s="49"/>
    </row>
    <row r="232" spans="1:30" ht="14.5" thickBot="1" x14ac:dyDescent="0.25">
      <c r="A232" s="261"/>
      <c r="B232" s="26"/>
      <c r="C232" s="30" t="s">
        <v>54</v>
      </c>
      <c r="D232" s="133"/>
      <c r="E232" s="224" t="s">
        <v>266</v>
      </c>
      <c r="F232" s="225"/>
      <c r="G232" s="225"/>
      <c r="H232" s="225"/>
      <c r="I232" s="225"/>
      <c r="J232" s="225"/>
      <c r="K232" s="225"/>
      <c r="L232" s="226"/>
      <c r="M232" s="144"/>
      <c r="N232" s="49" t="s">
        <v>139</v>
      </c>
    </row>
    <row r="233" spans="1:30" ht="14" x14ac:dyDescent="0.2">
      <c r="A233" s="261"/>
      <c r="B233" s="41"/>
      <c r="C233" s="42"/>
      <c r="D233" s="139"/>
      <c r="E233" s="43"/>
      <c r="F233" s="43"/>
      <c r="G233" s="43"/>
      <c r="H233" s="43"/>
      <c r="I233" s="43"/>
      <c r="J233" s="43"/>
      <c r="K233" s="43"/>
      <c r="L233" s="43"/>
      <c r="M233" s="157"/>
      <c r="N233" s="50"/>
    </row>
    <row r="235" spans="1:30" ht="14" x14ac:dyDescent="0.2">
      <c r="P235"/>
      <c r="Q235"/>
      <c r="R235"/>
      <c r="S235"/>
      <c r="T235"/>
    </row>
    <row r="236" spans="1:30" ht="14" x14ac:dyDescent="0.2">
      <c r="P236" s="199"/>
      <c r="Q236" s="199"/>
      <c r="R236" s="199"/>
      <c r="S236" s="199"/>
      <c r="T236" s="199"/>
      <c r="V236" s="3" t="s">
        <v>204</v>
      </c>
      <c r="W236" t="s">
        <v>220</v>
      </c>
      <c r="Z236" s="3" t="s">
        <v>290</v>
      </c>
      <c r="AD236" s="3" t="s">
        <v>286</v>
      </c>
    </row>
    <row r="237" spans="1:30" ht="14" x14ac:dyDescent="0.2">
      <c r="P237" s="199"/>
      <c r="Q237" s="199"/>
      <c r="R237" s="199"/>
      <c r="S237" s="199"/>
      <c r="T237" s="199"/>
      <c r="W237" t="s">
        <v>221</v>
      </c>
      <c r="Z237" s="3" t="s">
        <v>284</v>
      </c>
      <c r="AD237" s="3" t="s">
        <v>287</v>
      </c>
    </row>
    <row r="238" spans="1:30" ht="14" x14ac:dyDescent="0.2">
      <c r="A238" s="3"/>
      <c r="N238" s="3"/>
      <c r="P238" s="199"/>
      <c r="Q238" s="199"/>
      <c r="R238" s="199"/>
      <c r="S238" s="199"/>
      <c r="T238" s="199"/>
      <c r="W238" t="s">
        <v>222</v>
      </c>
      <c r="Z238" s="3" t="s">
        <v>285</v>
      </c>
    </row>
    <row r="239" spans="1:30" ht="14" x14ac:dyDescent="0.2">
      <c r="A239" s="3"/>
      <c r="N239" s="3"/>
      <c r="P239" s="199"/>
      <c r="Q239" s="199"/>
      <c r="R239" s="199"/>
      <c r="S239" s="199"/>
      <c r="T239" s="199"/>
      <c r="W239" s="7" t="s">
        <v>254</v>
      </c>
    </row>
    <row r="240" spans="1:30" ht="14" x14ac:dyDescent="0.2">
      <c r="A240" s="3"/>
      <c r="N240" s="3"/>
      <c r="P240" s="199"/>
      <c r="Q240" s="199"/>
      <c r="R240" s="199"/>
      <c r="S240" s="199"/>
      <c r="T240" s="199"/>
      <c r="W240" s="3" t="s">
        <v>255</v>
      </c>
    </row>
    <row r="241" spans="1:23" ht="14" x14ac:dyDescent="0.2">
      <c r="A241" s="3"/>
      <c r="N241" s="3"/>
      <c r="P241" s="199"/>
      <c r="Q241" s="199"/>
      <c r="R241" s="199"/>
      <c r="S241" s="199"/>
      <c r="T241" s="199"/>
      <c r="W241" s="3" t="s">
        <v>256</v>
      </c>
    </row>
    <row r="242" spans="1:23" ht="14" x14ac:dyDescent="0.2">
      <c r="A242" s="3"/>
      <c r="N242" s="3"/>
      <c r="P242" s="199"/>
      <c r="Q242" s="199"/>
      <c r="R242" s="199"/>
      <c r="S242" s="199"/>
      <c r="T242" s="199"/>
      <c r="W242" s="3" t="s">
        <v>257</v>
      </c>
    </row>
    <row r="243" spans="1:23" ht="14" x14ac:dyDescent="0.2">
      <c r="A243" s="3"/>
      <c r="N243" s="3"/>
      <c r="P243" s="199"/>
      <c r="Q243" s="199"/>
      <c r="R243" s="199"/>
      <c r="S243" s="199"/>
      <c r="T243" s="199"/>
      <c r="W243" s="3" t="s">
        <v>283</v>
      </c>
    </row>
    <row r="244" spans="1:23" ht="14" x14ac:dyDescent="0.2">
      <c r="A244" s="3"/>
      <c r="N244" s="3"/>
      <c r="P244" s="199"/>
      <c r="Q244" s="199"/>
      <c r="R244" s="199"/>
      <c r="S244" s="199"/>
      <c r="T244" s="199"/>
    </row>
    <row r="245" spans="1:23" ht="14" x14ac:dyDescent="0.2">
      <c r="A245" s="3"/>
      <c r="N245" s="3"/>
      <c r="P245" s="199"/>
      <c r="Q245" s="199"/>
      <c r="R245" s="199"/>
      <c r="S245" s="199"/>
      <c r="T245" s="199"/>
    </row>
    <row r="246" spans="1:23" ht="14" x14ac:dyDescent="0.2">
      <c r="A246" s="3"/>
      <c r="N246" s="3"/>
      <c r="P246" s="199"/>
      <c r="Q246" s="199"/>
      <c r="R246" s="199"/>
      <c r="S246" s="199"/>
      <c r="T246" s="199"/>
    </row>
    <row r="247" spans="1:23" ht="14" x14ac:dyDescent="0.2">
      <c r="A247" s="3"/>
      <c r="N247" s="3"/>
      <c r="P247" s="199"/>
      <c r="Q247" s="199"/>
      <c r="R247" s="199"/>
      <c r="S247" s="199"/>
      <c r="T247" s="199"/>
    </row>
    <row r="248" spans="1:23" ht="14" x14ac:dyDescent="0.2">
      <c r="A248" s="3"/>
      <c r="N248" s="3"/>
      <c r="P248" s="199"/>
      <c r="Q248" s="199"/>
      <c r="R248" s="199"/>
      <c r="S248" s="199"/>
      <c r="T248" s="199"/>
    </row>
    <row r="249" spans="1:23" ht="14" x14ac:dyDescent="0.2">
      <c r="A249" s="3"/>
      <c r="N249" s="3"/>
      <c r="P249" s="199"/>
      <c r="Q249" s="199"/>
      <c r="R249" s="199"/>
      <c r="S249" s="199"/>
      <c r="T249" s="199"/>
    </row>
    <row r="250" spans="1:23" ht="14" x14ac:dyDescent="0.2">
      <c r="A250" s="3"/>
      <c r="N250" s="3"/>
      <c r="P250" s="199"/>
      <c r="Q250" s="199"/>
      <c r="R250" s="199"/>
      <c r="S250" s="199"/>
      <c r="T250" s="199"/>
    </row>
    <row r="251" spans="1:23" ht="14" x14ac:dyDescent="0.2">
      <c r="A251" s="3"/>
      <c r="N251" s="3"/>
      <c r="P251" s="199"/>
      <c r="Q251" s="199"/>
      <c r="R251" s="199"/>
      <c r="S251" s="199"/>
      <c r="T251" s="199"/>
    </row>
  </sheetData>
  <sheetProtection selectLockedCells="1"/>
  <mergeCells count="134">
    <mergeCell ref="A58:A99"/>
    <mergeCell ref="E7:L7"/>
    <mergeCell ref="B4:N4"/>
    <mergeCell ref="B30:C30"/>
    <mergeCell ref="I32:J32"/>
    <mergeCell ref="E32:F32"/>
    <mergeCell ref="B7:C7"/>
    <mergeCell ref="B8:C8"/>
    <mergeCell ref="E12:L12"/>
    <mergeCell ref="E18:L18"/>
    <mergeCell ref="E22:L22"/>
    <mergeCell ref="E26:L26"/>
    <mergeCell ref="E28:K28"/>
    <mergeCell ref="A8:A39"/>
    <mergeCell ref="B50:C50"/>
    <mergeCell ref="A50:A55"/>
    <mergeCell ref="E99:L99"/>
    <mergeCell ref="E89:L89"/>
    <mergeCell ref="E14:L14"/>
    <mergeCell ref="E20:L20"/>
    <mergeCell ref="E24:L24"/>
    <mergeCell ref="B205:C205"/>
    <mergeCell ref="B144:C144"/>
    <mergeCell ref="B169:C169"/>
    <mergeCell ref="B182:C182"/>
    <mergeCell ref="B194:C194"/>
    <mergeCell ref="I129:J129"/>
    <mergeCell ref="I131:J131"/>
    <mergeCell ref="I133:J133"/>
    <mergeCell ref="E34:F34"/>
    <mergeCell ref="I34:J34"/>
    <mergeCell ref="E38:F38"/>
    <mergeCell ref="B40:C40"/>
    <mergeCell ref="E42:L42"/>
    <mergeCell ref="E44:K44"/>
    <mergeCell ref="E46:K46"/>
    <mergeCell ref="E48:K48"/>
    <mergeCell ref="I36:L36"/>
    <mergeCell ref="I38:J38"/>
    <mergeCell ref="E63:L63"/>
    <mergeCell ref="E60:L60"/>
    <mergeCell ref="E65:L65"/>
    <mergeCell ref="E67:F67"/>
    <mergeCell ref="E69:F69"/>
    <mergeCell ref="H69:J69"/>
    <mergeCell ref="P52:T54"/>
    <mergeCell ref="F54:G54"/>
    <mergeCell ref="H54:L54"/>
    <mergeCell ref="P32:T38"/>
    <mergeCell ref="A56:A57"/>
    <mergeCell ref="A125:A204"/>
    <mergeCell ref="B58:C58"/>
    <mergeCell ref="B75:C75"/>
    <mergeCell ref="E77:L77"/>
    <mergeCell ref="I177:J177"/>
    <mergeCell ref="B56:C56"/>
    <mergeCell ref="I139:J139"/>
    <mergeCell ref="I188:J188"/>
    <mergeCell ref="I171:J171"/>
    <mergeCell ref="I173:J173"/>
    <mergeCell ref="I175:J175"/>
    <mergeCell ref="I184:J184"/>
    <mergeCell ref="E87:L87"/>
    <mergeCell ref="B85:N85"/>
    <mergeCell ref="E91:L91"/>
    <mergeCell ref="E93:F93"/>
    <mergeCell ref="E95:F95"/>
    <mergeCell ref="H95:J95"/>
    <mergeCell ref="E97:F97"/>
    <mergeCell ref="B102:C102"/>
    <mergeCell ref="B123:N123"/>
    <mergeCell ref="P125:T133"/>
    <mergeCell ref="E179:L180"/>
    <mergeCell ref="A206:A233"/>
    <mergeCell ref="B206:C206"/>
    <mergeCell ref="P206:T210"/>
    <mergeCell ref="E208:L208"/>
    <mergeCell ref="E210:F210"/>
    <mergeCell ref="E212:L212"/>
    <mergeCell ref="E214:L214"/>
    <mergeCell ref="E216:F216"/>
    <mergeCell ref="E218:L218"/>
    <mergeCell ref="B220:C220"/>
    <mergeCell ref="E222:L222"/>
    <mergeCell ref="E224:F224"/>
    <mergeCell ref="E226:L226"/>
    <mergeCell ref="E228:L228"/>
    <mergeCell ref="E230:F230"/>
    <mergeCell ref="E232:L232"/>
    <mergeCell ref="E166:L167"/>
    <mergeCell ref="E141:L142"/>
    <mergeCell ref="B125:C125"/>
    <mergeCell ref="I150:J150"/>
    <mergeCell ref="I156:J156"/>
    <mergeCell ref="I137:J137"/>
    <mergeCell ref="I196:J196"/>
    <mergeCell ref="I190:J190"/>
    <mergeCell ref="E202:L203"/>
    <mergeCell ref="E192:L192"/>
    <mergeCell ref="I186:J186"/>
    <mergeCell ref="I127:J127"/>
    <mergeCell ref="I135:J135"/>
    <mergeCell ref="I198:J198"/>
    <mergeCell ref="I200:J200"/>
    <mergeCell ref="I152:J152"/>
    <mergeCell ref="I158:J158"/>
    <mergeCell ref="I160:J160"/>
    <mergeCell ref="I162:J162"/>
    <mergeCell ref="I164:J164"/>
    <mergeCell ref="I154:J154"/>
    <mergeCell ref="P23:T24"/>
    <mergeCell ref="E16:L16"/>
    <mergeCell ref="G103:J103"/>
    <mergeCell ref="B104:B110"/>
    <mergeCell ref="B113:B121"/>
    <mergeCell ref="G113:J113"/>
    <mergeCell ref="G115:J115"/>
    <mergeCell ref="G117:J117"/>
    <mergeCell ref="G121:J121"/>
    <mergeCell ref="G119:J119"/>
    <mergeCell ref="G104:J104"/>
    <mergeCell ref="G106:J106"/>
    <mergeCell ref="G108:J108"/>
    <mergeCell ref="G110:J110"/>
    <mergeCell ref="G112:J112"/>
    <mergeCell ref="P60:T63"/>
    <mergeCell ref="P65:T69"/>
    <mergeCell ref="P75:T123"/>
    <mergeCell ref="E71:F71"/>
    <mergeCell ref="E73:L73"/>
    <mergeCell ref="E81:F81"/>
    <mergeCell ref="E83:L83"/>
    <mergeCell ref="E79:L79"/>
    <mergeCell ref="B101:N101"/>
  </mergeCells>
  <phoneticPr fontId="5"/>
  <conditionalFormatting sqref="E93:F93">
    <cfRule type="expression" dxfId="19" priority="7">
      <formula>$E$87="利用者の家族等への引き渡し"</formula>
    </cfRule>
    <cfRule type="expression" dxfId="18" priority="8">
      <formula>$E$87="屋内安全確保"</formula>
    </cfRule>
  </conditionalFormatting>
  <conditionalFormatting sqref="E95:F95">
    <cfRule type="expression" dxfId="17" priority="1">
      <formula>$E$87="利用者の家族等への引き渡し"</formula>
    </cfRule>
    <cfRule type="expression" dxfId="16" priority="2">
      <formula>$E$87="屋内安全確保"</formula>
    </cfRule>
  </conditionalFormatting>
  <conditionalFormatting sqref="E97:F97">
    <cfRule type="expression" dxfId="15" priority="5">
      <formula>$E$87="利用者の家族等への引き渡し"</formula>
    </cfRule>
    <cfRule type="expression" dxfId="14" priority="6">
      <formula>$E$87="屋内安全確保"</formula>
    </cfRule>
  </conditionalFormatting>
  <conditionalFormatting sqref="E89:L89">
    <cfRule type="expression" dxfId="13" priority="13">
      <formula>$E$87="利用者の家族等への引き渡し"</formula>
    </cfRule>
    <cfRule type="expression" dxfId="12" priority="14">
      <formula>$E$87="屋内安全確保"</formula>
    </cfRule>
  </conditionalFormatting>
  <conditionalFormatting sqref="E91:L91">
    <cfRule type="expression" dxfId="11" priority="11">
      <formula>$E$87="利用者の家族等への引き渡し"</formula>
    </cfRule>
    <cfRule type="expression" dxfId="10" priority="12">
      <formula>$E$87="屋内安全確保"</formula>
    </cfRule>
  </conditionalFormatting>
  <conditionalFormatting sqref="E99:L99">
    <cfRule type="expression" dxfId="9" priority="9">
      <formula>$E$87="利用者の家族等への引き渡し"</formula>
    </cfRule>
    <cfRule type="expression" dxfId="8" priority="10">
      <formula>$E$87="屋内安全確保"</formula>
    </cfRule>
  </conditionalFormatting>
  <conditionalFormatting sqref="K95">
    <cfRule type="expression" dxfId="7" priority="3">
      <formula>$E$87="利用者の家族等への引き渡し"</formula>
    </cfRule>
    <cfRule type="expression" dxfId="6" priority="4">
      <formula>$E$87="屋内安全確保"</formula>
    </cfRule>
  </conditionalFormatting>
  <dataValidations count="18">
    <dataValidation type="whole" allowBlank="1" showInputMessage="1" showErrorMessage="1" errorTitle="西暦の入力" error="4桁の西暦で記載下さい" sqref="E10:E11" xr:uid="{00000000-0002-0000-0000-000000000000}">
      <formula1>1900</formula1>
      <formula2>2100</formula2>
    </dataValidation>
    <dataValidation type="list" allowBlank="1" showInputMessage="1" showErrorMessage="1" errorTitle="月の入力" error="月を選択して下さい" sqref="G10:G11" xr:uid="{00000000-0002-0000-0000-000001000000}">
      <formula1>"1,2,3,4,5,6,7,8,9,10,11,12"</formula1>
    </dataValidation>
    <dataValidation type="list" allowBlank="1" showInputMessage="1" showErrorMessage="1" errorTitle="日にちの入力" error="日にちを選択して下さい" sqref="I10:I11" xr:uid="{00000000-0002-0000-0000-000002000000}">
      <formula1>"1,2,3,4,5,6,7,8,9,10,11,12,13,14,15,16,17,18,19,20,21,22,23,24,25,26,27,28,29,30,31"</formula1>
    </dataValidation>
    <dataValidation type="list" allowBlank="1" showInputMessage="1" showErrorMessage="1" sqref="E69:F69" xr:uid="{00000000-0002-0000-0000-000003000000}">
      <formula1>"徒歩,車両"</formula1>
    </dataValidation>
    <dataValidation type="list" allowBlank="1" showInputMessage="1" showErrorMessage="1" sqref="E210:F210 E224:F224 E216:F216 E230:F230" xr:uid="{00000000-0002-0000-0000-000004000000}">
      <formula1>"１,２,３,４,５,６,７,８,９,１０,１１,１２"</formula1>
    </dataValidation>
    <dataValidation type="list" allowBlank="1" showInputMessage="1" sqref="E212:L212 E218:L218" xr:uid="{00000000-0002-0000-0000-000005000000}">
      <formula1>"防災情報及び避難誘導,防災情報,避難誘導"</formula1>
    </dataValidation>
    <dataValidation type="list" allowBlank="1" showInputMessage="1" sqref="E214:L214 E222:L222 E208:L208 E228:L228" xr:uid="{00000000-0002-0000-0000-000006000000}">
      <formula1>"新規採用の従業員,全従業員,全従業員及び利用者"</formula1>
    </dataValidation>
    <dataValidation type="list" allowBlank="1" showInputMessage="1" sqref="E226:L226 E232:L232" xr:uid="{00000000-0002-0000-0000-000007000000}">
      <formula1>"避難誘導,情報収集・伝達,情報収集・伝達及び避難誘導"</formula1>
    </dataValidation>
    <dataValidation type="list" allowBlank="1" showInputMessage="1" showErrorMessage="1" sqref="I36:L36" xr:uid="{00000000-0002-0000-0000-000008000000}">
      <formula1>"平日と同じ,平日と異なる"</formula1>
    </dataValidation>
    <dataValidation operator="greaterThanOrEqual" allowBlank="1" showInputMessage="1" showErrorMessage="1" sqref="I127 I129 I131 I133 I135 I137 I139 I162 I164 I150 I152 I154 I156 I158 I160 I171 I173 I175 I177 I184 I186 I188 I190 I196 I198 I200" xr:uid="{00000000-0002-0000-0000-000009000000}"/>
    <dataValidation type="list" allowBlank="1" showInputMessage="1" showErrorMessage="1" sqref="E127 E129 E131 E133 E135 E137 E139 E146 E150 E152 E154 E156 E158 E160 E162 E164 E148 E198 E175 E177 E171 E188 E190 E173 E184 E200 E186 E196" xr:uid="{00000000-0002-0000-0000-00000A000000}">
      <formula1>"有,無"</formula1>
    </dataValidation>
    <dataValidation type="list" allowBlank="1" showInputMessage="1" showErrorMessage="1" sqref="E52:E54" xr:uid="{00000000-0002-0000-0000-00000B000000}">
      <formula1>"✔,"</formula1>
    </dataValidation>
    <dataValidation type="list" allowBlank="1" showInputMessage="1" showErrorMessage="1" sqref="E63:L63" xr:uid="{00000000-0002-0000-0000-00000C000000}">
      <formula1>"　,（避難先が避難了解済み）"</formula1>
    </dataValidation>
    <dataValidation type="list" allowBlank="1" showInputMessage="1" showErrorMessage="1" sqref="E26:L26" xr:uid="{00000000-0002-0000-0000-00000D000000}">
      <formula1>$W$236:$W$238</formula1>
    </dataValidation>
    <dataValidation type="list" allowBlank="1" showInputMessage="1" showErrorMessage="1" sqref="E73 E83:E84 E100 E122" xr:uid="{00000000-0002-0000-0000-00000E000000}">
      <formula1>$W$239:$W$242</formula1>
    </dataValidation>
    <dataValidation type="list" allowBlank="1" showInputMessage="1" showErrorMessage="1" sqref="E99:L99" xr:uid="{00000000-0002-0000-0000-00000F000000}">
      <formula1>$W$243:$W$244</formula1>
    </dataValidation>
    <dataValidation type="list" allowBlank="1" showInputMessage="1" showErrorMessage="1" sqref="E87:L87" xr:uid="{00000000-0002-0000-0000-000010000000}">
      <formula1>$Z$236:$Z$238</formula1>
    </dataValidation>
    <dataValidation type="list" allowBlank="1" showInputMessage="1" showErrorMessage="1" sqref="E95:F95" xr:uid="{00000000-0002-0000-0000-000011000000}">
      <formula1>$AD$236:$AD$238</formula1>
    </dataValidation>
  </dataValidations>
  <pageMargins left="0.7" right="0.7" top="0.75" bottom="0.75" header="0.3" footer="0.3"/>
  <pageSetup paperSize="9" scale="69" fitToHeight="0" orientation="portrait" r:id="rId1"/>
  <rowBreaks count="3" manualBreakCount="3">
    <brk id="55" max="13" man="1"/>
    <brk id="122" max="13" man="1"/>
    <brk id="204" max="13" man="1"/>
  </rowBreaks>
  <colBreaks count="1" manualBreakCount="1">
    <brk id="14" max="29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Y301"/>
  <sheetViews>
    <sheetView showGridLines="0" tabSelected="1" view="pageBreakPreview" zoomScale="70" zoomScaleNormal="100" zoomScaleSheetLayoutView="70" workbookViewId="0">
      <selection activeCell="J69" sqref="J69"/>
    </sheetView>
  </sheetViews>
  <sheetFormatPr defaultColWidth="9" defaultRowHeight="13" x14ac:dyDescent="0.2"/>
  <cols>
    <col min="1" max="1" width="9" customWidth="1"/>
    <col min="11" max="11" width="3" customWidth="1"/>
    <col min="12" max="12" width="18.7265625" customWidth="1"/>
    <col min="13" max="13" width="1.90625" customWidth="1"/>
    <col min="14" max="14" width="11.453125" customWidth="1"/>
    <col min="15" max="15" width="9" customWidth="1"/>
  </cols>
  <sheetData>
    <row r="1" spans="1:11" ht="17.25" customHeight="1" x14ac:dyDescent="0.2"/>
    <row r="2" spans="1:11" ht="17.25" customHeight="1" x14ac:dyDescent="0.2"/>
    <row r="3" spans="1:11" ht="17.25" customHeight="1" x14ac:dyDescent="0.2"/>
    <row r="4" spans="1:11" ht="17.25" customHeight="1" x14ac:dyDescent="0.2">
      <c r="H4" s="464"/>
      <c r="I4" s="464"/>
    </row>
    <row r="5" spans="1:11" ht="17.25" customHeight="1" x14ac:dyDescent="0.2">
      <c r="H5" s="464"/>
      <c r="I5" s="464"/>
    </row>
    <row r="6" spans="1:11" ht="17.25" customHeight="1" x14ac:dyDescent="0.2"/>
    <row r="7" spans="1:11" ht="17.25" customHeight="1" x14ac:dyDescent="0.2"/>
    <row r="8" spans="1:11" ht="17.25" customHeight="1" x14ac:dyDescent="0.2"/>
    <row r="9" spans="1:11" ht="17.25" customHeight="1" x14ac:dyDescent="0.2"/>
    <row r="10" spans="1:11" ht="17.25" customHeight="1" x14ac:dyDescent="0.2"/>
    <row r="11" spans="1:11" ht="17.25" customHeight="1" x14ac:dyDescent="0.2"/>
    <row r="12" spans="1:11" ht="17.25" customHeight="1" x14ac:dyDescent="0.2"/>
    <row r="13" spans="1:11" ht="17.25" customHeight="1" x14ac:dyDescent="0.2">
      <c r="A13" s="1"/>
    </row>
    <row r="14" spans="1:11" ht="17.25" customHeight="1" x14ac:dyDescent="0.2">
      <c r="A14" s="1"/>
    </row>
    <row r="15" spans="1:11" ht="17.25" customHeight="1" x14ac:dyDescent="0.2">
      <c r="A15" s="1"/>
    </row>
    <row r="16" spans="1:11" ht="17.25" customHeight="1" x14ac:dyDescent="0.2">
      <c r="A16" s="465" t="s">
        <v>156</v>
      </c>
      <c r="B16" s="465"/>
      <c r="C16" s="465"/>
      <c r="D16" s="465"/>
      <c r="E16" s="465"/>
      <c r="F16" s="465"/>
      <c r="G16" s="465"/>
      <c r="H16" s="465"/>
      <c r="I16" s="465"/>
      <c r="J16" s="465"/>
      <c r="K16" s="4"/>
    </row>
    <row r="17" spans="1:11" ht="17.25" customHeight="1" x14ac:dyDescent="0.2">
      <c r="A17" s="465"/>
      <c r="B17" s="465"/>
      <c r="C17" s="465"/>
      <c r="D17" s="465"/>
      <c r="E17" s="465"/>
      <c r="F17" s="465"/>
      <c r="G17" s="465"/>
      <c r="H17" s="465"/>
      <c r="I17" s="465"/>
      <c r="J17" s="465"/>
      <c r="K17" s="4"/>
    </row>
    <row r="18" spans="1:11" ht="17.25" customHeight="1" x14ac:dyDescent="0.2">
      <c r="A18" s="2"/>
    </row>
    <row r="19" spans="1:11" ht="17.25" customHeight="1" x14ac:dyDescent="0.2">
      <c r="A19" s="2"/>
    </row>
    <row r="20" spans="1:11" ht="17.25" customHeight="1" x14ac:dyDescent="0.2">
      <c r="A20" s="2"/>
    </row>
    <row r="21" spans="1:11" ht="17.25" customHeight="1" x14ac:dyDescent="0.2">
      <c r="A21" s="2"/>
    </row>
    <row r="22" spans="1:11" ht="17.25" customHeight="1" x14ac:dyDescent="0.2">
      <c r="A22" s="2"/>
    </row>
    <row r="23" spans="1:11" ht="17.25" customHeight="1" x14ac:dyDescent="0.2">
      <c r="A23" s="466" t="str">
        <f>入力シート!E16</f>
        <v>清水区三保○番○号</v>
      </c>
      <c r="B23" s="466"/>
      <c r="C23" s="466"/>
      <c r="D23" s="466"/>
      <c r="E23" s="466"/>
      <c r="F23" s="466"/>
      <c r="G23" s="466"/>
      <c r="H23" s="466"/>
      <c r="I23" s="466"/>
      <c r="J23" s="466"/>
    </row>
    <row r="24" spans="1:11" ht="17.25" customHeight="1" x14ac:dyDescent="0.2">
      <c r="A24" s="466"/>
      <c r="B24" s="466"/>
      <c r="C24" s="466"/>
      <c r="D24" s="466"/>
      <c r="E24" s="466"/>
      <c r="F24" s="466"/>
      <c r="G24" s="466"/>
      <c r="H24" s="466"/>
      <c r="I24" s="466"/>
      <c r="J24" s="466"/>
    </row>
    <row r="25" spans="1:11" ht="17.25" customHeight="1" x14ac:dyDescent="0.2">
      <c r="A25" s="466" t="str">
        <f>IF(入力シート!E12="","",入力シート!E12)</f>
        <v>特別養護老人ホーム○○</v>
      </c>
      <c r="B25" s="466"/>
      <c r="C25" s="466"/>
      <c r="D25" s="466"/>
      <c r="E25" s="466"/>
      <c r="F25" s="466"/>
      <c r="G25" s="466"/>
      <c r="H25" s="466"/>
      <c r="I25" s="466"/>
      <c r="J25" s="466"/>
    </row>
    <row r="26" spans="1:11" ht="17.25" customHeight="1" x14ac:dyDescent="0.2">
      <c r="A26" s="466"/>
      <c r="B26" s="466"/>
      <c r="C26" s="466"/>
      <c r="D26" s="466"/>
      <c r="E26" s="466"/>
      <c r="F26" s="466"/>
      <c r="G26" s="466"/>
      <c r="H26" s="466"/>
      <c r="I26" s="466"/>
      <c r="J26" s="466"/>
    </row>
    <row r="27" spans="1:11" ht="17.25" customHeight="1" x14ac:dyDescent="0.2">
      <c r="C27" s="222" t="str">
        <f>"管 理 者：　　"&amp;入力シート!E14</f>
        <v>管 理 者：　　校長　静岡　太郎</v>
      </c>
      <c r="D27" s="222"/>
      <c r="E27" s="222"/>
      <c r="F27" s="222"/>
      <c r="G27" s="222"/>
      <c r="H27" s="222"/>
      <c r="I27" s="222"/>
      <c r="J27" s="222"/>
    </row>
    <row r="28" spans="1:11" ht="17.25" customHeight="1" x14ac:dyDescent="0.2">
      <c r="C28" s="222"/>
      <c r="D28" s="222"/>
      <c r="E28" s="222"/>
      <c r="F28" s="222"/>
      <c r="G28" s="222"/>
      <c r="H28" s="222"/>
      <c r="I28" s="222"/>
      <c r="J28" s="222"/>
    </row>
    <row r="29" spans="1:11" ht="17.25" customHeight="1" x14ac:dyDescent="0.2">
      <c r="C29" s="222" t="str">
        <f>"担 当 者：　　"&amp;入力シート!E18</f>
        <v>担 当 者：　　〇〇次郎</v>
      </c>
      <c r="D29" s="222"/>
      <c r="E29" s="222"/>
      <c r="F29" s="222"/>
      <c r="G29" s="222"/>
      <c r="H29" s="222"/>
      <c r="I29" s="222"/>
      <c r="J29" s="222"/>
      <c r="K29" s="70"/>
    </row>
    <row r="30" spans="1:11" ht="17.25" customHeight="1" x14ac:dyDescent="0.2">
      <c r="C30" s="222"/>
      <c r="D30" s="222"/>
      <c r="E30" s="222"/>
      <c r="F30" s="222"/>
      <c r="G30" s="222"/>
      <c r="H30" s="222"/>
      <c r="I30" s="222"/>
      <c r="J30" s="222"/>
      <c r="K30" s="70"/>
    </row>
    <row r="31" spans="1:11" ht="17.25" customHeight="1" x14ac:dyDescent="0.2">
      <c r="C31" s="222" t="str">
        <f>"電話番号：　　"&amp;入力シート!E20</f>
        <v>電話番号：　　054-221-1012</v>
      </c>
      <c r="D31" s="222"/>
      <c r="E31" s="222"/>
      <c r="F31" s="222"/>
      <c r="G31" s="222"/>
      <c r="H31" s="222"/>
      <c r="I31" s="222"/>
      <c r="J31" s="222"/>
      <c r="K31" s="71"/>
    </row>
    <row r="32" spans="1:11" ht="17.25" customHeight="1" x14ac:dyDescent="0.2">
      <c r="B32" s="222"/>
      <c r="C32" s="222"/>
      <c r="D32" s="222"/>
      <c r="E32" s="222"/>
      <c r="F32" s="222"/>
      <c r="G32" s="222"/>
      <c r="H32" s="222"/>
      <c r="I32" s="222"/>
      <c r="J32" s="222"/>
      <c r="K32" s="71"/>
    </row>
    <row r="33" spans="1:10" ht="17.25" customHeight="1" x14ac:dyDescent="0.2"/>
    <row r="34" spans="1:10" ht="17.25" customHeight="1" x14ac:dyDescent="0.2">
      <c r="B34" s="221"/>
    </row>
    <row r="35" spans="1:10" ht="17.25" customHeight="1" x14ac:dyDescent="0.2">
      <c r="B35" s="221"/>
    </row>
    <row r="36" spans="1:10" ht="17.25" customHeight="1" x14ac:dyDescent="0.2">
      <c r="B36" s="221"/>
      <c r="D36" s="301"/>
      <c r="E36" s="301"/>
      <c r="F36" s="301"/>
      <c r="G36" s="301"/>
      <c r="H36" s="301"/>
      <c r="I36" s="301"/>
      <c r="J36" s="301"/>
    </row>
    <row r="37" spans="1:10" ht="17.25" customHeight="1" x14ac:dyDescent="0.2">
      <c r="A37" s="467"/>
      <c r="B37" s="467"/>
      <c r="C37" s="467"/>
      <c r="D37" s="467"/>
      <c r="E37" s="467"/>
      <c r="F37" s="467"/>
      <c r="G37" s="467"/>
      <c r="H37" s="467"/>
      <c r="I37" s="467"/>
      <c r="J37" s="467"/>
    </row>
    <row r="38" spans="1:10" ht="17.25" customHeight="1" x14ac:dyDescent="0.2">
      <c r="A38" s="467"/>
      <c r="B38" s="467"/>
      <c r="C38" s="467"/>
      <c r="D38" s="467"/>
      <c r="E38" s="467"/>
      <c r="F38" s="467"/>
      <c r="G38" s="467"/>
      <c r="H38" s="467"/>
      <c r="I38" s="467"/>
      <c r="J38" s="467"/>
    </row>
    <row r="39" spans="1:10" ht="17.25" customHeight="1" x14ac:dyDescent="0.2"/>
    <row r="40" spans="1:10" ht="17.25" customHeight="1" x14ac:dyDescent="0.2"/>
    <row r="41" spans="1:10" ht="17.25" customHeight="1" x14ac:dyDescent="0.2"/>
    <row r="42" spans="1:10" ht="17.25" customHeight="1" x14ac:dyDescent="0.2">
      <c r="A42" s="2"/>
    </row>
    <row r="43" spans="1:10" ht="17.25" customHeight="1" x14ac:dyDescent="0.2">
      <c r="A43" s="2"/>
    </row>
    <row r="44" spans="1:10" ht="17.25" customHeight="1" x14ac:dyDescent="0.2">
      <c r="A44" s="2"/>
    </row>
    <row r="45" spans="1:10" ht="17.25" customHeight="1" x14ac:dyDescent="0.2">
      <c r="A45" s="300" t="str">
        <f ca="1">入力シート!E10&amp;"年 "&amp;入力シート!G10&amp;"月　作成"</f>
        <v>2024年 12月　作成</v>
      </c>
      <c r="B45" s="300"/>
      <c r="C45" s="300"/>
      <c r="D45" s="300"/>
      <c r="E45" s="300"/>
      <c r="F45" s="300"/>
      <c r="G45" s="300"/>
      <c r="H45" s="300"/>
      <c r="I45" s="300"/>
      <c r="J45" s="300"/>
    </row>
    <row r="46" spans="1:10" ht="17.25" customHeight="1" x14ac:dyDescent="0.2">
      <c r="A46" s="300"/>
      <c r="B46" s="300"/>
      <c r="C46" s="300"/>
      <c r="D46" s="300"/>
      <c r="E46" s="300"/>
      <c r="F46" s="300"/>
      <c r="G46" s="300"/>
      <c r="H46" s="300"/>
      <c r="I46" s="300"/>
      <c r="J46" s="300"/>
    </row>
    <row r="47" spans="1:10" ht="17.25" customHeight="1" x14ac:dyDescent="0.2">
      <c r="A47" s="2"/>
    </row>
    <row r="48" spans="1:10" ht="17.25" customHeight="1" x14ac:dyDescent="0.2">
      <c r="A48" s="2"/>
    </row>
    <row r="49" spans="1:25" ht="16.5" x14ac:dyDescent="0.2">
      <c r="A49" s="315" t="s">
        <v>3</v>
      </c>
      <c r="B49" s="315"/>
      <c r="C49" s="315"/>
      <c r="D49" s="315"/>
      <c r="E49" s="315"/>
      <c r="F49" s="315"/>
      <c r="G49" s="315"/>
      <c r="H49" s="315"/>
      <c r="I49" s="315"/>
      <c r="J49" s="315"/>
      <c r="K49" s="69"/>
    </row>
    <row r="50" spans="1:25" ht="17.25" customHeight="1" x14ac:dyDescent="0.2">
      <c r="A50" s="316" t="s">
        <v>201</v>
      </c>
      <c r="B50" s="316"/>
      <c r="C50" s="316"/>
      <c r="D50" s="316"/>
      <c r="E50" s="316"/>
      <c r="F50" s="316"/>
      <c r="G50" s="316"/>
      <c r="H50" s="316"/>
      <c r="I50" s="316"/>
      <c r="J50" s="316"/>
      <c r="K50" s="68"/>
      <c r="Y50" t="s">
        <v>146</v>
      </c>
    </row>
    <row r="51" spans="1:25" ht="17.25" customHeight="1" x14ac:dyDescent="0.2">
      <c r="A51" s="316"/>
      <c r="B51" s="316"/>
      <c r="C51" s="316"/>
      <c r="D51" s="316"/>
      <c r="E51" s="316"/>
      <c r="F51" s="316"/>
      <c r="G51" s="316"/>
      <c r="H51" s="316"/>
      <c r="I51" s="316"/>
      <c r="J51" s="316"/>
      <c r="K51" s="68"/>
    </row>
    <row r="52" spans="1:25" ht="17.25" customHeight="1" x14ac:dyDescent="0.2">
      <c r="A52" s="316"/>
      <c r="B52" s="316"/>
      <c r="C52" s="316"/>
      <c r="D52" s="316"/>
      <c r="E52" s="316"/>
      <c r="F52" s="316"/>
      <c r="G52" s="316"/>
      <c r="H52" s="316"/>
      <c r="I52" s="316"/>
      <c r="J52" s="316"/>
      <c r="K52" s="68"/>
    </row>
    <row r="53" spans="1:25" ht="17.25" customHeight="1" x14ac:dyDescent="0.2">
      <c r="A53" s="77"/>
      <c r="B53" s="77"/>
      <c r="C53" s="77"/>
      <c r="D53" s="77"/>
      <c r="E53" s="77"/>
      <c r="F53" s="77"/>
      <c r="G53" s="77"/>
      <c r="H53" s="77"/>
      <c r="I53" s="77"/>
      <c r="J53" s="77"/>
      <c r="K53" s="68"/>
    </row>
    <row r="54" spans="1:25" ht="17.25" customHeight="1" x14ac:dyDescent="0.2">
      <c r="A54" s="346" t="s">
        <v>20</v>
      </c>
      <c r="B54" s="346"/>
      <c r="C54" s="346"/>
      <c r="D54" s="346"/>
      <c r="E54" s="346"/>
      <c r="F54" s="346"/>
      <c r="G54" s="346"/>
      <c r="H54" s="346"/>
      <c r="I54" s="346"/>
      <c r="J54" s="346"/>
      <c r="K54" s="68"/>
    </row>
    <row r="55" spans="1:25" ht="17.25" customHeight="1" x14ac:dyDescent="0.2">
      <c r="A55" s="346" t="s">
        <v>270</v>
      </c>
      <c r="B55" s="346"/>
      <c r="C55" s="346"/>
      <c r="D55" s="346"/>
      <c r="E55" s="346"/>
      <c r="F55" s="346"/>
      <c r="G55" s="346"/>
      <c r="H55" s="346"/>
      <c r="I55" s="346"/>
      <c r="J55" s="346"/>
      <c r="K55" s="68"/>
    </row>
    <row r="56" spans="1:25" ht="17.25" customHeight="1" x14ac:dyDescent="0.2">
      <c r="A56" s="346"/>
      <c r="B56" s="346"/>
      <c r="C56" s="346"/>
      <c r="D56" s="346"/>
      <c r="E56" s="346"/>
      <c r="F56" s="346"/>
      <c r="G56" s="346"/>
      <c r="H56" s="346"/>
      <c r="I56" s="346"/>
      <c r="J56" s="346"/>
      <c r="K56" s="68"/>
    </row>
    <row r="57" spans="1:25" ht="17.25" customHeight="1" x14ac:dyDescent="0.2">
      <c r="A57" s="77"/>
      <c r="B57" s="77"/>
      <c r="C57" s="77"/>
      <c r="D57" s="77"/>
      <c r="E57" s="77"/>
      <c r="F57" s="77"/>
      <c r="G57" s="77"/>
      <c r="H57" s="77"/>
      <c r="I57" s="77"/>
      <c r="J57" s="77"/>
      <c r="K57" s="68"/>
    </row>
    <row r="58" spans="1:25" ht="16.5" x14ac:dyDescent="0.2">
      <c r="A58" s="315" t="s">
        <v>157</v>
      </c>
      <c r="B58" s="315"/>
      <c r="C58" s="315"/>
      <c r="D58" s="315"/>
      <c r="E58" s="315"/>
      <c r="F58" s="315"/>
      <c r="G58" s="315"/>
      <c r="H58" s="315"/>
      <c r="I58" s="315"/>
      <c r="J58" s="315"/>
      <c r="K58" s="69"/>
    </row>
    <row r="59" spans="1:25" ht="17.25" customHeight="1" x14ac:dyDescent="0.2">
      <c r="A59" s="346" t="s">
        <v>158</v>
      </c>
      <c r="B59" s="346"/>
      <c r="C59" s="346"/>
      <c r="D59" s="346"/>
      <c r="E59" s="346"/>
      <c r="F59" s="346"/>
      <c r="G59" s="346"/>
      <c r="H59" s="346"/>
      <c r="I59" s="346"/>
      <c r="J59" s="346"/>
      <c r="K59" s="69"/>
    </row>
    <row r="60" spans="1:25" ht="16.5" x14ac:dyDescent="0.2">
      <c r="A60" s="78" t="str">
        <f>IF(入力シート!E52="✔","☑","□")</f>
        <v>☑</v>
      </c>
      <c r="B60" s="79" t="s">
        <v>150</v>
      </c>
      <c r="C60" s="79"/>
      <c r="D60" s="79"/>
      <c r="E60" s="79"/>
      <c r="F60" s="79"/>
      <c r="G60" s="79"/>
      <c r="H60" s="79"/>
      <c r="I60" s="79"/>
      <c r="J60" s="79"/>
      <c r="K60" s="69"/>
    </row>
    <row r="61" spans="1:25" ht="16.5" x14ac:dyDescent="0.2">
      <c r="A61" s="78" t="str">
        <f>IF(入力シート!E53="✔","☑","□")</f>
        <v>☑</v>
      </c>
      <c r="B61" s="79" t="s">
        <v>153</v>
      </c>
      <c r="C61" s="79"/>
      <c r="D61" s="79"/>
      <c r="E61" s="79"/>
      <c r="F61" s="79"/>
      <c r="G61" s="79"/>
      <c r="H61" s="79"/>
      <c r="I61" s="79"/>
      <c r="J61" s="79"/>
      <c r="K61" s="69"/>
    </row>
    <row r="62" spans="1:25" ht="16.5" x14ac:dyDescent="0.2">
      <c r="A62" s="78" t="str">
        <f>IF(入力シート!E54="✔","☑","□")</f>
        <v>□</v>
      </c>
      <c r="B62" s="79" t="s">
        <v>70</v>
      </c>
      <c r="C62" s="78" t="s">
        <v>159</v>
      </c>
      <c r="D62" s="471" t="str">
        <f>IF(入力シート!E54="","",IF(入力シート!H54="","",入力シート!H54))</f>
        <v/>
      </c>
      <c r="E62" s="471"/>
      <c r="F62" s="471"/>
      <c r="G62" s="471"/>
      <c r="H62" s="471"/>
      <c r="I62" s="471"/>
      <c r="J62" s="79" t="s">
        <v>160</v>
      </c>
      <c r="K62" s="69"/>
    </row>
    <row r="63" spans="1:25" ht="18" customHeight="1" x14ac:dyDescent="0.2">
      <c r="A63" s="80"/>
      <c r="B63" s="80"/>
      <c r="C63" s="80"/>
      <c r="D63" s="80"/>
      <c r="E63" s="80"/>
      <c r="F63" s="80"/>
      <c r="G63" s="80"/>
      <c r="H63" s="80"/>
      <c r="I63" s="80"/>
      <c r="J63" s="80"/>
      <c r="K63" s="5"/>
    </row>
    <row r="64" spans="1:25" ht="17.5" x14ac:dyDescent="0.2">
      <c r="A64" s="315" t="s">
        <v>161</v>
      </c>
      <c r="B64" s="315"/>
      <c r="C64" s="315"/>
      <c r="D64" s="315"/>
      <c r="E64" s="315"/>
      <c r="F64" s="315"/>
      <c r="G64" s="315"/>
      <c r="H64" s="315"/>
      <c r="I64" s="315"/>
      <c r="J64" s="315"/>
      <c r="K64" s="5"/>
    </row>
    <row r="65" spans="1:11" ht="18" customHeight="1" x14ac:dyDescent="0.2">
      <c r="A65" s="316" t="s">
        <v>21</v>
      </c>
      <c r="B65" s="316"/>
      <c r="C65" s="316"/>
      <c r="D65" s="316"/>
      <c r="E65" s="316"/>
      <c r="F65" s="316"/>
      <c r="G65" s="316"/>
      <c r="H65" s="316"/>
      <c r="I65" s="316"/>
      <c r="J65" s="316"/>
      <c r="K65" s="5"/>
    </row>
    <row r="66" spans="1:11" ht="17.5" x14ac:dyDescent="0.2">
      <c r="A66" s="316"/>
      <c r="B66" s="316"/>
      <c r="C66" s="316"/>
      <c r="D66" s="316"/>
      <c r="E66" s="316"/>
      <c r="F66" s="316"/>
      <c r="G66" s="316"/>
      <c r="H66" s="316"/>
      <c r="I66" s="316"/>
      <c r="J66" s="316"/>
      <c r="K66" s="5"/>
    </row>
    <row r="67" spans="1:11" ht="17.5" x14ac:dyDescent="0.2">
      <c r="A67" s="77"/>
      <c r="B67" s="77"/>
      <c r="C67" s="77"/>
      <c r="D67" s="77"/>
      <c r="E67" s="77"/>
      <c r="F67" s="77"/>
      <c r="G67" s="77"/>
      <c r="H67" s="77"/>
      <c r="I67" s="77"/>
      <c r="J67" s="77"/>
      <c r="K67" s="5"/>
    </row>
    <row r="68" spans="1:11" ht="17.5" x14ac:dyDescent="0.2">
      <c r="A68" s="329" t="s">
        <v>30</v>
      </c>
      <c r="B68" s="329"/>
      <c r="C68" s="329"/>
      <c r="D68" s="329"/>
      <c r="E68" s="329"/>
      <c r="F68" s="329"/>
      <c r="G68" s="329"/>
      <c r="H68" s="329"/>
      <c r="I68" s="329"/>
      <c r="J68" s="329"/>
      <c r="K68" s="5"/>
    </row>
    <row r="69" spans="1:11" ht="18" thickBot="1" x14ac:dyDescent="0.25">
      <c r="A69" s="80"/>
      <c r="B69" s="80"/>
      <c r="C69" s="80"/>
      <c r="D69" s="80"/>
      <c r="E69" s="80"/>
      <c r="F69" s="80"/>
      <c r="G69" s="80"/>
      <c r="H69" s="80"/>
      <c r="I69" s="80"/>
      <c r="J69" s="80"/>
      <c r="K69" s="5"/>
    </row>
    <row r="70" spans="1:11" ht="18" customHeight="1" x14ac:dyDescent="0.2">
      <c r="A70" s="80"/>
      <c r="B70" s="432" t="s">
        <v>204</v>
      </c>
      <c r="C70" s="472"/>
      <c r="D70" s="493" t="str">
        <f>入力シート!E26</f>
        <v>通所</v>
      </c>
      <c r="E70" s="494"/>
      <c r="F70" s="484" t="s">
        <v>205</v>
      </c>
      <c r="G70" s="475">
        <f>入力シート!E28</f>
        <v>3</v>
      </c>
      <c r="H70" s="475"/>
      <c r="I70" s="477" t="s">
        <v>206</v>
      </c>
      <c r="J70" s="479"/>
      <c r="K70" s="5"/>
    </row>
    <row r="71" spans="1:11" ht="18" thickBot="1" x14ac:dyDescent="0.25">
      <c r="A71" s="80"/>
      <c r="B71" s="473"/>
      <c r="C71" s="474"/>
      <c r="D71" s="495" t="str">
        <f>入力シート!E24</f>
        <v>保育園</v>
      </c>
      <c r="E71" s="496"/>
      <c r="F71" s="485"/>
      <c r="G71" s="476"/>
      <c r="H71" s="476"/>
      <c r="I71" s="478"/>
      <c r="J71" s="480"/>
      <c r="K71" s="5"/>
    </row>
    <row r="72" spans="1:11" ht="18" thickBot="1" x14ac:dyDescent="0.25">
      <c r="A72" s="80"/>
      <c r="B72" s="5"/>
      <c r="C72" s="5"/>
      <c r="D72" s="165"/>
      <c r="E72" s="165"/>
      <c r="F72" s="24"/>
      <c r="G72" s="169"/>
      <c r="H72" s="169"/>
      <c r="I72" s="170"/>
      <c r="J72" s="5"/>
      <c r="K72" s="5"/>
    </row>
    <row r="73" spans="1:11" ht="17.5" x14ac:dyDescent="0.2">
      <c r="A73" s="80"/>
      <c r="B73" s="330" t="s">
        <v>26</v>
      </c>
      <c r="C73" s="331"/>
      <c r="D73" s="331"/>
      <c r="E73" s="331"/>
      <c r="F73" s="331"/>
      <c r="G73" s="331"/>
      <c r="H73" s="331"/>
      <c r="I73" s="332"/>
      <c r="J73" s="80"/>
      <c r="K73" s="5"/>
    </row>
    <row r="74" spans="1:11" ht="17.5" x14ac:dyDescent="0.2">
      <c r="A74" s="80"/>
      <c r="B74" s="481" t="s">
        <v>22</v>
      </c>
      <c r="C74" s="482"/>
      <c r="D74" s="482"/>
      <c r="E74" s="483"/>
      <c r="F74" s="468" t="s">
        <v>23</v>
      </c>
      <c r="G74" s="482"/>
      <c r="H74" s="482"/>
      <c r="I74" s="486"/>
      <c r="J74" s="80"/>
      <c r="K74" s="5"/>
    </row>
    <row r="75" spans="1:11" ht="17.5" x14ac:dyDescent="0.2">
      <c r="A75" s="80"/>
      <c r="B75" s="481" t="s">
        <v>24</v>
      </c>
      <c r="C75" s="469"/>
      <c r="D75" s="468" t="s">
        <v>25</v>
      </c>
      <c r="E75" s="469"/>
      <c r="F75" s="468" t="s">
        <v>24</v>
      </c>
      <c r="G75" s="469"/>
      <c r="H75" s="468" t="s">
        <v>25</v>
      </c>
      <c r="I75" s="470"/>
      <c r="J75" s="80"/>
      <c r="K75" s="5"/>
    </row>
    <row r="76" spans="1:11" ht="17.5" x14ac:dyDescent="0.2">
      <c r="A76" s="80"/>
      <c r="B76" s="423" t="s">
        <v>27</v>
      </c>
      <c r="C76" s="424"/>
      <c r="D76" s="425" t="s">
        <v>27</v>
      </c>
      <c r="E76" s="424"/>
      <c r="F76" s="166"/>
      <c r="G76" s="81"/>
      <c r="H76" s="166"/>
      <c r="I76" s="82"/>
      <c r="J76" s="80"/>
      <c r="K76" s="5"/>
    </row>
    <row r="77" spans="1:11" ht="17.5" x14ac:dyDescent="0.2">
      <c r="A77" s="80"/>
      <c r="B77" s="487" t="str">
        <f>入力シート!K32&amp;"名"</f>
        <v>10名</v>
      </c>
      <c r="C77" s="488"/>
      <c r="D77" s="489" t="str">
        <f>入力シート!G32&amp;"名"</f>
        <v>5名</v>
      </c>
      <c r="E77" s="488"/>
      <c r="F77" s="426" t="s">
        <v>23</v>
      </c>
      <c r="G77" s="427"/>
      <c r="H77" s="426" t="s">
        <v>23</v>
      </c>
      <c r="I77" s="428"/>
      <c r="J77" s="80"/>
      <c r="K77" s="5"/>
    </row>
    <row r="78" spans="1:11" ht="17.5" x14ac:dyDescent="0.2">
      <c r="A78" s="80"/>
      <c r="B78" s="423" t="s">
        <v>28</v>
      </c>
      <c r="C78" s="424"/>
      <c r="D78" s="425" t="s">
        <v>28</v>
      </c>
      <c r="E78" s="424"/>
      <c r="F78" s="426" t="str">
        <f>IF(入力シート!I36="平日と異なる",入力シート!K38&amp;"名","（平日と同じ）")</f>
        <v>10名</v>
      </c>
      <c r="G78" s="427"/>
      <c r="H78" s="426" t="str">
        <f>IF(入力シート!I36="平日と異なる",入力シート!G38&amp;"名","（平日と同じ）")</f>
        <v>5名</v>
      </c>
      <c r="I78" s="428"/>
      <c r="J78" s="80"/>
      <c r="K78" s="5"/>
    </row>
    <row r="79" spans="1:11" ht="18" thickBot="1" x14ac:dyDescent="0.25">
      <c r="A79" s="80"/>
      <c r="B79" s="411" t="str">
        <f>入力シート!K34&amp;"名"</f>
        <v>10名</v>
      </c>
      <c r="C79" s="412"/>
      <c r="D79" s="413" t="str">
        <f>入力シート!G34&amp;"名"</f>
        <v>2名</v>
      </c>
      <c r="E79" s="412"/>
      <c r="F79" s="83"/>
      <c r="G79" s="84"/>
      <c r="H79" s="83"/>
      <c r="I79" s="85"/>
      <c r="J79" s="80"/>
      <c r="K79" s="5"/>
    </row>
    <row r="80" spans="1:11" ht="17.5" x14ac:dyDescent="0.2">
      <c r="A80" s="80"/>
      <c r="B80" s="80"/>
      <c r="C80" s="80"/>
      <c r="D80" s="80"/>
      <c r="E80" s="80"/>
      <c r="F80" s="80"/>
      <c r="G80" s="80"/>
      <c r="H80" s="80"/>
      <c r="I80" s="80"/>
      <c r="J80" s="80"/>
      <c r="K80" s="5"/>
    </row>
    <row r="81" spans="1:11" ht="17.5" x14ac:dyDescent="0.2">
      <c r="A81" s="329" t="s">
        <v>207</v>
      </c>
      <c r="B81" s="329"/>
      <c r="C81" s="329"/>
      <c r="D81" s="329"/>
      <c r="E81" s="329"/>
      <c r="F81" s="329"/>
      <c r="G81" s="329"/>
      <c r="H81" s="329"/>
      <c r="I81" s="329"/>
      <c r="J81" s="329"/>
      <c r="K81" s="5"/>
    </row>
    <row r="82" spans="1:11" ht="18" thickBot="1" x14ac:dyDescent="0.25">
      <c r="A82" s="80"/>
      <c r="B82" s="80"/>
      <c r="C82" s="80"/>
      <c r="D82" s="80"/>
      <c r="E82" s="80"/>
      <c r="F82" s="80"/>
      <c r="G82" s="80"/>
      <c r="H82" s="80"/>
      <c r="I82" s="80"/>
      <c r="J82" s="80"/>
      <c r="K82" s="5"/>
    </row>
    <row r="83" spans="1:11" ht="17.5" x14ac:dyDescent="0.2">
      <c r="A83" s="80"/>
      <c r="B83" s="432" t="s">
        <v>208</v>
      </c>
      <c r="C83" s="433"/>
      <c r="D83" s="433"/>
      <c r="E83" s="438" t="s">
        <v>209</v>
      </c>
      <c r="F83" s="438"/>
      <c r="G83" s="440">
        <f>入力シート!E44</f>
        <v>3</v>
      </c>
      <c r="H83" s="441"/>
      <c r="I83" s="80"/>
      <c r="J83" s="80"/>
      <c r="K83" s="5"/>
    </row>
    <row r="84" spans="1:11" ht="17.5" x14ac:dyDescent="0.2">
      <c r="A84" s="80"/>
      <c r="B84" s="434"/>
      <c r="C84" s="435"/>
      <c r="D84" s="435"/>
      <c r="E84" s="439"/>
      <c r="F84" s="439"/>
      <c r="G84" s="442"/>
      <c r="H84" s="443"/>
      <c r="I84" s="80"/>
      <c r="J84" s="80"/>
      <c r="K84" s="5"/>
    </row>
    <row r="85" spans="1:11" ht="17.5" x14ac:dyDescent="0.2">
      <c r="A85" s="80"/>
      <c r="B85" s="434"/>
      <c r="C85" s="435"/>
      <c r="D85" s="435"/>
      <c r="E85" s="439" t="s">
        <v>210</v>
      </c>
      <c r="F85" s="439"/>
      <c r="G85" s="442">
        <f>入力シート!E46</f>
        <v>2</v>
      </c>
      <c r="H85" s="443"/>
      <c r="I85" s="80"/>
      <c r="J85" s="80"/>
      <c r="K85" s="5"/>
    </row>
    <row r="86" spans="1:11" ht="17.5" x14ac:dyDescent="0.2">
      <c r="A86" s="80"/>
      <c r="B86" s="434"/>
      <c r="C86" s="435"/>
      <c r="D86" s="435"/>
      <c r="E86" s="439"/>
      <c r="F86" s="439"/>
      <c r="G86" s="442"/>
      <c r="H86" s="443"/>
      <c r="I86" s="80"/>
      <c r="J86" s="80"/>
      <c r="K86" s="5"/>
    </row>
    <row r="87" spans="1:11" ht="17.5" x14ac:dyDescent="0.2">
      <c r="A87" s="80"/>
      <c r="B87" s="434"/>
      <c r="C87" s="435"/>
      <c r="D87" s="435"/>
      <c r="E87" s="439" t="s">
        <v>211</v>
      </c>
      <c r="F87" s="439"/>
      <c r="G87" s="445">
        <f>入力シート!E48</f>
        <v>10</v>
      </c>
      <c r="H87" s="446"/>
      <c r="I87" s="80"/>
      <c r="J87" s="80"/>
      <c r="K87" s="5"/>
    </row>
    <row r="88" spans="1:11" ht="18" thickBot="1" x14ac:dyDescent="0.25">
      <c r="A88" s="80"/>
      <c r="B88" s="436"/>
      <c r="C88" s="437"/>
      <c r="D88" s="437"/>
      <c r="E88" s="444"/>
      <c r="F88" s="444"/>
      <c r="G88" s="447"/>
      <c r="H88" s="448"/>
      <c r="I88" s="80"/>
      <c r="J88" s="80"/>
      <c r="K88" s="5"/>
    </row>
    <row r="89" spans="1:11" ht="17.5" x14ac:dyDescent="0.2">
      <c r="A89" s="80"/>
      <c r="B89" s="80"/>
      <c r="C89" s="80"/>
      <c r="D89" s="80"/>
      <c r="E89" s="80"/>
      <c r="F89" s="80"/>
      <c r="G89" s="80"/>
      <c r="H89" s="80"/>
      <c r="I89" s="80"/>
      <c r="J89" s="80"/>
      <c r="K89" s="5"/>
    </row>
    <row r="90" spans="1:11" ht="17.5" x14ac:dyDescent="0.2">
      <c r="A90" s="80"/>
      <c r="B90" s="80"/>
      <c r="C90" s="80"/>
      <c r="D90" s="80"/>
      <c r="E90" s="80"/>
      <c r="F90" s="80"/>
      <c r="G90" s="80"/>
      <c r="H90" s="80"/>
      <c r="I90" s="80"/>
      <c r="J90" s="80"/>
      <c r="K90" s="5"/>
    </row>
    <row r="91" spans="1:11" ht="17.5" x14ac:dyDescent="0.2">
      <c r="A91" s="80"/>
      <c r="B91" s="80"/>
      <c r="C91" s="80"/>
      <c r="D91" s="80"/>
      <c r="E91" s="80"/>
      <c r="F91" s="80"/>
      <c r="G91" s="80"/>
      <c r="H91" s="80"/>
      <c r="I91" s="80"/>
      <c r="J91" s="80"/>
      <c r="K91" s="5"/>
    </row>
    <row r="92" spans="1:11" ht="17.5" x14ac:dyDescent="0.2">
      <c r="A92" s="80"/>
      <c r="B92" s="80"/>
      <c r="C92" s="80"/>
      <c r="D92" s="80"/>
      <c r="E92" s="80"/>
      <c r="F92" s="80"/>
      <c r="G92" s="80"/>
      <c r="H92" s="80"/>
      <c r="I92" s="80"/>
      <c r="J92" s="80"/>
      <c r="K92" s="5"/>
    </row>
    <row r="93" spans="1:11" ht="17.5" x14ac:dyDescent="0.2">
      <c r="A93" s="80"/>
      <c r="B93" s="80"/>
      <c r="C93" s="80"/>
      <c r="D93" s="80"/>
      <c r="E93" s="80"/>
      <c r="F93" s="80"/>
      <c r="G93" s="80"/>
      <c r="H93" s="80"/>
      <c r="I93" s="80"/>
      <c r="J93" s="80"/>
      <c r="K93" s="5"/>
    </row>
    <row r="94" spans="1:11" ht="18" customHeight="1" x14ac:dyDescent="0.2">
      <c r="A94" s="86"/>
      <c r="B94" s="87"/>
      <c r="C94" s="87"/>
      <c r="D94" s="87"/>
      <c r="E94" s="87"/>
      <c r="F94" s="87"/>
      <c r="G94" s="87"/>
      <c r="H94" s="87"/>
      <c r="I94" s="87"/>
      <c r="J94" s="27" t="s">
        <v>162</v>
      </c>
      <c r="K94" s="6"/>
    </row>
    <row r="95" spans="1:11" ht="18" customHeight="1" x14ac:dyDescent="0.2">
      <c r="A95" s="329" t="s">
        <v>29</v>
      </c>
      <c r="B95" s="329"/>
      <c r="C95" s="329"/>
      <c r="D95" s="329"/>
      <c r="E95" s="329"/>
      <c r="F95" s="329"/>
      <c r="G95" s="329"/>
      <c r="H95" s="329"/>
      <c r="I95" s="329"/>
      <c r="J95" s="329"/>
      <c r="K95" s="6"/>
    </row>
    <row r="96" spans="1:11" ht="18" customHeight="1" x14ac:dyDescent="0.2">
      <c r="A96" s="319" t="s">
        <v>340</v>
      </c>
      <c r="B96" s="319"/>
      <c r="C96" s="319"/>
      <c r="D96" s="319"/>
      <c r="E96" s="319"/>
      <c r="F96" s="319"/>
      <c r="G96" s="319"/>
      <c r="H96" s="319"/>
      <c r="I96" s="319"/>
      <c r="J96" s="319"/>
      <c r="K96" s="6"/>
    </row>
    <row r="97" spans="1:12" ht="18" customHeight="1" x14ac:dyDescent="0.2">
      <c r="A97" s="319"/>
      <c r="B97" s="319"/>
      <c r="C97" s="319"/>
      <c r="D97" s="319"/>
      <c r="E97" s="319"/>
      <c r="F97" s="319"/>
      <c r="G97" s="319"/>
      <c r="H97" s="319"/>
      <c r="I97" s="319"/>
      <c r="J97" s="319"/>
      <c r="K97" s="6"/>
      <c r="L97" t="s">
        <v>223</v>
      </c>
    </row>
    <row r="98" spans="1:12" ht="18" customHeight="1" x14ac:dyDescent="0.2">
      <c r="A98" s="319"/>
      <c r="B98" s="319"/>
      <c r="C98" s="319"/>
      <c r="D98" s="319"/>
      <c r="E98" s="319"/>
      <c r="F98" s="319"/>
      <c r="G98" s="319"/>
      <c r="H98" s="319"/>
      <c r="I98" s="319"/>
      <c r="J98" s="319"/>
      <c r="K98" s="6"/>
      <c r="L98" t="s">
        <v>224</v>
      </c>
    </row>
    <row r="99" spans="1:12" ht="18" customHeight="1" x14ac:dyDescent="0.2">
      <c r="A99" s="319"/>
      <c r="B99" s="319"/>
      <c r="C99" s="319"/>
      <c r="D99" s="319"/>
      <c r="E99" s="319"/>
      <c r="F99" s="319"/>
      <c r="G99" s="319"/>
      <c r="H99" s="319"/>
      <c r="I99" s="319"/>
      <c r="J99" s="319"/>
      <c r="K99" s="6"/>
    </row>
    <row r="100" spans="1:12" ht="18" customHeight="1" x14ac:dyDescent="0.2">
      <c r="A100" s="319"/>
      <c r="B100" s="319"/>
      <c r="C100" s="319"/>
      <c r="D100" s="319"/>
      <c r="E100" s="319"/>
      <c r="F100" s="319"/>
      <c r="G100" s="319"/>
      <c r="H100" s="319"/>
      <c r="I100" s="319"/>
      <c r="J100" s="319"/>
      <c r="K100" s="6"/>
    </row>
    <row r="101" spans="1:12" ht="18" customHeight="1" thickBot="1" x14ac:dyDescent="0.25">
      <c r="A101" s="449"/>
      <c r="B101" s="449"/>
      <c r="C101" s="449"/>
      <c r="D101" s="449"/>
      <c r="E101" s="449"/>
      <c r="F101" s="449"/>
      <c r="G101" s="449"/>
      <c r="H101" s="449"/>
      <c r="I101" s="449"/>
      <c r="J101" s="449"/>
      <c r="K101" s="6"/>
    </row>
    <row r="102" spans="1:12" ht="18" customHeight="1" x14ac:dyDescent="0.2">
      <c r="A102" s="450" t="s">
        <v>31</v>
      </c>
      <c r="B102" s="451"/>
      <c r="C102" s="88"/>
      <c r="D102" s="88"/>
      <c r="E102" s="88"/>
      <c r="F102" s="88"/>
      <c r="G102" s="88"/>
      <c r="H102" s="88"/>
      <c r="I102" s="88"/>
      <c r="J102" s="89"/>
      <c r="K102" s="6"/>
    </row>
    <row r="103" spans="1:12" ht="18" customHeight="1" x14ac:dyDescent="0.2">
      <c r="A103" s="90"/>
      <c r="B103" s="87"/>
      <c r="C103" s="87"/>
      <c r="D103" s="87"/>
      <c r="E103" s="87"/>
      <c r="F103" s="87"/>
      <c r="G103" s="87"/>
      <c r="H103" s="87"/>
      <c r="I103" s="87"/>
      <c r="J103" s="91"/>
      <c r="K103" s="6"/>
    </row>
    <row r="104" spans="1:12" ht="18" customHeight="1" x14ac:dyDescent="0.2">
      <c r="A104" s="90"/>
      <c r="B104" s="373" t="s">
        <v>295</v>
      </c>
      <c r="C104" s="373"/>
      <c r="D104" s="373"/>
      <c r="E104" s="373"/>
      <c r="F104" s="373"/>
      <c r="G104" s="373"/>
      <c r="H104" s="373"/>
      <c r="I104" s="373"/>
      <c r="J104" s="91"/>
      <c r="K104" s="6"/>
    </row>
    <row r="105" spans="1:12" ht="18" customHeight="1" x14ac:dyDescent="0.2">
      <c r="A105" s="90"/>
      <c r="B105" s="373"/>
      <c r="C105" s="373"/>
      <c r="D105" s="373"/>
      <c r="E105" s="373"/>
      <c r="F105" s="373"/>
      <c r="G105" s="373"/>
      <c r="H105" s="373"/>
      <c r="I105" s="373"/>
      <c r="J105" s="91"/>
      <c r="K105" s="6"/>
    </row>
    <row r="106" spans="1:12" ht="18" customHeight="1" x14ac:dyDescent="0.2">
      <c r="A106" s="90"/>
      <c r="B106" s="373"/>
      <c r="C106" s="373"/>
      <c r="D106" s="373"/>
      <c r="E106" s="373"/>
      <c r="F106" s="373"/>
      <c r="G106" s="373"/>
      <c r="H106" s="373"/>
      <c r="I106" s="373"/>
      <c r="J106" s="91"/>
      <c r="K106" s="6"/>
    </row>
    <row r="107" spans="1:12" ht="18" customHeight="1" x14ac:dyDescent="0.2">
      <c r="A107" s="90"/>
      <c r="B107" s="87"/>
      <c r="C107" s="87"/>
      <c r="D107" s="87"/>
      <c r="E107" s="87"/>
      <c r="F107" s="87"/>
      <c r="G107" s="87"/>
      <c r="H107" s="87"/>
      <c r="I107" s="87"/>
      <c r="J107" s="91"/>
      <c r="K107" s="6"/>
    </row>
    <row r="108" spans="1:12" ht="18" customHeight="1" x14ac:dyDescent="0.2">
      <c r="A108" s="92"/>
      <c r="B108" s="87"/>
      <c r="C108" s="87"/>
      <c r="D108" s="87"/>
      <c r="E108" s="87"/>
      <c r="F108" s="87"/>
      <c r="G108" s="87"/>
      <c r="H108" s="87"/>
      <c r="I108" s="87"/>
      <c r="J108" s="91"/>
      <c r="K108" s="6"/>
    </row>
    <row r="109" spans="1:12" ht="18" customHeight="1" x14ac:dyDescent="0.2">
      <c r="A109" s="90"/>
      <c r="B109" s="87"/>
      <c r="C109" s="87"/>
      <c r="D109" s="87"/>
      <c r="E109" s="87"/>
      <c r="F109" s="87"/>
      <c r="G109" s="87"/>
      <c r="H109" s="87"/>
      <c r="I109" s="87"/>
      <c r="J109" s="91"/>
      <c r="K109" s="6"/>
    </row>
    <row r="110" spans="1:12" ht="18" customHeight="1" x14ac:dyDescent="0.2">
      <c r="A110" s="90"/>
      <c r="B110" s="77"/>
      <c r="C110" s="77"/>
      <c r="D110" s="77"/>
      <c r="E110" s="77"/>
      <c r="F110" s="77"/>
      <c r="G110" s="77"/>
      <c r="H110" s="77"/>
      <c r="I110" s="77"/>
      <c r="J110" s="91"/>
      <c r="K110" s="6"/>
    </row>
    <row r="111" spans="1:12" ht="18" customHeight="1" x14ac:dyDescent="0.2">
      <c r="A111" s="90"/>
      <c r="B111" s="77"/>
      <c r="C111" s="77"/>
      <c r="D111" s="77"/>
      <c r="E111" s="77"/>
      <c r="F111" s="77"/>
      <c r="G111" s="77"/>
      <c r="H111" s="77"/>
      <c r="I111" s="77"/>
      <c r="J111" s="91"/>
      <c r="K111" s="6"/>
    </row>
    <row r="112" spans="1:12" ht="18" customHeight="1" x14ac:dyDescent="0.2">
      <c r="A112" s="90"/>
      <c r="B112" s="77"/>
      <c r="C112" s="77"/>
      <c r="D112" s="77"/>
      <c r="E112" s="77"/>
      <c r="F112" s="77"/>
      <c r="G112" s="77"/>
      <c r="H112" s="77"/>
      <c r="I112" s="77"/>
      <c r="J112" s="91"/>
      <c r="K112" s="6"/>
    </row>
    <row r="113" spans="1:11" ht="18" customHeight="1" x14ac:dyDescent="0.2">
      <c r="A113" s="90"/>
      <c r="B113" s="87"/>
      <c r="C113" s="87"/>
      <c r="D113" s="87"/>
      <c r="E113" s="87"/>
      <c r="F113" s="87"/>
      <c r="G113" s="87"/>
      <c r="H113" s="87"/>
      <c r="I113" s="87"/>
      <c r="J113" s="91"/>
      <c r="K113" s="6"/>
    </row>
    <row r="114" spans="1:11" ht="18" customHeight="1" x14ac:dyDescent="0.2">
      <c r="A114" s="90"/>
      <c r="B114" s="87"/>
      <c r="C114" s="87"/>
      <c r="D114" s="87"/>
      <c r="E114" s="87"/>
      <c r="F114" s="87"/>
      <c r="G114" s="87"/>
      <c r="H114" s="87"/>
      <c r="I114" s="87"/>
      <c r="J114" s="91"/>
      <c r="K114" s="6"/>
    </row>
    <row r="115" spans="1:11" ht="18" customHeight="1" x14ac:dyDescent="0.2">
      <c r="A115" s="90"/>
      <c r="B115" s="87"/>
      <c r="C115" s="87"/>
      <c r="D115" s="87"/>
      <c r="E115" s="87"/>
      <c r="F115" s="87"/>
      <c r="G115" s="87"/>
      <c r="H115" s="87"/>
      <c r="I115" s="87"/>
      <c r="J115" s="91"/>
      <c r="K115" s="6"/>
    </row>
    <row r="116" spans="1:11" ht="18" customHeight="1" x14ac:dyDescent="0.2">
      <c r="A116" s="90"/>
      <c r="B116" s="87"/>
      <c r="C116" s="87"/>
      <c r="D116" s="87"/>
      <c r="E116" s="87"/>
      <c r="F116" s="87"/>
      <c r="G116" s="87"/>
      <c r="H116" s="87"/>
      <c r="I116" s="87"/>
      <c r="J116" s="91"/>
      <c r="K116" s="6"/>
    </row>
    <row r="117" spans="1:11" ht="18" customHeight="1" x14ac:dyDescent="0.2">
      <c r="A117" s="90"/>
      <c r="B117" s="87"/>
      <c r="C117" s="87"/>
      <c r="D117" s="87"/>
      <c r="E117" s="87"/>
      <c r="F117" s="87"/>
      <c r="G117" s="87"/>
      <c r="H117" s="87"/>
      <c r="I117" s="87"/>
      <c r="J117" s="91"/>
      <c r="K117" s="6"/>
    </row>
    <row r="118" spans="1:11" ht="18" customHeight="1" x14ac:dyDescent="0.2">
      <c r="A118" s="90"/>
      <c r="B118" s="87"/>
      <c r="C118" s="87"/>
      <c r="D118" s="87"/>
      <c r="E118" s="87"/>
      <c r="F118" s="87"/>
      <c r="G118" s="87"/>
      <c r="H118" s="87"/>
      <c r="I118" s="87"/>
      <c r="J118" s="91"/>
      <c r="K118" s="6"/>
    </row>
    <row r="119" spans="1:11" ht="18" customHeight="1" x14ac:dyDescent="0.2">
      <c r="A119" s="90"/>
      <c r="B119" s="87"/>
      <c r="C119" s="87"/>
      <c r="D119" s="87"/>
      <c r="E119" s="87"/>
      <c r="F119" s="87"/>
      <c r="G119" s="87"/>
      <c r="H119" s="87"/>
      <c r="I119" s="87"/>
      <c r="J119" s="91"/>
      <c r="K119" s="6"/>
    </row>
    <row r="120" spans="1:11" ht="18" customHeight="1" x14ac:dyDescent="0.2">
      <c r="A120" s="90"/>
      <c r="B120" s="87"/>
      <c r="C120" s="87"/>
      <c r="D120" s="87"/>
      <c r="E120" s="87"/>
      <c r="F120" s="87"/>
      <c r="G120" s="87"/>
      <c r="H120" s="87"/>
      <c r="I120" s="87"/>
      <c r="J120" s="91"/>
      <c r="K120" s="6"/>
    </row>
    <row r="121" spans="1:11" ht="18" customHeight="1" x14ac:dyDescent="0.2">
      <c r="A121" s="90"/>
      <c r="B121" s="87"/>
      <c r="C121" s="87"/>
      <c r="D121" s="87"/>
      <c r="E121" s="87"/>
      <c r="F121" s="87"/>
      <c r="G121" s="87"/>
      <c r="H121" s="87"/>
      <c r="I121" s="87"/>
      <c r="J121" s="91"/>
      <c r="K121" s="6"/>
    </row>
    <row r="122" spans="1:11" ht="18" customHeight="1" x14ac:dyDescent="0.2">
      <c r="A122" s="90"/>
      <c r="B122" s="87"/>
      <c r="C122" s="87"/>
      <c r="D122" s="87"/>
      <c r="E122" s="87"/>
      <c r="F122" s="87"/>
      <c r="G122" s="87"/>
      <c r="H122" s="87"/>
      <c r="I122" s="87"/>
      <c r="J122" s="91"/>
      <c r="K122" s="6"/>
    </row>
    <row r="123" spans="1:11" ht="18" customHeight="1" x14ac:dyDescent="0.2">
      <c r="A123" s="90"/>
      <c r="B123" s="452"/>
      <c r="D123" s="6"/>
      <c r="J123" s="91"/>
      <c r="K123" s="6"/>
    </row>
    <row r="124" spans="1:11" ht="18" customHeight="1" x14ac:dyDescent="0.2">
      <c r="A124" s="90"/>
      <c r="B124" s="452"/>
      <c r="C124" s="111"/>
      <c r="D124" s="87"/>
      <c r="E124" s="87"/>
      <c r="F124" s="87"/>
      <c r="G124" s="87"/>
      <c r="H124" s="87"/>
      <c r="I124" s="87"/>
      <c r="J124" s="91"/>
      <c r="K124" s="6"/>
    </row>
    <row r="125" spans="1:11" ht="18" customHeight="1" x14ac:dyDescent="0.2">
      <c r="A125" s="90"/>
      <c r="B125" s="87"/>
      <c r="C125" s="87"/>
      <c r="D125" s="87"/>
      <c r="E125" s="87"/>
      <c r="F125" s="87"/>
      <c r="G125" s="87"/>
      <c r="H125" s="87"/>
      <c r="I125" s="87"/>
      <c r="J125" s="91"/>
      <c r="K125" s="6"/>
    </row>
    <row r="126" spans="1:11" ht="18" customHeight="1" x14ac:dyDescent="0.2">
      <c r="A126" s="90"/>
      <c r="B126" s="87"/>
      <c r="C126" s="87"/>
      <c r="D126" s="87"/>
      <c r="E126" s="87"/>
      <c r="F126" s="87"/>
      <c r="G126" s="87"/>
      <c r="H126" s="87"/>
      <c r="I126" s="87"/>
      <c r="J126" s="91"/>
      <c r="K126" s="6"/>
    </row>
    <row r="127" spans="1:11" ht="18" customHeight="1" x14ac:dyDescent="0.2">
      <c r="A127" s="90"/>
      <c r="B127" s="87"/>
      <c r="C127" s="87"/>
      <c r="D127" s="87"/>
      <c r="E127" s="87"/>
      <c r="F127" s="87"/>
      <c r="G127" s="87"/>
      <c r="H127" s="87"/>
      <c r="I127" s="87"/>
      <c r="J127" s="91"/>
      <c r="K127" s="6"/>
    </row>
    <row r="128" spans="1:11" ht="18" customHeight="1" x14ac:dyDescent="0.2">
      <c r="A128" s="90"/>
      <c r="B128" s="87"/>
      <c r="C128" s="87"/>
      <c r="D128" s="87"/>
      <c r="E128" s="87"/>
      <c r="F128" s="87"/>
      <c r="G128" s="87"/>
      <c r="H128" s="87"/>
      <c r="I128" s="87"/>
      <c r="J128" s="91"/>
      <c r="K128" s="6"/>
    </row>
    <row r="129" spans="1:11" ht="18" customHeight="1" x14ac:dyDescent="0.2">
      <c r="A129" s="90"/>
      <c r="B129" s="93" t="s">
        <v>131</v>
      </c>
      <c r="C129" s="94"/>
      <c r="D129" s="93" t="str">
        <f>IF(入力シート!E18="","",入力シート!E18)</f>
        <v>〇〇次郎</v>
      </c>
      <c r="E129" s="95"/>
      <c r="F129" s="95"/>
      <c r="G129" s="95"/>
      <c r="H129" s="95"/>
      <c r="I129" s="94"/>
      <c r="J129" s="91"/>
      <c r="K129" s="6"/>
    </row>
    <row r="130" spans="1:11" ht="18" customHeight="1" x14ac:dyDescent="0.2">
      <c r="A130" s="90"/>
      <c r="B130" s="364" t="s">
        <v>132</v>
      </c>
      <c r="C130" s="67" t="s">
        <v>143</v>
      </c>
      <c r="D130" s="64" t="str">
        <f>IF(入力シート!E60="","",入力シート!E60)</f>
        <v>清水三保第一小学校</v>
      </c>
      <c r="E130" s="96"/>
      <c r="F130" s="96"/>
      <c r="G130" s="96"/>
      <c r="H130" s="96"/>
      <c r="I130" s="65"/>
      <c r="J130" s="91"/>
      <c r="K130" s="6"/>
    </row>
    <row r="131" spans="1:11" ht="18" customHeight="1" x14ac:dyDescent="0.2">
      <c r="A131" s="90"/>
      <c r="B131" s="364"/>
      <c r="C131" s="97" t="s">
        <v>144</v>
      </c>
      <c r="D131" s="95" t="str">
        <f>IF(入力シート!E65="","",入力シート!E65)</f>
        <v>清水区三保1069-1</v>
      </c>
      <c r="E131" s="95"/>
      <c r="F131" s="95"/>
      <c r="G131" s="95"/>
      <c r="H131" s="95"/>
      <c r="I131" s="94"/>
      <c r="J131" s="91"/>
      <c r="K131" s="6"/>
    </row>
    <row r="132" spans="1:11" ht="18" customHeight="1" x14ac:dyDescent="0.2">
      <c r="A132" s="90"/>
      <c r="B132" s="87"/>
      <c r="C132" s="87"/>
      <c r="D132" s="87"/>
      <c r="E132" s="87"/>
      <c r="F132" s="87"/>
      <c r="G132" s="87"/>
      <c r="H132" s="87"/>
      <c r="I132" s="87"/>
      <c r="J132" s="91"/>
      <c r="K132" s="6"/>
    </row>
    <row r="133" spans="1:11" ht="18" customHeight="1" x14ac:dyDescent="0.2">
      <c r="A133" s="90"/>
      <c r="B133" s="87"/>
      <c r="C133" s="87"/>
      <c r="D133" s="87"/>
      <c r="E133" s="87"/>
      <c r="F133" s="87"/>
      <c r="G133" s="87"/>
      <c r="H133" s="87"/>
      <c r="I133" s="87"/>
      <c r="J133" s="91"/>
      <c r="K133" s="6"/>
    </row>
    <row r="134" spans="1:11" ht="18" customHeight="1" thickBot="1" x14ac:dyDescent="0.25">
      <c r="A134" s="98"/>
      <c r="B134" s="99"/>
      <c r="C134" s="99"/>
      <c r="D134" s="99"/>
      <c r="E134" s="99"/>
      <c r="F134" s="99"/>
      <c r="G134" s="99"/>
      <c r="H134" s="99"/>
      <c r="I134" s="99"/>
      <c r="J134" s="100"/>
      <c r="K134" s="6"/>
    </row>
    <row r="135" spans="1:11" ht="18" customHeight="1" x14ac:dyDescent="0.2">
      <c r="A135" s="87"/>
      <c r="B135" s="87"/>
      <c r="C135" s="87"/>
      <c r="D135" s="87"/>
      <c r="E135" s="87"/>
      <c r="F135" s="87"/>
      <c r="G135" s="87"/>
      <c r="H135" s="87"/>
      <c r="I135" s="87"/>
      <c r="J135" s="87"/>
      <c r="K135" s="6"/>
    </row>
    <row r="136" spans="1:11" ht="16.5" x14ac:dyDescent="0.2">
      <c r="A136" s="315" t="s">
        <v>163</v>
      </c>
      <c r="B136" s="315"/>
      <c r="C136" s="315"/>
      <c r="D136" s="315"/>
      <c r="E136" s="315"/>
      <c r="F136" s="315"/>
      <c r="G136" s="315"/>
      <c r="H136" s="315"/>
      <c r="I136" s="315"/>
      <c r="J136" s="315"/>
      <c r="K136" s="69"/>
    </row>
    <row r="137" spans="1:11" ht="18" customHeight="1" x14ac:dyDescent="0.2">
      <c r="A137" s="316" t="s">
        <v>197</v>
      </c>
      <c r="B137" s="316"/>
      <c r="C137" s="316"/>
      <c r="D137" s="316"/>
      <c r="E137" s="316"/>
      <c r="F137" s="316"/>
      <c r="G137" s="316"/>
      <c r="H137" s="316"/>
      <c r="I137" s="316"/>
      <c r="J137" s="316"/>
      <c r="K137" s="68"/>
    </row>
    <row r="138" spans="1:11" ht="18" customHeight="1" x14ac:dyDescent="0.2">
      <c r="A138" s="72"/>
      <c r="B138" s="72"/>
      <c r="C138" s="72"/>
      <c r="D138" s="72"/>
      <c r="E138" s="72"/>
      <c r="F138" s="72"/>
      <c r="G138" s="72"/>
      <c r="H138" s="72"/>
      <c r="I138" s="72"/>
      <c r="J138" s="72"/>
      <c r="K138" s="68"/>
    </row>
    <row r="139" spans="1:11" ht="18" customHeight="1" x14ac:dyDescent="0.2">
      <c r="A139" s="386" t="s">
        <v>32</v>
      </c>
      <c r="B139" s="386"/>
      <c r="C139" s="386"/>
      <c r="D139" s="386"/>
      <c r="E139" s="386"/>
      <c r="F139" s="386"/>
      <c r="G139" s="386"/>
      <c r="H139" s="386"/>
      <c r="I139" s="386"/>
      <c r="J139" s="386"/>
      <c r="K139" s="68"/>
    </row>
    <row r="140" spans="1:11" ht="18" customHeight="1" thickBot="1" x14ac:dyDescent="0.25">
      <c r="A140" s="101"/>
      <c r="B140" s="101"/>
      <c r="C140" s="101"/>
      <c r="D140" s="101"/>
      <c r="E140" s="101"/>
      <c r="F140" s="101"/>
      <c r="G140" s="101"/>
      <c r="H140" s="101"/>
      <c r="I140" s="101"/>
      <c r="J140" s="101"/>
      <c r="K140" s="68"/>
    </row>
    <row r="141" spans="1:11" ht="17.25" customHeight="1" thickBot="1" x14ac:dyDescent="0.25">
      <c r="A141" s="358" t="s">
        <v>4</v>
      </c>
      <c r="B141" s="359"/>
      <c r="C141" s="359"/>
      <c r="D141" s="359"/>
      <c r="E141" s="360"/>
      <c r="F141" s="102"/>
      <c r="G141" s="396" t="s">
        <v>5</v>
      </c>
      <c r="H141" s="396"/>
      <c r="I141" s="396" t="s">
        <v>6</v>
      </c>
      <c r="J141" s="396"/>
      <c r="K141" s="21"/>
    </row>
    <row r="142" spans="1:11" ht="17.25" customHeight="1" x14ac:dyDescent="0.2">
      <c r="A142" s="397"/>
      <c r="B142" s="398"/>
      <c r="C142" s="398"/>
      <c r="D142" s="398"/>
      <c r="E142" s="399"/>
      <c r="F142" s="400"/>
      <c r="G142" s="429" t="s">
        <v>237</v>
      </c>
      <c r="H142" s="430"/>
      <c r="I142" s="430" t="s">
        <v>238</v>
      </c>
      <c r="J142" s="431"/>
      <c r="K142" s="31"/>
    </row>
    <row r="143" spans="1:11" ht="17.25" customHeight="1" x14ac:dyDescent="0.2">
      <c r="A143" s="103" t="s">
        <v>165</v>
      </c>
      <c r="B143" s="373" t="s">
        <v>276</v>
      </c>
      <c r="C143" s="373"/>
      <c r="D143" s="373"/>
      <c r="E143" s="374"/>
      <c r="F143" s="400"/>
      <c r="G143" s="310"/>
      <c r="H143" s="311"/>
      <c r="I143" s="311"/>
      <c r="J143" s="314"/>
      <c r="K143" s="31"/>
    </row>
    <row r="144" spans="1:11" ht="17.25" customHeight="1" x14ac:dyDescent="0.2">
      <c r="A144" s="103"/>
      <c r="B144" s="373"/>
      <c r="C144" s="373"/>
      <c r="D144" s="373"/>
      <c r="E144" s="374"/>
      <c r="F144" s="400"/>
      <c r="G144" s="310" t="s">
        <v>164</v>
      </c>
      <c r="H144" s="311"/>
      <c r="I144" s="311" t="s">
        <v>292</v>
      </c>
      <c r="J144" s="314"/>
      <c r="K144" s="31"/>
    </row>
    <row r="145" spans="1:11" ht="17.25" customHeight="1" x14ac:dyDescent="0.2">
      <c r="A145" s="104"/>
      <c r="B145" s="373"/>
      <c r="C145" s="373"/>
      <c r="D145" s="373"/>
      <c r="E145" s="374"/>
      <c r="F145" s="400"/>
      <c r="G145" s="310"/>
      <c r="H145" s="311"/>
      <c r="I145" s="311"/>
      <c r="J145" s="314"/>
      <c r="K145" s="31"/>
    </row>
    <row r="146" spans="1:11" ht="17.25" customHeight="1" x14ac:dyDescent="0.2">
      <c r="A146" s="104"/>
      <c r="B146" s="105"/>
      <c r="C146" s="105"/>
      <c r="D146" s="105"/>
      <c r="E146" s="200"/>
      <c r="F146" s="400"/>
      <c r="G146" s="310" t="s">
        <v>337</v>
      </c>
      <c r="H146" s="311"/>
      <c r="I146" s="311" t="s">
        <v>334</v>
      </c>
      <c r="J146" s="314"/>
      <c r="K146" s="31"/>
    </row>
    <row r="147" spans="1:11" ht="17.25" customHeight="1" x14ac:dyDescent="0.2">
      <c r="A147" s="104"/>
      <c r="B147" s="319"/>
      <c r="C147" s="319"/>
      <c r="D147" s="319"/>
      <c r="E147" s="401"/>
      <c r="F147" s="400"/>
      <c r="G147" s="310"/>
      <c r="H147" s="311"/>
      <c r="I147" s="311"/>
      <c r="J147" s="314"/>
      <c r="K147" s="31"/>
    </row>
    <row r="148" spans="1:11" ht="17.25" customHeight="1" x14ac:dyDescent="0.2">
      <c r="A148" s="104"/>
      <c r="B148" s="219"/>
      <c r="C148" s="219"/>
      <c r="D148" s="219"/>
      <c r="E148" s="220"/>
      <c r="F148" s="400"/>
      <c r="G148" s="310" t="s">
        <v>338</v>
      </c>
      <c r="H148" s="311"/>
      <c r="I148" s="311" t="s">
        <v>293</v>
      </c>
      <c r="J148" s="314"/>
      <c r="K148" s="31"/>
    </row>
    <row r="149" spans="1:11" ht="17.25" customHeight="1" thickBot="1" x14ac:dyDescent="0.25">
      <c r="A149" s="106"/>
      <c r="B149" s="402"/>
      <c r="C149" s="402"/>
      <c r="D149" s="402"/>
      <c r="E149" s="403"/>
      <c r="F149" s="400"/>
      <c r="G149" s="312"/>
      <c r="H149" s="313"/>
      <c r="I149" s="311"/>
      <c r="J149" s="314"/>
      <c r="K149" s="31"/>
    </row>
    <row r="150" spans="1:11" ht="17.25" customHeight="1" thickBot="1" x14ac:dyDescent="0.25">
      <c r="A150" s="107"/>
      <c r="B150" s="105"/>
      <c r="C150" s="105"/>
      <c r="D150" s="105"/>
      <c r="E150" s="105"/>
      <c r="F150" s="108"/>
      <c r="G150" s="72"/>
      <c r="H150" s="72"/>
      <c r="I150" s="72"/>
      <c r="J150" s="72"/>
      <c r="K150" s="31"/>
    </row>
    <row r="151" spans="1:11" ht="17.25" customHeight="1" x14ac:dyDescent="0.2">
      <c r="A151" s="397"/>
      <c r="B151" s="398"/>
      <c r="C151" s="398"/>
      <c r="D151" s="398"/>
      <c r="E151" s="399"/>
      <c r="F151" s="400"/>
      <c r="G151" s="453" t="s">
        <v>237</v>
      </c>
      <c r="H151" s="454"/>
      <c r="I151" s="453" t="s">
        <v>238</v>
      </c>
      <c r="J151" s="457"/>
      <c r="K151" s="22"/>
    </row>
    <row r="152" spans="1:11" ht="17.25" customHeight="1" x14ac:dyDescent="0.2">
      <c r="A152" s="103" t="s">
        <v>165</v>
      </c>
      <c r="B152" s="373" t="s">
        <v>225</v>
      </c>
      <c r="C152" s="373"/>
      <c r="D152" s="373"/>
      <c r="E152" s="374"/>
      <c r="F152" s="400"/>
      <c r="G152" s="455"/>
      <c r="H152" s="456"/>
      <c r="I152" s="455"/>
      <c r="J152" s="458"/>
      <c r="K152" s="22"/>
    </row>
    <row r="153" spans="1:11" ht="17.25" customHeight="1" x14ac:dyDescent="0.2">
      <c r="A153" s="103" t="s">
        <v>165</v>
      </c>
      <c r="B153" s="373" t="s">
        <v>226</v>
      </c>
      <c r="C153" s="373"/>
      <c r="D153" s="373"/>
      <c r="E153" s="374"/>
      <c r="F153" s="400"/>
      <c r="G153" s="404" t="s">
        <v>164</v>
      </c>
      <c r="H153" s="405"/>
      <c r="I153" s="404" t="s">
        <v>291</v>
      </c>
      <c r="J153" s="405"/>
      <c r="K153" s="22"/>
    </row>
    <row r="154" spans="1:11" ht="17.25" customHeight="1" x14ac:dyDescent="0.2">
      <c r="A154" s="103" t="s">
        <v>165</v>
      </c>
      <c r="B154" s="373" t="s">
        <v>227</v>
      </c>
      <c r="C154" s="373"/>
      <c r="D154" s="373"/>
      <c r="E154" s="374"/>
      <c r="F154" s="400"/>
      <c r="G154" s="404"/>
      <c r="H154" s="405"/>
      <c r="I154" s="404"/>
      <c r="J154" s="405"/>
      <c r="K154" s="22"/>
    </row>
    <row r="155" spans="1:11" ht="17.25" customHeight="1" x14ac:dyDescent="0.2">
      <c r="A155" s="103" t="s">
        <v>165</v>
      </c>
      <c r="B155" s="365" t="s">
        <v>275</v>
      </c>
      <c r="C155" s="365"/>
      <c r="D155" s="365"/>
      <c r="E155" s="366"/>
      <c r="F155" s="400"/>
      <c r="G155" s="404" t="s">
        <v>339</v>
      </c>
      <c r="H155" s="459"/>
      <c r="I155" s="404" t="s">
        <v>293</v>
      </c>
      <c r="J155" s="405"/>
      <c r="K155" s="22"/>
    </row>
    <row r="156" spans="1:11" ht="17.25" customHeight="1" x14ac:dyDescent="0.2">
      <c r="A156" s="103" t="s">
        <v>165</v>
      </c>
      <c r="B156" s="373" t="s">
        <v>228</v>
      </c>
      <c r="C156" s="373"/>
      <c r="D156" s="373"/>
      <c r="E156" s="374"/>
      <c r="F156" s="400"/>
      <c r="G156" s="404"/>
      <c r="H156" s="459"/>
      <c r="I156" s="404"/>
      <c r="J156" s="405"/>
      <c r="K156" s="22"/>
    </row>
    <row r="157" spans="1:11" ht="17.25" customHeight="1" x14ac:dyDescent="0.2">
      <c r="A157" s="103" t="s">
        <v>165</v>
      </c>
      <c r="B157" s="373" t="s">
        <v>277</v>
      </c>
      <c r="C157" s="373"/>
      <c r="D157" s="373"/>
      <c r="E157" s="374"/>
      <c r="F157" s="400"/>
      <c r="G157" s="404" t="s">
        <v>229</v>
      </c>
      <c r="H157" s="459"/>
      <c r="I157" s="404" t="s">
        <v>334</v>
      </c>
      <c r="J157" s="405"/>
      <c r="K157" s="22"/>
    </row>
    <row r="158" spans="1:11" ht="17.25" customHeight="1" x14ac:dyDescent="0.2">
      <c r="A158" s="103"/>
      <c r="B158" s="373"/>
      <c r="C158" s="373"/>
      <c r="D158" s="373"/>
      <c r="E158" s="374"/>
      <c r="F158" s="400"/>
      <c r="G158" s="404"/>
      <c r="H158" s="459"/>
      <c r="I158" s="404"/>
      <c r="J158" s="405"/>
      <c r="K158" s="22"/>
    </row>
    <row r="159" spans="1:11" ht="17.25" customHeight="1" x14ac:dyDescent="0.2">
      <c r="A159" s="103"/>
      <c r="B159" s="373"/>
      <c r="C159" s="373"/>
      <c r="D159" s="373"/>
      <c r="E159" s="374"/>
      <c r="F159" s="400"/>
      <c r="G159" s="404" t="s">
        <v>336</v>
      </c>
      <c r="H159" s="459"/>
      <c r="I159" s="404" t="s">
        <v>291</v>
      </c>
      <c r="J159" s="405"/>
      <c r="K159" s="22"/>
    </row>
    <row r="160" spans="1:11" ht="17.25" customHeight="1" x14ac:dyDescent="0.2">
      <c r="A160" s="103"/>
      <c r="B160" s="373"/>
      <c r="C160" s="373"/>
      <c r="D160" s="373"/>
      <c r="E160" s="374"/>
      <c r="F160" s="400"/>
      <c r="G160" s="404"/>
      <c r="H160" s="459"/>
      <c r="I160" s="404"/>
      <c r="J160" s="405"/>
      <c r="K160" s="22"/>
    </row>
    <row r="161" spans="1:20" ht="17.25" customHeight="1" x14ac:dyDescent="0.2">
      <c r="A161" s="104"/>
      <c r="B161" s="201"/>
      <c r="C161" s="201"/>
      <c r="D161" s="201"/>
      <c r="E161" s="202"/>
      <c r="F161" s="400"/>
      <c r="G161" s="460" t="s">
        <v>335</v>
      </c>
      <c r="H161" s="461"/>
      <c r="I161" s="460" t="s">
        <v>291</v>
      </c>
      <c r="J161" s="461"/>
      <c r="K161" s="22"/>
    </row>
    <row r="162" spans="1:20" ht="17.25" customHeight="1" thickBot="1" x14ac:dyDescent="0.25">
      <c r="A162" s="106"/>
      <c r="B162" s="177"/>
      <c r="C162" s="177"/>
      <c r="D162" s="177"/>
      <c r="E162" s="178"/>
      <c r="F162" s="400"/>
      <c r="G162" s="462"/>
      <c r="H162" s="463"/>
      <c r="I162" s="462"/>
      <c r="J162" s="463"/>
      <c r="K162" s="22"/>
    </row>
    <row r="163" spans="1:20" ht="17.25" customHeight="1" thickBot="1" x14ac:dyDescent="0.25">
      <c r="A163" s="107"/>
      <c r="B163" s="72"/>
      <c r="C163" s="72"/>
      <c r="D163" s="72"/>
      <c r="E163" s="72"/>
      <c r="F163" s="108"/>
      <c r="G163" s="110"/>
      <c r="H163" s="110"/>
      <c r="I163" s="110"/>
      <c r="J163" s="110"/>
      <c r="K163" s="22"/>
    </row>
    <row r="164" spans="1:20" ht="17.25" customHeight="1" x14ac:dyDescent="0.2">
      <c r="A164" s="397"/>
      <c r="B164" s="398"/>
      <c r="C164" s="398"/>
      <c r="D164" s="398"/>
      <c r="E164" s="399"/>
      <c r="F164" s="383"/>
      <c r="G164" s="406" t="s">
        <v>237</v>
      </c>
      <c r="H164" s="407"/>
      <c r="I164" s="406" t="s">
        <v>240</v>
      </c>
      <c r="J164" s="407"/>
      <c r="K164" s="31"/>
    </row>
    <row r="165" spans="1:20" ht="17.25" customHeight="1" x14ac:dyDescent="0.2">
      <c r="A165" s="103"/>
      <c r="B165" s="379"/>
      <c r="C165" s="380"/>
      <c r="D165" s="380"/>
      <c r="E165" s="381"/>
      <c r="F165" s="383"/>
      <c r="G165" s="408"/>
      <c r="H165" s="409"/>
      <c r="I165" s="408"/>
      <c r="J165" s="409"/>
      <c r="K165" s="31"/>
    </row>
    <row r="166" spans="1:20" ht="17.25" customHeight="1" x14ac:dyDescent="0.2">
      <c r="A166" s="103"/>
      <c r="B166" s="379"/>
      <c r="C166" s="380"/>
      <c r="D166" s="380"/>
      <c r="E166" s="381"/>
      <c r="F166" s="383"/>
      <c r="G166" s="408" t="s">
        <v>164</v>
      </c>
      <c r="H166" s="409"/>
      <c r="I166" s="408" t="s">
        <v>292</v>
      </c>
      <c r="J166" s="409"/>
      <c r="K166" s="31"/>
    </row>
    <row r="167" spans="1:20" ht="17.25" customHeight="1" x14ac:dyDescent="0.2">
      <c r="A167" s="103"/>
      <c r="B167" s="72"/>
      <c r="C167" s="72"/>
      <c r="D167" s="72"/>
      <c r="E167" s="203"/>
      <c r="F167" s="383"/>
      <c r="G167" s="408"/>
      <c r="H167" s="409"/>
      <c r="I167" s="408"/>
      <c r="J167" s="409"/>
      <c r="K167" s="31"/>
    </row>
    <row r="168" spans="1:20" ht="17.25" customHeight="1" x14ac:dyDescent="0.2">
      <c r="A168" s="103"/>
      <c r="B168" s="316"/>
      <c r="C168" s="316"/>
      <c r="D168" s="316"/>
      <c r="E168" s="382"/>
      <c r="F168" s="383"/>
      <c r="G168" s="408" t="s">
        <v>241</v>
      </c>
      <c r="H168" s="409"/>
      <c r="I168" s="408" t="s">
        <v>294</v>
      </c>
      <c r="J168" s="409"/>
      <c r="K168" s="31"/>
    </row>
    <row r="169" spans="1:20" ht="17.25" customHeight="1" x14ac:dyDescent="0.2">
      <c r="A169" s="103"/>
      <c r="B169" s="316"/>
      <c r="C169" s="316"/>
      <c r="D169" s="316"/>
      <c r="E169" s="382"/>
      <c r="F169" s="383"/>
      <c r="G169" s="408"/>
      <c r="H169" s="409"/>
      <c r="I169" s="408"/>
      <c r="J169" s="409"/>
      <c r="K169" s="31"/>
    </row>
    <row r="170" spans="1:20" ht="17.25" customHeight="1" x14ac:dyDescent="0.2">
      <c r="A170" s="109"/>
      <c r="B170" s="316"/>
      <c r="C170" s="316"/>
      <c r="D170" s="316"/>
      <c r="E170" s="382"/>
      <c r="F170" s="383"/>
      <c r="G170" s="408" t="s">
        <v>242</v>
      </c>
      <c r="H170" s="409"/>
      <c r="I170" s="408" t="s">
        <v>293</v>
      </c>
      <c r="J170" s="409"/>
      <c r="K170" s="31"/>
    </row>
    <row r="171" spans="1:20" ht="17.25" customHeight="1" thickBot="1" x14ac:dyDescent="0.3">
      <c r="A171" s="205"/>
      <c r="B171" s="384"/>
      <c r="C171" s="384"/>
      <c r="D171" s="384"/>
      <c r="E171" s="385"/>
      <c r="F171" s="383"/>
      <c r="G171" s="408"/>
      <c r="H171" s="409"/>
      <c r="I171" s="408"/>
      <c r="J171" s="409"/>
      <c r="K171" s="31"/>
    </row>
    <row r="172" spans="1:20" ht="16.5" x14ac:dyDescent="0.2">
      <c r="A172" s="315" t="s">
        <v>239</v>
      </c>
      <c r="B172" s="315"/>
      <c r="C172" s="315"/>
      <c r="D172" s="315"/>
      <c r="E172" s="315"/>
      <c r="F172" s="315"/>
      <c r="G172" s="315"/>
      <c r="H172" s="315"/>
      <c r="I172" s="315"/>
      <c r="J172" s="315"/>
      <c r="K172" s="31"/>
    </row>
    <row r="173" spans="1:20" ht="16.5" x14ac:dyDescent="0.2">
      <c r="A173" s="79"/>
      <c r="B173" s="79"/>
      <c r="C173" s="79"/>
      <c r="D173" s="79"/>
      <c r="E173" s="79"/>
      <c r="F173" s="79"/>
      <c r="G173" s="79"/>
      <c r="H173" s="79"/>
      <c r="I173" s="79"/>
      <c r="J173" s="79"/>
      <c r="K173" s="31"/>
    </row>
    <row r="174" spans="1:20" ht="17.25" customHeight="1" x14ac:dyDescent="0.2">
      <c r="A174" s="112" t="s">
        <v>166</v>
      </c>
      <c r="B174" s="490" t="s">
        <v>278</v>
      </c>
      <c r="C174" s="490"/>
      <c r="D174" s="490"/>
      <c r="E174" s="490"/>
      <c r="F174" s="490"/>
      <c r="G174" s="490"/>
      <c r="H174" s="490"/>
      <c r="I174" s="490"/>
      <c r="J174" s="490"/>
      <c r="K174" s="31"/>
    </row>
    <row r="175" spans="1:20" ht="17.25" customHeight="1" x14ac:dyDescent="0.2">
      <c r="A175" s="112" t="s">
        <v>279</v>
      </c>
      <c r="B175" s="363" t="s">
        <v>280</v>
      </c>
      <c r="C175" s="363"/>
      <c r="D175" s="363"/>
      <c r="E175" s="363"/>
      <c r="F175" s="363"/>
      <c r="G175" s="363"/>
      <c r="H175" s="363"/>
      <c r="I175" s="363"/>
      <c r="J175" s="363"/>
      <c r="L175" s="363"/>
      <c r="M175" s="363"/>
      <c r="N175" s="363"/>
      <c r="O175" s="363"/>
      <c r="P175" s="363"/>
      <c r="Q175" s="363"/>
      <c r="R175" s="363"/>
      <c r="S175" s="363"/>
      <c r="T175" s="363"/>
    </row>
    <row r="176" spans="1:20" ht="17.25" customHeight="1" x14ac:dyDescent="0.2">
      <c r="A176" s="113"/>
      <c r="B176" s="363"/>
      <c r="C176" s="363"/>
      <c r="D176" s="363"/>
      <c r="E176" s="363"/>
      <c r="F176" s="363"/>
      <c r="G176" s="363"/>
      <c r="H176" s="363"/>
      <c r="I176" s="363"/>
      <c r="J176" s="363"/>
      <c r="L176" s="363"/>
      <c r="M176" s="363"/>
      <c r="N176" s="363"/>
      <c r="O176" s="363"/>
      <c r="P176" s="363"/>
      <c r="Q176" s="363"/>
      <c r="R176" s="363"/>
      <c r="S176" s="363"/>
      <c r="T176" s="363"/>
    </row>
    <row r="177" spans="1:20" ht="17.25" customHeight="1" x14ac:dyDescent="0.2">
      <c r="A177" s="113"/>
      <c r="B177" s="363"/>
      <c r="C177" s="363"/>
      <c r="D177" s="363"/>
      <c r="E177" s="363"/>
      <c r="F177" s="363"/>
      <c r="G177" s="363"/>
      <c r="H177" s="363"/>
      <c r="I177" s="363"/>
      <c r="J177" s="363"/>
      <c r="L177" s="363"/>
      <c r="M177" s="363"/>
      <c r="N177" s="363"/>
      <c r="O177" s="363"/>
      <c r="P177" s="363"/>
      <c r="Q177" s="363"/>
      <c r="R177" s="363"/>
      <c r="S177" s="363"/>
      <c r="T177" s="363"/>
    </row>
    <row r="178" spans="1:20" ht="17.25" customHeight="1" x14ac:dyDescent="0.2">
      <c r="A178" s="113"/>
      <c r="B178" s="363"/>
      <c r="C178" s="363"/>
      <c r="D178" s="363"/>
      <c r="E178" s="363"/>
      <c r="F178" s="363"/>
      <c r="G178" s="363"/>
      <c r="H178" s="363"/>
      <c r="I178" s="363"/>
      <c r="J178" s="363"/>
      <c r="L178" s="363"/>
      <c r="M178" s="363"/>
      <c r="N178" s="363"/>
      <c r="O178" s="363"/>
      <c r="P178" s="363"/>
      <c r="Q178" s="363"/>
      <c r="R178" s="363"/>
      <c r="S178" s="363"/>
      <c r="T178" s="363"/>
    </row>
    <row r="179" spans="1:20" ht="17.25" customHeight="1" x14ac:dyDescent="0.2">
      <c r="A179" s="114" t="s">
        <v>279</v>
      </c>
      <c r="B179" s="363" t="s">
        <v>230</v>
      </c>
      <c r="C179" s="363"/>
      <c r="D179" s="363"/>
      <c r="E179" s="363"/>
      <c r="F179" s="363"/>
      <c r="G179" s="363"/>
      <c r="H179" s="363"/>
      <c r="I179" s="363"/>
      <c r="J179" s="363"/>
      <c r="L179" s="363"/>
      <c r="M179" s="363"/>
      <c r="N179" s="363"/>
      <c r="O179" s="363"/>
      <c r="P179" s="363"/>
      <c r="Q179" s="363"/>
      <c r="R179" s="363"/>
      <c r="S179" s="363"/>
      <c r="T179" s="363"/>
    </row>
    <row r="180" spans="1:20" ht="17.25" customHeight="1" x14ac:dyDescent="0.2">
      <c r="A180" s="113"/>
      <c r="B180" s="363"/>
      <c r="C180" s="363"/>
      <c r="D180" s="363"/>
      <c r="E180" s="363"/>
      <c r="F180" s="363"/>
      <c r="G180" s="363"/>
      <c r="H180" s="363"/>
      <c r="I180" s="363"/>
      <c r="J180" s="363"/>
      <c r="L180" s="363"/>
      <c r="M180" s="363"/>
      <c r="N180" s="363"/>
      <c r="O180" s="363"/>
      <c r="P180" s="363"/>
      <c r="Q180" s="363"/>
      <c r="R180" s="363"/>
      <c r="S180" s="363"/>
      <c r="T180" s="363"/>
    </row>
    <row r="181" spans="1:20" ht="17.25" customHeight="1" x14ac:dyDescent="0.2">
      <c r="A181" s="113"/>
      <c r="B181" s="363"/>
      <c r="C181" s="363"/>
      <c r="D181" s="363"/>
      <c r="E181" s="363"/>
      <c r="F181" s="363"/>
      <c r="G181" s="363"/>
      <c r="H181" s="363"/>
      <c r="I181" s="363"/>
      <c r="J181" s="363"/>
      <c r="L181" s="363"/>
      <c r="M181" s="363"/>
      <c r="N181" s="363"/>
      <c r="O181" s="363"/>
      <c r="P181" s="363"/>
      <c r="Q181" s="363"/>
      <c r="R181" s="363"/>
      <c r="S181" s="363"/>
      <c r="T181" s="363"/>
    </row>
    <row r="182" spans="1:20" ht="17.25" customHeight="1" x14ac:dyDescent="0.2">
      <c r="A182" s="111"/>
      <c r="B182" s="363"/>
      <c r="C182" s="363"/>
      <c r="D182" s="363"/>
      <c r="E182" s="363"/>
      <c r="F182" s="363"/>
      <c r="G182" s="363"/>
      <c r="H182" s="363"/>
      <c r="I182" s="363"/>
      <c r="J182" s="363"/>
    </row>
    <row r="183" spans="1:20" ht="16.5" x14ac:dyDescent="0.2">
      <c r="A183" s="315" t="s">
        <v>167</v>
      </c>
      <c r="B183" s="315"/>
      <c r="C183" s="315"/>
      <c r="D183" s="315"/>
      <c r="E183" s="315"/>
      <c r="F183" s="315"/>
      <c r="G183" s="315"/>
      <c r="H183" s="315"/>
      <c r="I183" s="315"/>
      <c r="J183" s="315"/>
      <c r="K183" s="69"/>
    </row>
    <row r="184" spans="1:20" ht="16.5" x14ac:dyDescent="0.2">
      <c r="A184" s="315" t="s">
        <v>168</v>
      </c>
      <c r="B184" s="315"/>
      <c r="C184" s="315"/>
      <c r="D184" s="315"/>
      <c r="E184" s="315"/>
      <c r="F184" s="315"/>
      <c r="G184" s="315"/>
      <c r="H184" s="315"/>
      <c r="I184" s="315"/>
      <c r="J184" s="315"/>
      <c r="K184" s="69"/>
    </row>
    <row r="185" spans="1:20" ht="17.5" x14ac:dyDescent="0.2">
      <c r="A185" s="315" t="s">
        <v>199</v>
      </c>
      <c r="B185" s="315"/>
      <c r="C185" s="315"/>
      <c r="D185" s="315"/>
      <c r="E185" s="315"/>
      <c r="F185" s="315"/>
      <c r="G185" s="315"/>
      <c r="H185" s="315"/>
      <c r="I185" s="315"/>
      <c r="J185" s="315"/>
      <c r="K185" s="24"/>
    </row>
    <row r="186" spans="1:20" ht="17" thickBot="1" x14ac:dyDescent="0.25">
      <c r="A186" s="115"/>
      <c r="B186" s="111"/>
      <c r="C186" s="111"/>
      <c r="D186" s="111"/>
      <c r="E186" s="111"/>
      <c r="F186" s="111"/>
      <c r="G186" s="111"/>
      <c r="H186" s="111"/>
      <c r="I186" s="111"/>
      <c r="J186" s="111"/>
    </row>
    <row r="187" spans="1:20" ht="16.5" x14ac:dyDescent="0.2">
      <c r="A187" s="116" t="s">
        <v>7</v>
      </c>
      <c r="B187" s="117"/>
      <c r="C187" s="492" t="s">
        <v>8</v>
      </c>
      <c r="D187" s="420"/>
      <c r="E187" s="420"/>
      <c r="F187" s="420"/>
      <c r="G187" s="420"/>
      <c r="H187" s="420"/>
      <c r="I187" s="420"/>
      <c r="J187" s="421"/>
      <c r="K187" s="23"/>
    </row>
    <row r="188" spans="1:20" ht="16.5" x14ac:dyDescent="0.2">
      <c r="A188" s="367" t="s">
        <v>234</v>
      </c>
      <c r="B188" s="368"/>
      <c r="C188" s="176" t="s">
        <v>357</v>
      </c>
      <c r="D188" s="167"/>
      <c r="E188" s="167"/>
      <c r="F188" s="167"/>
      <c r="G188" s="167"/>
      <c r="H188" s="167"/>
      <c r="I188" s="167"/>
      <c r="J188" s="168"/>
      <c r="K188" s="69"/>
    </row>
    <row r="189" spans="1:20" ht="17.25" customHeight="1" x14ac:dyDescent="0.2">
      <c r="A189" s="369"/>
      <c r="B189" s="370"/>
      <c r="C189" s="378" t="s">
        <v>63</v>
      </c>
      <c r="D189" s="315"/>
      <c r="E189" s="315"/>
      <c r="F189" s="315"/>
      <c r="G189" s="315"/>
      <c r="H189" s="315"/>
      <c r="I189" s="315"/>
      <c r="J189" s="371"/>
      <c r="K189" s="69"/>
    </row>
    <row r="190" spans="1:20" ht="17.25" customHeight="1" x14ac:dyDescent="0.2">
      <c r="A190" s="369"/>
      <c r="B190" s="370"/>
      <c r="C190" s="378" t="s">
        <v>233</v>
      </c>
      <c r="D190" s="315"/>
      <c r="E190" s="315"/>
      <c r="F190" s="315"/>
      <c r="G190" s="315"/>
      <c r="H190" s="315"/>
      <c r="I190" s="315"/>
      <c r="J190" s="371"/>
      <c r="K190" s="69"/>
    </row>
    <row r="191" spans="1:20" ht="17.25" customHeight="1" x14ac:dyDescent="0.2">
      <c r="A191" s="369"/>
      <c r="B191" s="370"/>
      <c r="C191" s="378" t="s">
        <v>13</v>
      </c>
      <c r="D191" s="315"/>
      <c r="E191" s="315"/>
      <c r="F191" s="315"/>
      <c r="G191" s="315"/>
      <c r="H191" s="315"/>
      <c r="I191" s="315"/>
      <c r="J191" s="371"/>
      <c r="K191" s="68"/>
    </row>
    <row r="192" spans="1:20" ht="17.25" customHeight="1" x14ac:dyDescent="0.2">
      <c r="A192" s="369"/>
      <c r="B192" s="370"/>
      <c r="C192" s="372" t="s">
        <v>353</v>
      </c>
      <c r="D192" s="373"/>
      <c r="E192" s="373"/>
      <c r="F192" s="373"/>
      <c r="G192" s="373"/>
      <c r="H192" s="373"/>
      <c r="I192" s="373"/>
      <c r="J192" s="374"/>
      <c r="K192" s="68"/>
    </row>
    <row r="193" spans="1:11" ht="17.25" customHeight="1" x14ac:dyDescent="0.2">
      <c r="A193" s="369"/>
      <c r="B193" s="370"/>
      <c r="C193" s="372"/>
      <c r="D193" s="373"/>
      <c r="E193" s="373"/>
      <c r="F193" s="373"/>
      <c r="G193" s="373"/>
      <c r="H193" s="373"/>
      <c r="I193" s="373"/>
      <c r="J193" s="374"/>
      <c r="K193" s="68"/>
    </row>
    <row r="194" spans="1:11" ht="17.25" customHeight="1" x14ac:dyDescent="0.2">
      <c r="A194" s="369"/>
      <c r="B194" s="370"/>
      <c r="C194" s="372" t="s">
        <v>355</v>
      </c>
      <c r="D194" s="373"/>
      <c r="E194" s="373"/>
      <c r="F194" s="373"/>
      <c r="G194" s="373"/>
      <c r="H194" s="373"/>
      <c r="I194" s="373"/>
      <c r="J194" s="374"/>
      <c r="K194" s="68"/>
    </row>
    <row r="195" spans="1:11" ht="17.25" customHeight="1" x14ac:dyDescent="0.2">
      <c r="A195" s="369"/>
      <c r="B195" s="370"/>
      <c r="C195" s="372"/>
      <c r="D195" s="373"/>
      <c r="E195" s="373"/>
      <c r="F195" s="373"/>
      <c r="G195" s="373"/>
      <c r="H195" s="373"/>
      <c r="I195" s="373"/>
      <c r="J195" s="374"/>
      <c r="K195" s="68"/>
    </row>
    <row r="196" spans="1:11" ht="17.25" customHeight="1" x14ac:dyDescent="0.2">
      <c r="A196" s="369"/>
      <c r="B196" s="370"/>
      <c r="C196" s="372" t="s">
        <v>354</v>
      </c>
      <c r="D196" s="373"/>
      <c r="E196" s="373"/>
      <c r="F196" s="373"/>
      <c r="G196" s="373"/>
      <c r="H196" s="373"/>
      <c r="I196" s="373"/>
      <c r="J196" s="374"/>
      <c r="K196" s="68"/>
    </row>
    <row r="197" spans="1:11" ht="17.25" customHeight="1" x14ac:dyDescent="0.2">
      <c r="A197" s="369"/>
      <c r="B197" s="370"/>
      <c r="C197" s="375"/>
      <c r="D197" s="376"/>
      <c r="E197" s="376"/>
      <c r="F197" s="376"/>
      <c r="G197" s="376"/>
      <c r="H197" s="376"/>
      <c r="I197" s="376"/>
      <c r="J197" s="377"/>
      <c r="K197" s="68"/>
    </row>
    <row r="198" spans="1:11" ht="16.5" x14ac:dyDescent="0.2">
      <c r="A198" s="367" t="s">
        <v>231</v>
      </c>
      <c r="B198" s="368"/>
      <c r="C198" s="167" t="s">
        <v>357</v>
      </c>
      <c r="D198" s="167"/>
      <c r="E198" s="167"/>
      <c r="F198" s="167"/>
      <c r="G198" s="167"/>
      <c r="H198" s="167"/>
      <c r="I198" s="167"/>
      <c r="J198" s="168"/>
      <c r="K198" s="69"/>
    </row>
    <row r="199" spans="1:11" ht="17.25" customHeight="1" x14ac:dyDescent="0.2">
      <c r="A199" s="369"/>
      <c r="B199" s="370"/>
      <c r="C199" s="315" t="s">
        <v>136</v>
      </c>
      <c r="D199" s="315"/>
      <c r="E199" s="315"/>
      <c r="F199" s="315"/>
      <c r="G199" s="315"/>
      <c r="H199" s="315"/>
      <c r="I199" s="315"/>
      <c r="J199" s="371"/>
      <c r="K199" s="69"/>
    </row>
    <row r="200" spans="1:11" ht="17.25" customHeight="1" x14ac:dyDescent="0.2">
      <c r="A200" s="369"/>
      <c r="B200" s="370"/>
      <c r="C200" s="315" t="s">
        <v>233</v>
      </c>
      <c r="D200" s="315"/>
      <c r="E200" s="315"/>
      <c r="F200" s="315"/>
      <c r="G200" s="315"/>
      <c r="H200" s="315"/>
      <c r="I200" s="315"/>
      <c r="J200" s="371"/>
      <c r="K200" s="69"/>
    </row>
    <row r="201" spans="1:11" ht="17.25" customHeight="1" x14ac:dyDescent="0.2">
      <c r="A201" s="369"/>
      <c r="B201" s="370"/>
      <c r="C201" s="315" t="s">
        <v>232</v>
      </c>
      <c r="D201" s="315"/>
      <c r="E201" s="315"/>
      <c r="F201" s="315"/>
      <c r="G201" s="315"/>
      <c r="H201" s="315"/>
      <c r="I201" s="315"/>
      <c r="J201" s="371"/>
      <c r="K201" s="69"/>
    </row>
    <row r="202" spans="1:11" ht="17.25" customHeight="1" x14ac:dyDescent="0.2">
      <c r="A202" s="369"/>
      <c r="B202" s="370"/>
      <c r="C202" s="315" t="s">
        <v>13</v>
      </c>
      <c r="D202" s="315"/>
      <c r="E202" s="315"/>
      <c r="F202" s="315"/>
      <c r="G202" s="315"/>
      <c r="H202" s="315"/>
      <c r="I202" s="315"/>
      <c r="J202" s="371"/>
      <c r="K202" s="68"/>
    </row>
    <row r="203" spans="1:11" ht="17.25" customHeight="1" x14ac:dyDescent="0.2">
      <c r="A203" s="369"/>
      <c r="B203" s="370"/>
      <c r="C203" s="372" t="s">
        <v>356</v>
      </c>
      <c r="D203" s="373"/>
      <c r="E203" s="373"/>
      <c r="F203" s="373"/>
      <c r="G203" s="373"/>
      <c r="H203" s="373"/>
      <c r="I203" s="373"/>
      <c r="J203" s="374"/>
      <c r="K203" s="68"/>
    </row>
    <row r="204" spans="1:11" ht="17.25" customHeight="1" thickBot="1" x14ac:dyDescent="0.25">
      <c r="A204" s="369"/>
      <c r="B204" s="370"/>
      <c r="C204" s="375"/>
      <c r="D204" s="376"/>
      <c r="E204" s="376"/>
      <c r="F204" s="376"/>
      <c r="G204" s="376"/>
      <c r="H204" s="376"/>
      <c r="I204" s="376"/>
      <c r="J204" s="377"/>
      <c r="K204" s="68"/>
    </row>
    <row r="205" spans="1:11" ht="17.25" customHeight="1" x14ac:dyDescent="0.2">
      <c r="A205" s="118" t="s">
        <v>147</v>
      </c>
      <c r="B205" s="491" t="s">
        <v>148</v>
      </c>
      <c r="C205" s="491"/>
      <c r="D205" s="491"/>
      <c r="E205" s="491"/>
      <c r="F205" s="491"/>
      <c r="G205" s="491"/>
      <c r="H205" s="491"/>
      <c r="I205" s="491"/>
      <c r="J205" s="491"/>
      <c r="K205" s="68"/>
    </row>
    <row r="206" spans="1:11" ht="17.25" customHeight="1" x14ac:dyDescent="0.2">
      <c r="A206" s="119"/>
      <c r="B206" s="346"/>
      <c r="C206" s="346"/>
      <c r="D206" s="346"/>
      <c r="E206" s="346"/>
      <c r="F206" s="346"/>
      <c r="G206" s="346"/>
      <c r="H206" s="346"/>
      <c r="I206" s="346"/>
      <c r="J206" s="346"/>
      <c r="K206" s="68"/>
    </row>
    <row r="207" spans="1:11" ht="17.25" customHeight="1" x14ac:dyDescent="0.2">
      <c r="A207" s="119" t="s">
        <v>147</v>
      </c>
      <c r="B207" s="346" t="s">
        <v>169</v>
      </c>
      <c r="C207" s="346"/>
      <c r="D207" s="346"/>
      <c r="E207" s="346"/>
      <c r="F207" s="346"/>
      <c r="G207" s="346"/>
      <c r="H207" s="346"/>
      <c r="I207" s="346"/>
      <c r="J207" s="346"/>
      <c r="K207" s="68"/>
    </row>
    <row r="208" spans="1:11" ht="17.25" customHeight="1" x14ac:dyDescent="0.2">
      <c r="A208" s="119"/>
      <c r="B208" s="346"/>
      <c r="C208" s="346"/>
      <c r="D208" s="346"/>
      <c r="E208" s="346"/>
      <c r="F208" s="346"/>
      <c r="G208" s="346"/>
      <c r="H208" s="346"/>
      <c r="I208" s="346"/>
      <c r="J208" s="346"/>
      <c r="K208" s="68"/>
    </row>
    <row r="209" spans="1:11" ht="17.25" customHeight="1" x14ac:dyDescent="0.2">
      <c r="A209" s="77"/>
      <c r="B209" s="77"/>
      <c r="C209" s="77"/>
      <c r="D209" s="77"/>
      <c r="E209" s="77"/>
      <c r="F209" s="77"/>
      <c r="G209" s="77"/>
      <c r="H209" s="77"/>
      <c r="I209" s="77"/>
      <c r="J209" s="77"/>
      <c r="K209" s="68"/>
    </row>
    <row r="210" spans="1:11" ht="16.5" x14ac:dyDescent="0.2">
      <c r="A210" s="315" t="s">
        <v>170</v>
      </c>
      <c r="B210" s="315"/>
      <c r="C210" s="315"/>
      <c r="D210" s="315"/>
      <c r="E210" s="315"/>
      <c r="F210" s="315"/>
      <c r="G210" s="315"/>
      <c r="H210" s="315"/>
      <c r="I210" s="315"/>
      <c r="J210" s="315"/>
      <c r="K210" s="69"/>
    </row>
    <row r="211" spans="1:11" ht="17.25" customHeight="1" x14ac:dyDescent="0.2">
      <c r="A211" s="346" t="s">
        <v>171</v>
      </c>
      <c r="B211" s="346"/>
      <c r="C211" s="346"/>
      <c r="D211" s="346"/>
      <c r="E211" s="346"/>
      <c r="F211" s="346"/>
      <c r="G211" s="346"/>
      <c r="H211" s="346"/>
      <c r="I211" s="346"/>
      <c r="J211" s="346"/>
      <c r="K211" s="68"/>
    </row>
    <row r="212" spans="1:11" ht="17.25" customHeight="1" x14ac:dyDescent="0.2">
      <c r="A212" s="346"/>
      <c r="B212" s="346"/>
      <c r="C212" s="346"/>
      <c r="D212" s="346"/>
      <c r="E212" s="346"/>
      <c r="F212" s="346"/>
      <c r="G212" s="346"/>
      <c r="H212" s="346"/>
      <c r="I212" s="346"/>
      <c r="J212" s="346"/>
      <c r="K212" s="68"/>
    </row>
    <row r="213" spans="1:11" ht="18" customHeight="1" x14ac:dyDescent="0.2">
      <c r="A213" s="316" t="s">
        <v>235</v>
      </c>
      <c r="B213" s="316"/>
      <c r="C213" s="316"/>
      <c r="D213" s="316"/>
      <c r="E213" s="316"/>
      <c r="F213" s="316"/>
      <c r="G213" s="316"/>
      <c r="H213" s="316"/>
      <c r="I213" s="316"/>
      <c r="J213" s="316"/>
      <c r="K213" s="68"/>
    </row>
    <row r="214" spans="1:11" ht="18" customHeight="1" x14ac:dyDescent="0.2">
      <c r="A214" s="316"/>
      <c r="B214" s="316"/>
      <c r="C214" s="316"/>
      <c r="D214" s="316"/>
      <c r="E214" s="316"/>
      <c r="F214" s="316"/>
      <c r="G214" s="316"/>
      <c r="H214" s="316"/>
      <c r="I214" s="316"/>
      <c r="J214" s="316"/>
      <c r="K214" s="68"/>
    </row>
    <row r="215" spans="1:11" ht="17.25" customHeight="1" x14ac:dyDescent="0.2">
      <c r="A215" s="72"/>
      <c r="B215" s="72"/>
      <c r="C215" s="72"/>
      <c r="D215" s="72"/>
      <c r="E215" s="72"/>
      <c r="F215" s="72"/>
      <c r="G215" s="72"/>
      <c r="H215" s="72"/>
      <c r="I215" s="72"/>
      <c r="J215" s="72"/>
      <c r="K215" s="68"/>
    </row>
    <row r="216" spans="1:11" ht="16.5" x14ac:dyDescent="0.2">
      <c r="A216" s="315" t="s">
        <v>172</v>
      </c>
      <c r="B216" s="315"/>
      <c r="C216" s="315"/>
      <c r="D216" s="315"/>
      <c r="E216" s="315"/>
      <c r="F216" s="315"/>
      <c r="G216" s="315"/>
      <c r="H216" s="315"/>
      <c r="I216" s="315"/>
      <c r="J216" s="315"/>
      <c r="K216" s="69"/>
    </row>
    <row r="217" spans="1:11" ht="16.5" x14ac:dyDescent="0.2">
      <c r="A217" s="315" t="s">
        <v>135</v>
      </c>
      <c r="B217" s="315"/>
      <c r="C217" s="315"/>
      <c r="D217" s="315"/>
      <c r="E217" s="315"/>
      <c r="F217" s="315"/>
      <c r="G217" s="315"/>
      <c r="H217" s="315"/>
      <c r="I217" s="315"/>
      <c r="J217" s="315"/>
      <c r="K217" s="69"/>
    </row>
    <row r="218" spans="1:11" ht="17.25" customHeight="1" x14ac:dyDescent="0.2">
      <c r="A218" s="319" t="s">
        <v>333</v>
      </c>
      <c r="B218" s="319"/>
      <c r="C218" s="319"/>
      <c r="D218" s="319"/>
      <c r="E218" s="319"/>
      <c r="F218" s="319"/>
      <c r="G218" s="319"/>
      <c r="H218" s="319"/>
      <c r="I218" s="319"/>
      <c r="J218" s="319"/>
      <c r="K218" s="68"/>
    </row>
    <row r="219" spans="1:11" ht="17.25" customHeight="1" x14ac:dyDescent="0.2">
      <c r="A219" s="319"/>
      <c r="B219" s="319"/>
      <c r="C219" s="319"/>
      <c r="D219" s="319"/>
      <c r="E219" s="319"/>
      <c r="F219" s="319"/>
      <c r="G219" s="319"/>
      <c r="H219" s="319"/>
      <c r="I219" s="319"/>
      <c r="J219" s="319"/>
      <c r="K219" s="68"/>
    </row>
    <row r="220" spans="1:11" ht="17.25" customHeight="1" x14ac:dyDescent="0.2">
      <c r="A220" s="319"/>
      <c r="B220" s="319"/>
      <c r="C220" s="319"/>
      <c r="D220" s="319"/>
      <c r="E220" s="319"/>
      <c r="F220" s="319"/>
      <c r="G220" s="319"/>
      <c r="H220" s="319"/>
      <c r="I220" s="319"/>
      <c r="J220" s="319"/>
      <c r="K220" s="68"/>
    </row>
    <row r="221" spans="1:11" ht="17.25" customHeight="1" x14ac:dyDescent="0.2">
      <c r="A221" s="319"/>
      <c r="B221" s="319"/>
      <c r="C221" s="319"/>
      <c r="D221" s="319"/>
      <c r="E221" s="319"/>
      <c r="F221" s="319"/>
      <c r="G221" s="319"/>
      <c r="H221" s="319"/>
      <c r="I221" s="319"/>
      <c r="J221" s="319"/>
      <c r="K221" s="68"/>
    </row>
    <row r="222" spans="1:11" ht="17.25" customHeight="1" x14ac:dyDescent="0.2">
      <c r="A222" s="319"/>
      <c r="B222" s="319"/>
      <c r="C222" s="319"/>
      <c r="D222" s="319"/>
      <c r="E222" s="319"/>
      <c r="F222" s="319"/>
      <c r="G222" s="319"/>
      <c r="H222" s="319"/>
      <c r="I222" s="319"/>
      <c r="J222" s="319"/>
      <c r="K222" s="68"/>
    </row>
    <row r="223" spans="1:11" ht="17.25" customHeight="1" x14ac:dyDescent="0.2">
      <c r="A223" s="319"/>
      <c r="B223" s="319"/>
      <c r="C223" s="319"/>
      <c r="D223" s="319"/>
      <c r="E223" s="319"/>
      <c r="F223" s="319"/>
      <c r="G223" s="319"/>
      <c r="H223" s="319"/>
      <c r="I223" s="319"/>
      <c r="J223" s="319"/>
      <c r="K223" s="68"/>
    </row>
    <row r="224" spans="1:11" ht="17.25" customHeight="1" x14ac:dyDescent="0.2">
      <c r="A224" s="319"/>
      <c r="B224" s="319"/>
      <c r="C224" s="319"/>
      <c r="D224" s="319"/>
      <c r="E224" s="319"/>
      <c r="F224" s="319"/>
      <c r="G224" s="319"/>
      <c r="H224" s="319"/>
      <c r="I224" s="319"/>
      <c r="J224" s="319"/>
      <c r="K224" s="68"/>
    </row>
    <row r="225" spans="1:15" ht="17.25" customHeight="1" x14ac:dyDescent="0.2">
      <c r="A225" s="319"/>
      <c r="B225" s="319"/>
      <c r="C225" s="319"/>
      <c r="D225" s="319"/>
      <c r="E225" s="319"/>
      <c r="F225" s="319"/>
      <c r="G225" s="319"/>
      <c r="H225" s="319"/>
      <c r="I225" s="319"/>
      <c r="J225" s="319"/>
      <c r="K225" s="68"/>
    </row>
    <row r="226" spans="1:15" ht="16.5" x14ac:dyDescent="0.2">
      <c r="A226" s="315" t="s">
        <v>9</v>
      </c>
      <c r="B226" s="315"/>
      <c r="C226" s="315"/>
      <c r="D226" s="315"/>
      <c r="E226" s="315"/>
      <c r="F226" s="315"/>
      <c r="G226" s="315"/>
      <c r="H226" s="315"/>
      <c r="I226" s="315"/>
      <c r="J226" s="315"/>
      <c r="K226" s="69"/>
    </row>
    <row r="227" spans="1:15" ht="17.25" customHeight="1" x14ac:dyDescent="0.2">
      <c r="A227" s="316" t="s">
        <v>198</v>
      </c>
      <c r="B227" s="316"/>
      <c r="C227" s="316"/>
      <c r="D227" s="316"/>
      <c r="E227" s="316"/>
      <c r="F227" s="316"/>
      <c r="G227" s="316"/>
      <c r="H227" s="316"/>
      <c r="I227" s="316"/>
      <c r="J227" s="316"/>
      <c r="K227" s="68"/>
    </row>
    <row r="228" spans="1:15" ht="17.25" customHeight="1" x14ac:dyDescent="0.2">
      <c r="A228" s="316"/>
      <c r="B228" s="316"/>
      <c r="C228" s="316"/>
      <c r="D228" s="316"/>
      <c r="E228" s="316"/>
      <c r="F228" s="316"/>
      <c r="G228" s="316"/>
      <c r="H228" s="316"/>
      <c r="I228" s="316"/>
      <c r="J228" s="316"/>
      <c r="K228" s="68"/>
    </row>
    <row r="229" spans="1:15" ht="16.5" x14ac:dyDescent="0.2">
      <c r="A229" s="115"/>
      <c r="B229" s="87"/>
      <c r="C229" s="87"/>
      <c r="D229" s="87"/>
      <c r="E229" s="87"/>
      <c r="F229" s="87"/>
      <c r="G229" s="87"/>
      <c r="H229" s="87"/>
      <c r="I229" s="87"/>
      <c r="J229" s="87"/>
      <c r="K229" s="6"/>
    </row>
    <row r="230" spans="1:15" ht="16.5" x14ac:dyDescent="0.2">
      <c r="A230" s="315" t="s">
        <v>173</v>
      </c>
      <c r="B230" s="315"/>
      <c r="C230" s="315"/>
      <c r="D230" s="315"/>
      <c r="E230" s="315"/>
      <c r="F230" s="315"/>
      <c r="G230" s="315"/>
      <c r="H230" s="315"/>
      <c r="I230" s="315"/>
      <c r="J230" s="315"/>
      <c r="K230" s="69"/>
    </row>
    <row r="231" spans="1:15" ht="17.25" customHeight="1" x14ac:dyDescent="0.2">
      <c r="A231" s="316" t="s">
        <v>174</v>
      </c>
      <c r="B231" s="316"/>
      <c r="C231" s="316"/>
      <c r="D231" s="316"/>
      <c r="E231" s="316"/>
      <c r="F231" s="316"/>
      <c r="G231" s="316"/>
      <c r="H231" s="316"/>
      <c r="I231" s="316"/>
      <c r="J231" s="316"/>
      <c r="K231" s="68"/>
    </row>
    <row r="232" spans="1:15" ht="17" thickBot="1" x14ac:dyDescent="0.25">
      <c r="A232" s="115"/>
      <c r="B232" s="87"/>
      <c r="C232" s="180"/>
      <c r="D232" s="180"/>
      <c r="E232" s="180"/>
      <c r="F232" s="180"/>
      <c r="G232" s="180"/>
      <c r="H232" s="180"/>
      <c r="I232" s="180"/>
      <c r="J232" s="87"/>
      <c r="K232" s="6"/>
    </row>
    <row r="233" spans="1:15" ht="26" x14ac:dyDescent="0.2">
      <c r="A233" s="326"/>
      <c r="B233" s="327"/>
      <c r="C233" s="317" t="s">
        <v>244</v>
      </c>
      <c r="D233" s="318"/>
      <c r="E233" s="196" t="s">
        <v>245</v>
      </c>
      <c r="F233" s="328" t="s">
        <v>246</v>
      </c>
      <c r="G233" s="328"/>
      <c r="H233" s="197" t="s">
        <v>247</v>
      </c>
      <c r="I233" s="355" t="s">
        <v>248</v>
      </c>
      <c r="J233" s="357"/>
      <c r="K233" s="6"/>
    </row>
    <row r="234" spans="1:15" ht="14.25" customHeight="1" x14ac:dyDescent="0.2">
      <c r="A234" s="294" t="s">
        <v>243</v>
      </c>
      <c r="B234" s="295"/>
      <c r="C234" s="306" t="str">
        <f>IF(入力シート!E60="","",入力シート!E60)</f>
        <v>清水三保第一小学校</v>
      </c>
      <c r="D234" s="320"/>
      <c r="E234" s="361" t="str">
        <f>入力シート!E67&amp;"m"</f>
        <v>500m</v>
      </c>
      <c r="F234" s="306" t="str">
        <f>入力シート!E69&amp;IF(入力シート!E69="車両"," "&amp;入力シート!K69&amp;"台","")</f>
        <v>車両 4台</v>
      </c>
      <c r="G234" s="320"/>
      <c r="H234" s="361" t="str">
        <f>入力シート!E71&amp;"分"</f>
        <v>5分</v>
      </c>
      <c r="I234" s="306" t="str">
        <f>入力シート!E73</f>
        <v>津波警報、大津波警報</v>
      </c>
      <c r="J234" s="307"/>
      <c r="K234" s="6"/>
    </row>
    <row r="235" spans="1:15" ht="14.25" customHeight="1" x14ac:dyDescent="0.2">
      <c r="A235" s="296"/>
      <c r="B235" s="297"/>
      <c r="C235" s="321" t="str">
        <f>IF(入力シート!E63="","",入力シート!E63)</f>
        <v>（避難先が避難了解済み）</v>
      </c>
      <c r="D235" s="322"/>
      <c r="E235" s="362"/>
      <c r="F235" s="321"/>
      <c r="G235" s="322"/>
      <c r="H235" s="362"/>
      <c r="I235" s="321"/>
      <c r="J235" s="325"/>
      <c r="K235" s="6"/>
    </row>
    <row r="236" spans="1:15" ht="15" customHeight="1" x14ac:dyDescent="0.2">
      <c r="A236" s="294" t="s">
        <v>249</v>
      </c>
      <c r="B236" s="295"/>
      <c r="C236" s="306" t="str">
        <f>IF(入力シート!E77="","避難不可",入力シート!E77)</f>
        <v>施設の３階</v>
      </c>
      <c r="D236" s="320"/>
      <c r="E236" s="302"/>
      <c r="F236" s="302"/>
      <c r="G236" s="303"/>
      <c r="H236" s="320" t="str">
        <f>入力シート!E81&amp;"分"</f>
        <v>10分</v>
      </c>
      <c r="I236" s="306" t="str">
        <f>入力シート!E83</f>
        <v>津波警報、大津波警報</v>
      </c>
      <c r="J236" s="307"/>
      <c r="K236" s="6"/>
    </row>
    <row r="237" spans="1:15" ht="14.25" customHeight="1" thickBot="1" x14ac:dyDescent="0.25">
      <c r="A237" s="352"/>
      <c r="B237" s="353"/>
      <c r="C237" s="308" t="str">
        <f>IF(入力シート!E79="","","／"&amp;入力シート!E79)</f>
        <v>／３階</v>
      </c>
      <c r="D237" s="354"/>
      <c r="E237" s="304"/>
      <c r="F237" s="304"/>
      <c r="G237" s="305"/>
      <c r="H237" s="354"/>
      <c r="I237" s="308"/>
      <c r="J237" s="309"/>
      <c r="K237" s="6"/>
      <c r="N237" s="302"/>
      <c r="O237" s="350"/>
    </row>
    <row r="238" spans="1:15" ht="17" thickBot="1" x14ac:dyDescent="0.25">
      <c r="A238" s="115"/>
      <c r="B238" s="87"/>
      <c r="C238" s="87"/>
      <c r="D238" s="87"/>
      <c r="E238" s="87"/>
      <c r="F238" s="87"/>
      <c r="G238" s="87"/>
      <c r="H238" s="87"/>
      <c r="I238" s="87"/>
      <c r="J238" s="87"/>
      <c r="K238" s="6"/>
      <c r="N238" s="304"/>
      <c r="O238" s="351"/>
    </row>
    <row r="239" spans="1:15" ht="17" thickBot="1" x14ac:dyDescent="0.25">
      <c r="A239" s="315" t="s">
        <v>332</v>
      </c>
      <c r="B239" s="315"/>
      <c r="C239" s="315"/>
      <c r="D239" s="315"/>
      <c r="E239" s="315"/>
      <c r="F239" s="315"/>
      <c r="G239" s="315"/>
      <c r="H239" s="315"/>
      <c r="I239" s="315"/>
      <c r="J239" s="315"/>
      <c r="K239" s="6"/>
      <c r="N239" s="206"/>
      <c r="O239" s="206"/>
    </row>
    <row r="240" spans="1:15" ht="17" thickBot="1" x14ac:dyDescent="0.25">
      <c r="A240" s="79" t="s">
        <v>281</v>
      </c>
      <c r="B240" s="79"/>
      <c r="C240" s="358" t="str">
        <f>IF(入力シート!E87="","",入力シート!E87)</f>
        <v>屋内安全確保</v>
      </c>
      <c r="D240" s="359"/>
      <c r="E240" s="359"/>
      <c r="F240" s="360"/>
      <c r="G240" s="79"/>
      <c r="H240" s="79"/>
      <c r="I240" s="79"/>
      <c r="J240" s="79"/>
      <c r="K240" s="6"/>
      <c r="N240" s="206"/>
      <c r="O240" s="206"/>
    </row>
    <row r="241" spans="1:15" ht="17" thickBot="1" x14ac:dyDescent="0.25">
      <c r="A241" s="316" t="s">
        <v>289</v>
      </c>
      <c r="B241" s="316"/>
      <c r="C241" s="316"/>
      <c r="D241" s="316"/>
      <c r="E241" s="316"/>
      <c r="F241" s="316"/>
      <c r="G241" s="316"/>
      <c r="H241" s="316"/>
      <c r="I241" s="316"/>
      <c r="J241" s="316"/>
      <c r="K241" s="6"/>
      <c r="N241" s="206"/>
      <c r="O241" s="206"/>
    </row>
    <row r="242" spans="1:15" ht="26" x14ac:dyDescent="0.2">
      <c r="A242" s="326"/>
      <c r="B242" s="327"/>
      <c r="C242" s="317" t="s">
        <v>143</v>
      </c>
      <c r="D242" s="318"/>
      <c r="E242" s="196" t="s">
        <v>245</v>
      </c>
      <c r="F242" s="355" t="s">
        <v>246</v>
      </c>
      <c r="G242" s="356"/>
      <c r="H242" s="197" t="s">
        <v>247</v>
      </c>
      <c r="I242" s="355" t="s">
        <v>248</v>
      </c>
      <c r="J242" s="357"/>
      <c r="K242" s="6"/>
    </row>
    <row r="243" spans="1:15" ht="14.25" customHeight="1" x14ac:dyDescent="0.2">
      <c r="A243" s="294" t="s">
        <v>132</v>
      </c>
      <c r="B243" s="295"/>
      <c r="C243" s="306" t="str">
        <f>IF(入力シート!E89="","",入力シート!E89)</f>
        <v/>
      </c>
      <c r="D243" s="320"/>
      <c r="E243" s="298" t="str">
        <f>入力シート!E93&amp;"m"&amp;""</f>
        <v>m</v>
      </c>
      <c r="F243" s="306" t="str">
        <f>入力シート!E95&amp;IF(入力シート!E95="車両"," "&amp;入力シート!K95&amp;"台","")</f>
        <v/>
      </c>
      <c r="G243" s="320"/>
      <c r="H243" s="323" t="str">
        <f>入力シート!E97&amp;"分"</f>
        <v>分</v>
      </c>
      <c r="I243" s="306" t="str">
        <f>入力シート!E99&amp;""</f>
        <v/>
      </c>
      <c r="J243" s="307"/>
      <c r="K243" s="6"/>
    </row>
    <row r="244" spans="1:15" ht="14.25" customHeight="1" x14ac:dyDescent="0.2">
      <c r="A244" s="296"/>
      <c r="B244" s="297"/>
      <c r="C244" s="321"/>
      <c r="D244" s="322"/>
      <c r="E244" s="299"/>
      <c r="F244" s="321"/>
      <c r="G244" s="322"/>
      <c r="H244" s="324"/>
      <c r="I244" s="321"/>
      <c r="J244" s="325"/>
      <c r="K244" s="6"/>
    </row>
    <row r="245" spans="1:15" s="212" customFormat="1" ht="14.25" customHeight="1" x14ac:dyDescent="0.2">
      <c r="A245" s="209"/>
      <c r="B245" s="209"/>
      <c r="C245" s="210"/>
      <c r="D245" s="210"/>
      <c r="E245" s="210"/>
      <c r="F245" s="210"/>
      <c r="G245" s="210"/>
      <c r="H245" s="210"/>
      <c r="I245" s="210"/>
      <c r="J245" s="210"/>
      <c r="K245" s="211"/>
    </row>
    <row r="246" spans="1:15" s="212" customFormat="1" ht="14.25" customHeight="1" x14ac:dyDescent="0.2">
      <c r="A246" s="315" t="s">
        <v>296</v>
      </c>
      <c r="B246" s="315"/>
      <c r="C246" s="315"/>
      <c r="D246" s="315"/>
      <c r="E246" s="315"/>
      <c r="F246" s="315"/>
      <c r="G246" s="315"/>
      <c r="H246" s="315"/>
      <c r="I246" s="315"/>
      <c r="J246" s="315"/>
      <c r="K246" s="211"/>
    </row>
    <row r="247" spans="1:15" s="212" customFormat="1" ht="17.25" customHeight="1" x14ac:dyDescent="0.2">
      <c r="A247" s="346" t="s">
        <v>297</v>
      </c>
      <c r="B247" s="346"/>
      <c r="C247" s="346"/>
      <c r="D247" s="346"/>
      <c r="E247" s="346"/>
      <c r="F247" s="346"/>
      <c r="G247" s="346"/>
      <c r="H247" s="346"/>
      <c r="I247" s="346"/>
      <c r="J247" s="346"/>
      <c r="K247" s="211"/>
    </row>
    <row r="248" spans="1:15" s="212" customFormat="1" ht="17.25" customHeight="1" x14ac:dyDescent="0.2">
      <c r="A248" s="346"/>
      <c r="B248" s="346"/>
      <c r="C248" s="346"/>
      <c r="D248" s="346"/>
      <c r="E248" s="346"/>
      <c r="F248" s="346"/>
      <c r="G248" s="346"/>
      <c r="H248" s="346"/>
      <c r="I248" s="346"/>
      <c r="J248" s="346"/>
      <c r="K248" s="211"/>
    </row>
    <row r="249" spans="1:15" s="212" customFormat="1" ht="14.25" customHeight="1" x14ac:dyDescent="0.2">
      <c r="A249" s="209"/>
      <c r="B249" s="209"/>
      <c r="C249" s="210"/>
      <c r="D249" s="210"/>
      <c r="E249" s="210"/>
      <c r="F249" s="210"/>
      <c r="G249" s="210"/>
      <c r="H249" s="210"/>
      <c r="I249" s="210"/>
      <c r="J249" s="210"/>
      <c r="K249" s="211"/>
    </row>
    <row r="250" spans="1:15" s="212" customFormat="1" ht="16.5" x14ac:dyDescent="0.2">
      <c r="A250" s="213" t="s">
        <v>298</v>
      </c>
      <c r="B250" s="213"/>
      <c r="C250" s="214"/>
      <c r="D250" s="347" t="s">
        <v>299</v>
      </c>
      <c r="E250" s="347"/>
      <c r="F250" s="347"/>
      <c r="G250" s="214"/>
      <c r="H250" s="214"/>
      <c r="I250" s="214"/>
      <c r="J250" s="214"/>
      <c r="K250" s="211"/>
    </row>
    <row r="251" spans="1:15" s="212" customFormat="1" ht="14.25" customHeight="1" x14ac:dyDescent="0.2">
      <c r="A251" s="348" t="s">
        <v>300</v>
      </c>
      <c r="B251" s="349"/>
      <c r="C251" s="410" t="s">
        <v>307</v>
      </c>
      <c r="D251" s="410"/>
      <c r="E251" s="410"/>
      <c r="F251" s="410"/>
      <c r="G251" s="215" t="s">
        <v>305</v>
      </c>
      <c r="H251" s="410" t="s">
        <v>306</v>
      </c>
      <c r="I251" s="410"/>
      <c r="J251" s="410"/>
      <c r="K251" s="211"/>
    </row>
    <row r="252" spans="1:15" s="212" customFormat="1" ht="14.25" customHeight="1" x14ac:dyDescent="0.2">
      <c r="A252" s="336" t="s">
        <v>308</v>
      </c>
      <c r="B252" s="337"/>
      <c r="C252" s="342" t="s">
        <v>301</v>
      </c>
      <c r="D252" s="342"/>
      <c r="E252" s="342"/>
      <c r="F252" s="342"/>
      <c r="G252" s="215" t="str">
        <f>入力シート!E104&amp;""</f>
        <v/>
      </c>
      <c r="H252" s="333" t="str">
        <f>入力シート!G104&amp;""</f>
        <v/>
      </c>
      <c r="I252" s="334"/>
      <c r="J252" s="335"/>
      <c r="K252" s="211"/>
    </row>
    <row r="253" spans="1:15" s="212" customFormat="1" ht="14.25" customHeight="1" x14ac:dyDescent="0.2">
      <c r="A253" s="338"/>
      <c r="B253" s="339"/>
      <c r="C253" s="342" t="s">
        <v>304</v>
      </c>
      <c r="D253" s="342"/>
      <c r="E253" s="342"/>
      <c r="F253" s="342"/>
      <c r="G253" s="215" t="str">
        <f>入力シート!E106&amp;""</f>
        <v/>
      </c>
      <c r="H253" s="333" t="str">
        <f>入力シート!G106&amp;""</f>
        <v/>
      </c>
      <c r="I253" s="334"/>
      <c r="J253" s="335"/>
      <c r="K253" s="211"/>
    </row>
    <row r="254" spans="1:15" s="212" customFormat="1" ht="14.25" customHeight="1" x14ac:dyDescent="0.2">
      <c r="A254" s="338"/>
      <c r="B254" s="339"/>
      <c r="C254" s="342" t="s">
        <v>302</v>
      </c>
      <c r="D254" s="342"/>
      <c r="E254" s="342"/>
      <c r="F254" s="342"/>
      <c r="G254" s="215" t="str">
        <f>入力シート!E108&amp;""</f>
        <v/>
      </c>
      <c r="H254" s="333" t="str">
        <f>入力シート!G108&amp;""</f>
        <v/>
      </c>
      <c r="I254" s="334"/>
      <c r="J254" s="335"/>
      <c r="K254" s="211"/>
    </row>
    <row r="255" spans="1:15" s="212" customFormat="1" ht="14.25" customHeight="1" x14ac:dyDescent="0.2">
      <c r="A255" s="340"/>
      <c r="B255" s="341"/>
      <c r="C255" s="216" t="s">
        <v>303</v>
      </c>
      <c r="D255" s="334" t="s">
        <v>320</v>
      </c>
      <c r="E255" s="334"/>
      <c r="F255" s="335"/>
      <c r="G255" s="215" t="str">
        <f>入力シート!E110&amp;""</f>
        <v/>
      </c>
      <c r="H255" s="333" t="str">
        <f>入力シート!G110&amp;""</f>
        <v/>
      </c>
      <c r="I255" s="334"/>
      <c r="J255" s="335"/>
      <c r="K255" s="211"/>
    </row>
    <row r="256" spans="1:15" s="212" customFormat="1" ht="14.25" customHeight="1" x14ac:dyDescent="0.2">
      <c r="A256" s="336" t="s">
        <v>309</v>
      </c>
      <c r="B256" s="337"/>
      <c r="C256" s="342" t="s">
        <v>310</v>
      </c>
      <c r="D256" s="342"/>
      <c r="E256" s="342"/>
      <c r="F256" s="342"/>
      <c r="G256" s="215" t="str">
        <f>入力シート!E113&amp;""</f>
        <v/>
      </c>
      <c r="H256" s="333" t="str">
        <f>入力シート!G113&amp;""</f>
        <v/>
      </c>
      <c r="I256" s="334"/>
      <c r="J256" s="335"/>
      <c r="K256" s="211"/>
    </row>
    <row r="257" spans="1:12" s="212" customFormat="1" ht="14.25" customHeight="1" x14ac:dyDescent="0.2">
      <c r="A257" s="338"/>
      <c r="B257" s="339"/>
      <c r="C257" s="342" t="s">
        <v>311</v>
      </c>
      <c r="D257" s="342"/>
      <c r="E257" s="342"/>
      <c r="F257" s="342"/>
      <c r="G257" s="215" t="str">
        <f>入力シート!E115&amp;""</f>
        <v/>
      </c>
      <c r="H257" s="333" t="str">
        <f>入力シート!G115&amp;""</f>
        <v/>
      </c>
      <c r="I257" s="334"/>
      <c r="J257" s="335"/>
      <c r="K257" s="211"/>
    </row>
    <row r="258" spans="1:12" s="212" customFormat="1" ht="14.25" customHeight="1" x14ac:dyDescent="0.2">
      <c r="A258" s="338"/>
      <c r="B258" s="339"/>
      <c r="C258" s="342" t="s">
        <v>312</v>
      </c>
      <c r="D258" s="342"/>
      <c r="E258" s="342"/>
      <c r="F258" s="342"/>
      <c r="G258" s="215" t="str">
        <f>入力シート!E117&amp;""</f>
        <v/>
      </c>
      <c r="H258" s="333" t="str">
        <f>入力シート!G117&amp;""</f>
        <v/>
      </c>
      <c r="I258" s="334"/>
      <c r="J258" s="335"/>
      <c r="K258" s="211"/>
    </row>
    <row r="259" spans="1:12" s="212" customFormat="1" ht="14.25" customHeight="1" x14ac:dyDescent="0.2">
      <c r="A259" s="338"/>
      <c r="B259" s="339"/>
      <c r="C259" s="343" t="s">
        <v>313</v>
      </c>
      <c r="D259" s="344"/>
      <c r="E259" s="344"/>
      <c r="F259" s="345"/>
      <c r="G259" s="215" t="str">
        <f>入力シート!E119&amp;""</f>
        <v/>
      </c>
      <c r="H259" s="333" t="str">
        <f>入力シート!G119&amp;""</f>
        <v/>
      </c>
      <c r="I259" s="334"/>
      <c r="J259" s="335"/>
      <c r="K259" s="211"/>
    </row>
    <row r="260" spans="1:12" s="212" customFormat="1" ht="14.25" customHeight="1" x14ac:dyDescent="0.2">
      <c r="A260" s="340"/>
      <c r="B260" s="341"/>
      <c r="C260" s="216" t="s">
        <v>303</v>
      </c>
      <c r="D260" s="334" t="s">
        <v>320</v>
      </c>
      <c r="E260" s="334"/>
      <c r="F260" s="335"/>
      <c r="G260" s="215" t="str">
        <f>入力シート!E121&amp;""</f>
        <v/>
      </c>
      <c r="H260" s="333" t="str">
        <f>入力シート!G121&amp;""</f>
        <v/>
      </c>
      <c r="I260" s="334"/>
      <c r="J260" s="335"/>
      <c r="K260" s="211"/>
    </row>
    <row r="261" spans="1:12" s="212" customFormat="1" ht="14.25" customHeight="1" x14ac:dyDescent="0.2">
      <c r="A261" s="209"/>
      <c r="B261" s="209"/>
      <c r="C261" s="209"/>
      <c r="D261" s="209"/>
      <c r="E261" s="209"/>
      <c r="F261" s="209"/>
      <c r="G261" s="209"/>
      <c r="H261" s="209"/>
      <c r="I261" s="209"/>
      <c r="J261" s="209"/>
      <c r="K261" s="211"/>
    </row>
    <row r="262" spans="1:12" ht="16.5" x14ac:dyDescent="0.2">
      <c r="A262" s="315" t="s">
        <v>314</v>
      </c>
      <c r="B262" s="315"/>
      <c r="C262" s="315"/>
      <c r="D262" s="315"/>
      <c r="E262" s="315"/>
      <c r="F262" s="315"/>
      <c r="G262" s="315"/>
      <c r="H262" s="315"/>
      <c r="I262" s="315"/>
      <c r="J262" s="315"/>
      <c r="K262" s="69"/>
    </row>
    <row r="263" spans="1:12" ht="17.25" customHeight="1" x14ac:dyDescent="0.2">
      <c r="A263" s="346" t="s">
        <v>195</v>
      </c>
      <c r="B263" s="346"/>
      <c r="C263" s="346"/>
      <c r="D263" s="346"/>
      <c r="E263" s="346"/>
      <c r="F263" s="346"/>
      <c r="G263" s="346"/>
      <c r="H263" s="346"/>
      <c r="I263" s="346"/>
      <c r="J263" s="346"/>
      <c r="K263" s="68"/>
    </row>
    <row r="264" spans="1:12" ht="17.25" customHeight="1" x14ac:dyDescent="0.2">
      <c r="A264" s="346"/>
      <c r="B264" s="346"/>
      <c r="C264" s="346"/>
      <c r="D264" s="346"/>
      <c r="E264" s="346"/>
      <c r="F264" s="346"/>
      <c r="G264" s="346"/>
      <c r="H264" s="346"/>
      <c r="I264" s="346"/>
      <c r="J264" s="346"/>
      <c r="K264" s="68"/>
    </row>
    <row r="265" spans="1:12" ht="17.25" customHeight="1" x14ac:dyDescent="0.2">
      <c r="A265" s="316" t="s">
        <v>175</v>
      </c>
      <c r="B265" s="316"/>
      <c r="C265" s="316"/>
      <c r="D265" s="316"/>
      <c r="E265" s="316"/>
      <c r="F265" s="316"/>
      <c r="G265" s="316"/>
      <c r="H265" s="316"/>
      <c r="I265" s="316"/>
      <c r="J265" s="316"/>
      <c r="K265" s="68"/>
    </row>
    <row r="266" spans="1:12" ht="17.25" customHeight="1" x14ac:dyDescent="0.2">
      <c r="A266" s="316"/>
      <c r="B266" s="316"/>
      <c r="C266" s="316"/>
      <c r="D266" s="316"/>
      <c r="E266" s="316"/>
      <c r="F266" s="316"/>
      <c r="G266" s="316"/>
      <c r="H266" s="316"/>
      <c r="I266" s="316"/>
      <c r="J266" s="316"/>
      <c r="K266" s="68"/>
    </row>
    <row r="267" spans="1:12" ht="17" thickBot="1" x14ac:dyDescent="0.25">
      <c r="A267" s="422" t="s">
        <v>10</v>
      </c>
      <c r="B267" s="422"/>
      <c r="C267" s="422"/>
      <c r="D267" s="422"/>
      <c r="E267" s="422"/>
      <c r="F267" s="422"/>
      <c r="G267" s="422"/>
      <c r="H267" s="422"/>
      <c r="I267" s="422"/>
      <c r="J267" s="422"/>
      <c r="K267" s="69"/>
    </row>
    <row r="268" spans="1:12" ht="17.25" customHeight="1" x14ac:dyDescent="0.2">
      <c r="A268" s="111"/>
      <c r="B268" s="419" t="s">
        <v>34</v>
      </c>
      <c r="C268" s="420"/>
      <c r="D268" s="420"/>
      <c r="E268" s="420"/>
      <c r="F268" s="420"/>
      <c r="G268" s="420"/>
      <c r="H268" s="420"/>
      <c r="I268" s="421"/>
      <c r="J268" s="120"/>
      <c r="K268" s="21"/>
    </row>
    <row r="269" spans="1:12" ht="17.25" customHeight="1" x14ac:dyDescent="0.2">
      <c r="A269" s="111"/>
      <c r="B269" s="367" t="s">
        <v>11</v>
      </c>
      <c r="C269" s="368"/>
      <c r="D269" s="389" t="str">
        <f>IF(L269&lt;&gt;"",RIGHT(L269,LEN(L269)-1),"")</f>
        <v>テレビ3台、ラジオ5台、タブレット端末2台、ファックス2台、携帯電話5台、携帯電話用バッテリー3個、乾電池20個</v>
      </c>
      <c r="E269" s="390"/>
      <c r="F269" s="390"/>
      <c r="G269" s="390"/>
      <c r="H269" s="390"/>
      <c r="I269" s="391"/>
      <c r="J269" s="121"/>
      <c r="K269" s="30"/>
      <c r="L269" s="39" t="str">
        <f>IF(入力シート!E127="有","、"&amp;入力シート!C127&amp;IF(入力シート!I127&lt;&gt;"",入力シート!I127&amp;入力シート!K127,""),"")&amp;IF(入力シート!E129="有","、"&amp;入力シート!C129&amp;IF(入力シート!I129&lt;&gt;"",入力シート!I129&amp;入力シート!K129,""),"")&amp;IF(入力シート!E131="有","、"&amp;入力シート!C131&amp;IF(入力シート!I131&lt;&gt;"",入力シート!I131&amp;入力シート!K131,""),"")&amp;IF(入力シート!E133="有","、"&amp;入力シート!C133&amp;IF(入力シート!I133&lt;&gt;"",入力シート!I133&amp;入力シート!K133,""),"")&amp;IF(入力シート!E135="有","、"&amp;入力シート!C135&amp;IF(入力シート!I135&lt;&gt;"",入力シート!I135&amp;入力シート!K135,""),"")&amp;IF(入力シート!E137="有","、"&amp;入力シート!C137&amp;IF(入力シート!I137&lt;&gt;"",入力シート!I137&amp;入力シート!K137,""),"")&amp;IF(入力シート!E139="有","、"&amp;入力シート!C139&amp;IF(入力シート!I139&lt;&gt;"",入力シート!I139&amp;入力シート!K139,""),"")&amp;IF(入力シート!E141&lt;&gt;"","、"&amp;入力シート!E141,"")</f>
        <v>、テレビ3台、ラジオ5台、タブレット端末2台、ファックス2台、携帯電話5台、携帯電話用バッテリー3個、乾電池20個</v>
      </c>
    </row>
    <row r="270" spans="1:12" ht="17.25" customHeight="1" x14ac:dyDescent="0.2">
      <c r="A270" s="111"/>
      <c r="B270" s="369"/>
      <c r="C270" s="370"/>
      <c r="D270" s="392"/>
      <c r="E270" s="316"/>
      <c r="F270" s="316"/>
      <c r="G270" s="316"/>
      <c r="H270" s="316"/>
      <c r="I270" s="382"/>
      <c r="J270" s="121"/>
      <c r="K270" s="30"/>
    </row>
    <row r="271" spans="1:12" ht="17.25" customHeight="1" x14ac:dyDescent="0.2">
      <c r="A271" s="111"/>
      <c r="B271" s="387"/>
      <c r="C271" s="388"/>
      <c r="D271" s="393"/>
      <c r="E271" s="394"/>
      <c r="F271" s="394"/>
      <c r="G271" s="394"/>
      <c r="H271" s="394"/>
      <c r="I271" s="395"/>
      <c r="J271" s="121"/>
      <c r="K271" s="30"/>
    </row>
    <row r="272" spans="1:12" ht="17.25" customHeight="1" x14ac:dyDescent="0.2">
      <c r="A272" s="111"/>
      <c r="B272" s="367" t="s">
        <v>176</v>
      </c>
      <c r="C272" s="368"/>
      <c r="D272" s="389" t="str">
        <f>IF(L272&lt;&gt;"",RIGHT(L272,LEN(L272)-1),"")</f>
        <v>従業員名簿、利用者名簿、案内旗1枚、携帯電話5台、携帯電話用バッテリー3個、拡声器1台、懐中電灯5台、乾電池20個、ライフジャケット10着、蛍光塗料1個</v>
      </c>
      <c r="E272" s="390"/>
      <c r="F272" s="390"/>
      <c r="G272" s="390"/>
      <c r="H272" s="390"/>
      <c r="I272" s="391"/>
      <c r="J272" s="121"/>
      <c r="K272" s="30"/>
      <c r="L272" s="39" t="str">
        <f>IF(入力シート!E146="有","、"&amp;入力シート!C146,"")&amp;IF(入力シート!E148="有","、"&amp;入力シート!C148,"")&amp;IF(入力シート!E150="有","、"&amp;入力シート!C150&amp;IF(入力シート!I150&lt;&gt;"",入力シート!I150&amp;入力シート!K150,""),"")&amp;IF(入力シート!E152="有","、"&amp;入力シート!C152&amp;IF(入力シート!I152&lt;&gt;"",入力シート!I152&amp;入力シート!K152,""),"")&amp;IF(入力シート!E154="有","、"&amp;入力シート!C154&amp;IF(入力シート!I154&lt;&gt;"",入力シート!I154&amp;入力シート!K154,""),"")&amp;IF(入力シート!E156="有","、"&amp;入力シート!C156&amp;IF(入力シート!I156&lt;&gt;"",入力シート!I156&amp;入力シート!K156,""),"")&amp;IF(入力シート!E158="有","、"&amp;入力シート!C158&amp;IF(入力シート!I158&lt;&gt;"",入力シート!I158&amp;入力シート!K158,""),"")&amp;IF(入力シート!E160="有","、"&amp;入力シート!C160&amp;IF(入力シート!I160&lt;&gt;"",入力シート!I160&amp;入力シート!K160,""),"")&amp;IF(入力シート!E162="有","、"&amp;入力シート!C162&amp;IF(入力シート!I162&lt;&gt;"",入力シート!I162&amp;入力シート!K162,""),"")&amp;IF(入力シート!E164="有","、"&amp;入力シート!C164&amp;IF(入力シート!I164&lt;&gt;"",入力シート!I164&amp;入力シート!K164,""),"")&amp;IF(入力シート!E166&lt;&gt;"","、"&amp;入力シート!E166,"")</f>
        <v>、従業員名簿、利用者名簿、案内旗1枚、携帯電話5台、携帯電話用バッテリー3個、拡声器1台、懐中電灯5台、乾電池20個、ライフジャケット10着、蛍光塗料1個</v>
      </c>
    </row>
    <row r="273" spans="1:12" ht="17.25" customHeight="1" x14ac:dyDescent="0.2">
      <c r="A273" s="111"/>
      <c r="B273" s="369"/>
      <c r="C273" s="370"/>
      <c r="D273" s="392"/>
      <c r="E273" s="316"/>
      <c r="F273" s="316"/>
      <c r="G273" s="316"/>
      <c r="H273" s="316"/>
      <c r="I273" s="382"/>
      <c r="J273" s="121"/>
      <c r="K273" s="30"/>
    </row>
    <row r="274" spans="1:12" ht="17.25" customHeight="1" x14ac:dyDescent="0.2">
      <c r="A274" s="111"/>
      <c r="B274" s="369"/>
      <c r="C274" s="370"/>
      <c r="D274" s="392"/>
      <c r="E274" s="316"/>
      <c r="F274" s="316"/>
      <c r="G274" s="316"/>
      <c r="H274" s="316"/>
      <c r="I274" s="382"/>
      <c r="J274" s="121"/>
      <c r="K274" s="30"/>
    </row>
    <row r="275" spans="1:12" ht="17.25" customHeight="1" x14ac:dyDescent="0.2">
      <c r="A275" s="111"/>
      <c r="B275" s="387"/>
      <c r="C275" s="388"/>
      <c r="D275" s="392"/>
      <c r="E275" s="316"/>
      <c r="F275" s="316"/>
      <c r="G275" s="316"/>
      <c r="H275" s="316"/>
      <c r="I275" s="382"/>
      <c r="J275" s="121"/>
      <c r="K275" s="30"/>
    </row>
    <row r="276" spans="1:12" ht="17.25" customHeight="1" x14ac:dyDescent="0.2">
      <c r="A276" s="111"/>
      <c r="B276" s="367" t="s">
        <v>33</v>
      </c>
      <c r="C276" s="368"/>
      <c r="D276" s="389" t="str">
        <f>IF(L276&lt;&gt;"",RIGHT(L276,LEN(L276)-1),"")</f>
        <v>水3日分、食料3日分、寝具10人分、防寒具10人分</v>
      </c>
      <c r="E276" s="390"/>
      <c r="F276" s="390"/>
      <c r="G276" s="390"/>
      <c r="H276" s="390"/>
      <c r="I276" s="391"/>
      <c r="J276" s="122"/>
      <c r="K276" s="30"/>
      <c r="L276" s="39" t="str">
        <f>IF(入力シート!E171="有","、"&amp;入力シート!C171&amp;IF(入力シート!I171&lt;&gt;"",入力シート!I171&amp;入力シート!K171,""),"")&amp;IF(入力シート!E173="有","、"&amp;入力シート!C173&amp;IF(入力シート!I173&lt;&gt;"",入力シート!I173&amp;入力シート!K173,""),"")&amp;IF(入力シート!E175="有","、"&amp;入力シート!C175&amp;IF(入力シート!I175&lt;&gt;"",入力シート!I175&amp;入力シート!K175,""),"")&amp;IF(入力シート!E177="有","、"&amp;入力シート!C177&amp;IF(入力シート!I177&lt;&gt;"",入力シート!I177&amp;入力シート!K177,""),"")&amp;IF(入力シート!E179&lt;&gt;"","、"&amp;入力シート!E179,"")</f>
        <v>、水3日分、食料3日分、寝具10人分、防寒具10人分</v>
      </c>
    </row>
    <row r="277" spans="1:12" ht="17.25" customHeight="1" x14ac:dyDescent="0.2">
      <c r="A277" s="111"/>
      <c r="B277" s="387"/>
      <c r="C277" s="388"/>
      <c r="D277" s="393"/>
      <c r="E277" s="394"/>
      <c r="F277" s="394"/>
      <c r="G277" s="394"/>
      <c r="H277" s="394"/>
      <c r="I277" s="395"/>
      <c r="J277" s="122"/>
      <c r="K277" s="30"/>
    </row>
    <row r="278" spans="1:12" ht="17.25" customHeight="1" x14ac:dyDescent="0.2">
      <c r="A278" s="111"/>
      <c r="B278" s="367" t="s">
        <v>24</v>
      </c>
      <c r="C278" s="368"/>
      <c r="D278" s="389" t="str">
        <f>IF(L278&lt;&gt;"",RIGHT(L278,LEN(L278)-1),"")</f>
        <v>おむつ100枚、おしりふき100枚、おやつ30個、おんぶひも3個</v>
      </c>
      <c r="E278" s="390"/>
      <c r="F278" s="390"/>
      <c r="G278" s="390"/>
      <c r="H278" s="390"/>
      <c r="I278" s="391"/>
      <c r="J278" s="122"/>
      <c r="K278" s="30"/>
      <c r="L278" s="39" t="str">
        <f>IF(入力シート!E184="有","、"&amp;入力シート!C184&amp;IF(入力シート!I184&lt;&gt;"",入力シート!I184&amp;入力シート!K184,""),"")&amp;IF(入力シート!E186="有","、"&amp;入力シート!C186&amp;IF(入力シート!I186&lt;&gt;"",入力シート!I186&amp;入力シート!K186,""),"")&amp;IF(入力シート!E188="有","、"&amp;入力シート!C188&amp;IF(入力シート!I188&lt;&gt;"",入力シート!I188&amp;入力シート!K188,""),"")&amp;IF(入力シート!E190="有","、"&amp;入力シート!C190&amp;IF(入力シート!I190&lt;&gt;"",入力シート!I190&amp;入力シート!K190,""),"")&amp;IF(入力シート!E192&lt;&gt;"","、"&amp;入力シート!E192,"")</f>
        <v>、おむつ100枚、おしりふき100枚、おやつ30個、おんぶひも3個</v>
      </c>
    </row>
    <row r="279" spans="1:12" ht="17.25" customHeight="1" x14ac:dyDescent="0.2">
      <c r="A279" s="111"/>
      <c r="B279" s="387"/>
      <c r="C279" s="388"/>
      <c r="D279" s="393"/>
      <c r="E279" s="394"/>
      <c r="F279" s="394"/>
      <c r="G279" s="394"/>
      <c r="H279" s="394"/>
      <c r="I279" s="395"/>
      <c r="J279" s="122"/>
      <c r="K279" s="30"/>
    </row>
    <row r="280" spans="1:12" ht="17.25" customHeight="1" x14ac:dyDescent="0.2">
      <c r="A280" s="111"/>
      <c r="B280" s="367" t="s">
        <v>177</v>
      </c>
      <c r="C280" s="368"/>
      <c r="D280" s="389" t="str">
        <f>IF(L280&lt;&gt;"",RIGHT(L280,LEN(L280)-1),"")</f>
        <v>ウエットティッシュ100個、ゴミ袋10枚、タオル10枚</v>
      </c>
      <c r="E280" s="390"/>
      <c r="F280" s="390"/>
      <c r="G280" s="390"/>
      <c r="H280" s="390"/>
      <c r="I280" s="391"/>
      <c r="J280" s="122"/>
      <c r="K280" s="30"/>
      <c r="L280" s="39" t="str">
        <f>IF(入力シート!E196="有","、"&amp;入力シート!C196&amp;IF(入力シート!I196&lt;&gt;"",入力シート!I196&amp;入力シート!K196,""),"")&amp;IF(入力シート!E198="有","、"&amp;入力シート!C198&amp;IF(入力シート!I198&lt;&gt;"",入力シート!I198&amp;入力シート!K198,""),"")&amp;IF(入力シート!E200="有","、"&amp;入力シート!C200&amp;IF(入力シート!I200&lt;&gt;"",入力シート!I200&amp;入力シート!K200,""),"")&amp;IF(入力シート!E202&lt;&gt;"","、"&amp;入力シート!E202,"")</f>
        <v>、ウエットティッシュ100個、ゴミ袋10枚、タオル10枚</v>
      </c>
    </row>
    <row r="281" spans="1:12" ht="17.25" customHeight="1" thickBot="1" x14ac:dyDescent="0.25">
      <c r="A281" s="111"/>
      <c r="B281" s="414"/>
      <c r="C281" s="415"/>
      <c r="D281" s="416"/>
      <c r="E281" s="417"/>
      <c r="F281" s="417"/>
      <c r="G281" s="417"/>
      <c r="H281" s="417"/>
      <c r="I281" s="418"/>
      <c r="J281" s="122"/>
      <c r="K281" s="30"/>
    </row>
    <row r="282" spans="1:12" ht="17.25" customHeight="1" x14ac:dyDescent="0.2">
      <c r="A282" s="115"/>
      <c r="B282" s="87"/>
      <c r="C282" s="87"/>
      <c r="D282" s="7"/>
      <c r="E282" s="7"/>
      <c r="F282" s="7"/>
      <c r="G282" s="7"/>
      <c r="H282" s="7"/>
      <c r="I282" s="7"/>
      <c r="J282" s="7"/>
      <c r="K282" s="3"/>
    </row>
    <row r="283" spans="1:12" ht="18" customHeight="1" x14ac:dyDescent="0.2">
      <c r="A283" s="315" t="s">
        <v>315</v>
      </c>
      <c r="B283" s="315"/>
      <c r="C283" s="315"/>
      <c r="D283" s="315"/>
      <c r="E283" s="315"/>
      <c r="F283" s="315"/>
      <c r="G283" s="315"/>
      <c r="H283" s="315"/>
      <c r="I283" s="315"/>
      <c r="J283" s="315"/>
      <c r="K283" s="68"/>
    </row>
    <row r="284" spans="1:12" ht="18" customHeight="1" x14ac:dyDescent="0.2">
      <c r="A284" s="346" t="s">
        <v>196</v>
      </c>
      <c r="B284" s="346"/>
      <c r="C284" s="346"/>
      <c r="D284" s="346"/>
      <c r="E284" s="346"/>
      <c r="F284" s="346"/>
      <c r="G284" s="346"/>
      <c r="H284" s="346"/>
      <c r="I284" s="346"/>
      <c r="J284" s="346"/>
      <c r="K284" s="68"/>
    </row>
    <row r="285" spans="1:12" ht="18" customHeight="1" x14ac:dyDescent="0.2">
      <c r="A285" s="77"/>
      <c r="B285" s="77"/>
      <c r="C285" s="77"/>
      <c r="D285" s="77"/>
      <c r="E285" s="77"/>
      <c r="F285" s="77"/>
      <c r="G285" s="77"/>
      <c r="H285" s="77"/>
      <c r="I285" s="77"/>
      <c r="J285" s="77"/>
      <c r="K285" s="68"/>
    </row>
    <row r="286" spans="1:12" ht="18" customHeight="1" x14ac:dyDescent="0.2">
      <c r="A286" s="346" t="s">
        <v>55</v>
      </c>
      <c r="B286" s="346"/>
      <c r="C286" s="346"/>
      <c r="D286" s="346"/>
      <c r="E286" s="346"/>
      <c r="F286" s="346"/>
      <c r="G286" s="346"/>
      <c r="H286" s="346"/>
      <c r="I286" s="346"/>
      <c r="J286" s="346"/>
      <c r="K286" s="68"/>
    </row>
    <row r="287" spans="1:12" ht="18" customHeight="1" x14ac:dyDescent="0.2">
      <c r="A287" s="316" t="str">
        <f>IF(入力シート!E208&lt;&gt;"","　毎年"&amp;入力シート!E210&amp;"月に"&amp;入力シート!E208&amp;"を対象に"&amp;入力シート!E212&amp;"に関する研修を実施する。","")&amp;IF(入力シート!E214&lt;&gt;"","毎年"&amp;入力シート!E216&amp;"月に"&amp;入力シート!E214&amp;"を対象に"&amp;入力シート!E218&amp;"に関する研修を実施する。","")</f>
        <v>　毎年4月に新規採用の従業員を対象に防災情報及び避難誘導に関する研修を実施する。毎年5月に全従業員及び利用者を対象に防災情報及び避難誘導に関する研修を実施する。</v>
      </c>
      <c r="B287" s="316"/>
      <c r="C287" s="316"/>
      <c r="D287" s="316"/>
      <c r="E287" s="316"/>
      <c r="F287" s="316"/>
      <c r="G287" s="316"/>
      <c r="H287" s="316"/>
      <c r="I287" s="316"/>
      <c r="J287" s="316"/>
      <c r="K287" s="68"/>
    </row>
    <row r="288" spans="1:12" ht="18" customHeight="1" x14ac:dyDescent="0.2">
      <c r="A288" s="316"/>
      <c r="B288" s="316"/>
      <c r="C288" s="316"/>
      <c r="D288" s="316"/>
      <c r="E288" s="316"/>
      <c r="F288" s="316"/>
      <c r="G288" s="316"/>
      <c r="H288" s="316"/>
      <c r="I288" s="316"/>
      <c r="J288" s="316"/>
      <c r="K288" s="68"/>
    </row>
    <row r="289" spans="1:11" ht="18" customHeight="1" x14ac:dyDescent="0.2">
      <c r="A289" s="316"/>
      <c r="B289" s="316"/>
      <c r="C289" s="316"/>
      <c r="D289" s="316"/>
      <c r="E289" s="316"/>
      <c r="F289" s="316"/>
      <c r="G289" s="316"/>
      <c r="H289" s="316"/>
      <c r="I289" s="316"/>
      <c r="J289" s="316"/>
      <c r="K289" s="68"/>
    </row>
    <row r="290" spans="1:11" ht="18" customHeight="1" x14ac:dyDescent="0.2">
      <c r="A290" s="316" t="s">
        <v>178</v>
      </c>
      <c r="B290" s="316"/>
      <c r="C290" s="316"/>
      <c r="D290" s="316"/>
      <c r="E290" s="316"/>
      <c r="F290" s="316"/>
      <c r="G290" s="316"/>
      <c r="H290" s="316"/>
      <c r="I290" s="316"/>
      <c r="J290" s="316"/>
      <c r="K290" s="68"/>
    </row>
    <row r="291" spans="1:11" ht="18" customHeight="1" x14ac:dyDescent="0.2">
      <c r="A291" s="316" t="str">
        <f>IF(入力シート!E222&lt;&gt;"","　毎年"&amp;入力シート!E224&amp;"月に"&amp;入力シート!E222&amp;"を対象に"&amp;入力シート!E226&amp;"に関する訓練を実施する。","")&amp;IF(入力シート!E228&lt;&gt;"","毎年"&amp;入力シート!E230&amp;"月に"&amp;入力シート!E228&amp;"を対象に"&amp;入力シート!E232&amp;"に関する訓練を実施する。","")</f>
        <v>　毎年4月に新規採用の従業員を対象に情報収集・伝達及び避難誘導に関する訓練を実施する。毎年6月に全従業員及び利用者を対象に情報収集・伝達及び避難誘導に関する訓練を実施する。</v>
      </c>
      <c r="B291" s="316"/>
      <c r="C291" s="316"/>
      <c r="D291" s="316"/>
      <c r="E291" s="316"/>
      <c r="F291" s="316"/>
      <c r="G291" s="316"/>
      <c r="H291" s="316"/>
      <c r="I291" s="316"/>
      <c r="J291" s="316"/>
      <c r="K291" s="68"/>
    </row>
    <row r="292" spans="1:11" ht="18" customHeight="1" x14ac:dyDescent="0.2">
      <c r="A292" s="316"/>
      <c r="B292" s="316"/>
      <c r="C292" s="316"/>
      <c r="D292" s="316"/>
      <c r="E292" s="316"/>
      <c r="F292" s="316"/>
      <c r="G292" s="316"/>
      <c r="H292" s="316"/>
      <c r="I292" s="316"/>
      <c r="J292" s="316"/>
      <c r="K292" s="68"/>
    </row>
    <row r="293" spans="1:11" ht="18" customHeight="1" x14ac:dyDescent="0.2">
      <c r="A293" s="316"/>
      <c r="B293" s="316"/>
      <c r="C293" s="316"/>
      <c r="D293" s="316"/>
      <c r="E293" s="316"/>
      <c r="F293" s="316"/>
      <c r="G293" s="316"/>
      <c r="H293" s="316"/>
      <c r="I293" s="316"/>
      <c r="J293" s="316"/>
      <c r="K293" s="68"/>
    </row>
    <row r="294" spans="1:11" ht="18" customHeight="1" x14ac:dyDescent="0.2">
      <c r="A294" s="316" t="s">
        <v>179</v>
      </c>
      <c r="B294" s="316"/>
      <c r="C294" s="316"/>
      <c r="D294" s="316"/>
      <c r="E294" s="316"/>
      <c r="F294" s="316"/>
      <c r="G294" s="316"/>
      <c r="H294" s="316"/>
      <c r="I294" s="316"/>
      <c r="J294" s="316"/>
      <c r="K294" s="68"/>
    </row>
    <row r="295" spans="1:11" ht="18" customHeight="1" x14ac:dyDescent="0.2">
      <c r="A295" s="316" t="s">
        <v>180</v>
      </c>
      <c r="B295" s="316"/>
      <c r="C295" s="316"/>
      <c r="D295" s="316"/>
      <c r="E295" s="316"/>
      <c r="F295" s="316"/>
      <c r="G295" s="316"/>
      <c r="H295" s="316"/>
      <c r="I295" s="316"/>
      <c r="J295" s="316"/>
      <c r="K295" s="68"/>
    </row>
    <row r="296" spans="1:11" ht="18" customHeight="1" x14ac:dyDescent="0.2">
      <c r="A296" s="316"/>
      <c r="B296" s="316"/>
      <c r="C296" s="316"/>
      <c r="D296" s="316"/>
      <c r="E296" s="316"/>
      <c r="F296" s="316"/>
      <c r="G296" s="316"/>
      <c r="H296" s="316"/>
      <c r="I296" s="316"/>
      <c r="J296" s="316"/>
      <c r="K296" s="68"/>
    </row>
    <row r="297" spans="1:11" ht="18" customHeight="1" x14ac:dyDescent="0.2">
      <c r="A297" s="365" t="s">
        <v>269</v>
      </c>
      <c r="B297" s="365"/>
      <c r="C297" s="365"/>
      <c r="D297" s="365"/>
      <c r="E297" s="365"/>
      <c r="F297" s="365"/>
      <c r="G297" s="365"/>
      <c r="H297" s="365"/>
      <c r="I297" s="365"/>
      <c r="J297" s="365"/>
      <c r="K297" s="68"/>
    </row>
    <row r="298" spans="1:11" ht="18" customHeight="1" x14ac:dyDescent="0.2">
      <c r="K298" s="68"/>
    </row>
    <row r="299" spans="1:11" x14ac:dyDescent="0.2">
      <c r="K299" s="6"/>
    </row>
    <row r="300" spans="1:11" x14ac:dyDescent="0.2">
      <c r="K300" s="6"/>
    </row>
    <row r="301" spans="1:11" x14ac:dyDescent="0.2">
      <c r="K301" s="6"/>
    </row>
  </sheetData>
  <mergeCells count="227">
    <mergeCell ref="D70:E70"/>
    <mergeCell ref="D71:E71"/>
    <mergeCell ref="G166:H167"/>
    <mergeCell ref="I166:J167"/>
    <mergeCell ref="G168:H169"/>
    <mergeCell ref="I168:J169"/>
    <mergeCell ref="A164:E164"/>
    <mergeCell ref="B174:J174"/>
    <mergeCell ref="A217:J217"/>
    <mergeCell ref="I170:J171"/>
    <mergeCell ref="B205:J206"/>
    <mergeCell ref="B207:J208"/>
    <mergeCell ref="A210:J210"/>
    <mergeCell ref="A211:J212"/>
    <mergeCell ref="A213:J214"/>
    <mergeCell ref="G170:H171"/>
    <mergeCell ref="A216:J216"/>
    <mergeCell ref="C187:J187"/>
    <mergeCell ref="B179:J182"/>
    <mergeCell ref="A185:J185"/>
    <mergeCell ref="F74:I74"/>
    <mergeCell ref="B75:C75"/>
    <mergeCell ref="B76:C76"/>
    <mergeCell ref="D76:E76"/>
    <mergeCell ref="B77:C77"/>
    <mergeCell ref="D77:E77"/>
    <mergeCell ref="F77:G77"/>
    <mergeCell ref="H77:I77"/>
    <mergeCell ref="A95:J95"/>
    <mergeCell ref="H4:I5"/>
    <mergeCell ref="A16:J17"/>
    <mergeCell ref="A25:J26"/>
    <mergeCell ref="A37:J38"/>
    <mergeCell ref="A49:J49"/>
    <mergeCell ref="A50:J52"/>
    <mergeCell ref="D75:E75"/>
    <mergeCell ref="F75:G75"/>
    <mergeCell ref="H75:I75"/>
    <mergeCell ref="A54:J54"/>
    <mergeCell ref="A55:J56"/>
    <mergeCell ref="A58:J58"/>
    <mergeCell ref="A59:J59"/>
    <mergeCell ref="D62:I62"/>
    <mergeCell ref="A64:J64"/>
    <mergeCell ref="A65:J66"/>
    <mergeCell ref="B70:C71"/>
    <mergeCell ref="G70:H71"/>
    <mergeCell ref="I70:I71"/>
    <mergeCell ref="J70:J71"/>
    <mergeCell ref="B74:E74"/>
    <mergeCell ref="A23:J24"/>
    <mergeCell ref="F70:F71"/>
    <mergeCell ref="A151:E151"/>
    <mergeCell ref="F151:F162"/>
    <mergeCell ref="G151:H152"/>
    <mergeCell ref="I151:J152"/>
    <mergeCell ref="G155:H156"/>
    <mergeCell ref="I155:J156"/>
    <mergeCell ref="B156:E156"/>
    <mergeCell ref="G161:H162"/>
    <mergeCell ref="I161:J162"/>
    <mergeCell ref="B154:E154"/>
    <mergeCell ref="B160:E160"/>
    <mergeCell ref="B152:E152"/>
    <mergeCell ref="B157:E159"/>
    <mergeCell ref="B153:E153"/>
    <mergeCell ref="G157:H158"/>
    <mergeCell ref="I157:J158"/>
    <mergeCell ref="G159:H160"/>
    <mergeCell ref="I159:J160"/>
    <mergeCell ref="B78:C78"/>
    <mergeCell ref="D78:E78"/>
    <mergeCell ref="F78:G78"/>
    <mergeCell ref="H78:I78"/>
    <mergeCell ref="G142:H143"/>
    <mergeCell ref="I142:J143"/>
    <mergeCell ref="G144:H145"/>
    <mergeCell ref="I144:J145"/>
    <mergeCell ref="B104:I106"/>
    <mergeCell ref="A81:J81"/>
    <mergeCell ref="B83:D88"/>
    <mergeCell ref="E83:F84"/>
    <mergeCell ref="G83:H84"/>
    <mergeCell ref="E85:F86"/>
    <mergeCell ref="G85:H86"/>
    <mergeCell ref="E87:F88"/>
    <mergeCell ref="G87:H88"/>
    <mergeCell ref="A96:J101"/>
    <mergeCell ref="A102:B102"/>
    <mergeCell ref="B123:B124"/>
    <mergeCell ref="B79:C79"/>
    <mergeCell ref="D79:E79"/>
    <mergeCell ref="A290:J290"/>
    <mergeCell ref="A291:J293"/>
    <mergeCell ref="A294:J294"/>
    <mergeCell ref="A295:J296"/>
    <mergeCell ref="A297:J297"/>
    <mergeCell ref="B280:C281"/>
    <mergeCell ref="D280:I281"/>
    <mergeCell ref="A283:J283"/>
    <mergeCell ref="A284:J284"/>
    <mergeCell ref="A286:J286"/>
    <mergeCell ref="A287:J289"/>
    <mergeCell ref="C251:F251"/>
    <mergeCell ref="B278:C279"/>
    <mergeCell ref="D278:I279"/>
    <mergeCell ref="B268:I268"/>
    <mergeCell ref="B269:C271"/>
    <mergeCell ref="D269:I271"/>
    <mergeCell ref="A267:J267"/>
    <mergeCell ref="A265:J266"/>
    <mergeCell ref="A263:J264"/>
    <mergeCell ref="A262:J262"/>
    <mergeCell ref="A136:J136"/>
    <mergeCell ref="A246:J246"/>
    <mergeCell ref="A137:J137"/>
    <mergeCell ref="A139:J139"/>
    <mergeCell ref="B272:C275"/>
    <mergeCell ref="D272:I275"/>
    <mergeCell ref="B276:C277"/>
    <mergeCell ref="D276:I277"/>
    <mergeCell ref="A184:J184"/>
    <mergeCell ref="A141:E141"/>
    <mergeCell ref="G141:H141"/>
    <mergeCell ref="I141:J141"/>
    <mergeCell ref="A142:E142"/>
    <mergeCell ref="F142:F149"/>
    <mergeCell ref="B147:E147"/>
    <mergeCell ref="B149:E149"/>
    <mergeCell ref="B143:E145"/>
    <mergeCell ref="I233:J233"/>
    <mergeCell ref="G153:H154"/>
    <mergeCell ref="I153:J154"/>
    <mergeCell ref="G164:H165"/>
    <mergeCell ref="I164:J165"/>
    <mergeCell ref="C253:F253"/>
    <mergeCell ref="C254:F254"/>
    <mergeCell ref="H251:J251"/>
    <mergeCell ref="L179:T181"/>
    <mergeCell ref="L175:T178"/>
    <mergeCell ref="B130:B131"/>
    <mergeCell ref="B155:E155"/>
    <mergeCell ref="A198:B204"/>
    <mergeCell ref="C199:J199"/>
    <mergeCell ref="C200:J200"/>
    <mergeCell ref="C201:J201"/>
    <mergeCell ref="C202:J202"/>
    <mergeCell ref="C203:J204"/>
    <mergeCell ref="A188:B197"/>
    <mergeCell ref="C189:J189"/>
    <mergeCell ref="C190:J190"/>
    <mergeCell ref="C196:J197"/>
    <mergeCell ref="C191:J191"/>
    <mergeCell ref="C192:J193"/>
    <mergeCell ref="C194:J195"/>
    <mergeCell ref="A172:J172"/>
    <mergeCell ref="B175:J178"/>
    <mergeCell ref="A183:J183"/>
    <mergeCell ref="B165:E166"/>
    <mergeCell ref="B168:E170"/>
    <mergeCell ref="F164:F171"/>
    <mergeCell ref="B171:E171"/>
    <mergeCell ref="A247:J248"/>
    <mergeCell ref="D250:F250"/>
    <mergeCell ref="A251:B251"/>
    <mergeCell ref="C252:F252"/>
    <mergeCell ref="N237:O238"/>
    <mergeCell ref="A234:B235"/>
    <mergeCell ref="A236:B237"/>
    <mergeCell ref="C234:D234"/>
    <mergeCell ref="C235:D235"/>
    <mergeCell ref="C236:D236"/>
    <mergeCell ref="C237:D237"/>
    <mergeCell ref="C242:D242"/>
    <mergeCell ref="A239:J239"/>
    <mergeCell ref="A241:J241"/>
    <mergeCell ref="A242:B242"/>
    <mergeCell ref="F242:G242"/>
    <mergeCell ref="I242:J242"/>
    <mergeCell ref="C240:F240"/>
    <mergeCell ref="H234:H235"/>
    <mergeCell ref="H236:H237"/>
    <mergeCell ref="I234:J235"/>
    <mergeCell ref="F234:G235"/>
    <mergeCell ref="E234:E235"/>
    <mergeCell ref="E236:E237"/>
    <mergeCell ref="H254:J254"/>
    <mergeCell ref="A256:B260"/>
    <mergeCell ref="C256:F256"/>
    <mergeCell ref="H256:J256"/>
    <mergeCell ref="C257:F257"/>
    <mergeCell ref="H257:J257"/>
    <mergeCell ref="C258:F258"/>
    <mergeCell ref="H258:J258"/>
    <mergeCell ref="H260:J260"/>
    <mergeCell ref="C259:F259"/>
    <mergeCell ref="D260:F260"/>
    <mergeCell ref="H259:J259"/>
    <mergeCell ref="H255:J255"/>
    <mergeCell ref="A252:B255"/>
    <mergeCell ref="D255:F255"/>
    <mergeCell ref="H252:J252"/>
    <mergeCell ref="H253:J253"/>
    <mergeCell ref="A243:B244"/>
    <mergeCell ref="E243:E244"/>
    <mergeCell ref="A45:J46"/>
    <mergeCell ref="D36:J36"/>
    <mergeCell ref="F236:G237"/>
    <mergeCell ref="I236:J237"/>
    <mergeCell ref="G148:H149"/>
    <mergeCell ref="I148:J149"/>
    <mergeCell ref="I146:J147"/>
    <mergeCell ref="A230:J230"/>
    <mergeCell ref="A231:J231"/>
    <mergeCell ref="C233:D233"/>
    <mergeCell ref="A218:J225"/>
    <mergeCell ref="F243:G244"/>
    <mergeCell ref="H243:H244"/>
    <mergeCell ref="I243:J244"/>
    <mergeCell ref="C243:D244"/>
    <mergeCell ref="A233:B233"/>
    <mergeCell ref="F233:G233"/>
    <mergeCell ref="A226:J226"/>
    <mergeCell ref="A227:J228"/>
    <mergeCell ref="A68:J68"/>
    <mergeCell ref="B73:I73"/>
    <mergeCell ref="G146:H147"/>
  </mergeCells>
  <phoneticPr fontId="5"/>
  <conditionalFormatting sqref="C243:E244">
    <cfRule type="expression" dxfId="5" priority="7">
      <formula>$C$240="屋内安全確保"</formula>
    </cfRule>
    <cfRule type="expression" dxfId="4" priority="8">
      <formula>$C$240="利用者の家族等への引き渡し"</formula>
    </cfRule>
  </conditionalFormatting>
  <conditionalFormatting sqref="E236:F236">
    <cfRule type="containsBlanks" dxfId="3" priority="16">
      <formula>LEN(TRIM(E236))=0</formula>
    </cfRule>
  </conditionalFormatting>
  <conditionalFormatting sqref="F243:J244">
    <cfRule type="expression" dxfId="2" priority="1">
      <formula>$C$240="利用者の家族等への引き渡し"</formula>
    </cfRule>
    <cfRule type="expression" dxfId="1" priority="2">
      <formula>$C$240="屋内安全確保"</formula>
    </cfRule>
  </conditionalFormatting>
  <conditionalFormatting sqref="N237">
    <cfRule type="containsBlanks" dxfId="0" priority="17">
      <formula>LEN(TRIM(N237))=0</formula>
    </cfRule>
  </conditionalFormatting>
  <pageMargins left="0.7" right="0.7" top="0.75" bottom="0.75" header="0.3" footer="0.3"/>
  <pageSetup paperSize="9" scale="88" orientation="portrait" r:id="rId1"/>
  <rowBreaks count="6" manualBreakCount="6">
    <brk id="47" max="9" man="1"/>
    <brk id="93" max="9" man="1"/>
    <brk id="134" max="9" man="1"/>
    <brk id="182" max="9" man="1"/>
    <brk id="214" max="16383" man="1"/>
    <brk id="244"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津波出力シート</vt:lpstr>
      <vt:lpstr>津波出力シート!Print_Area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杉森　洋平</cp:lastModifiedBy>
  <cp:lastPrinted>2024-04-18T02:51:41Z</cp:lastPrinted>
  <dcterms:created xsi:type="dcterms:W3CDTF">2017-01-19T10:16:06Z</dcterms:created>
  <dcterms:modified xsi:type="dcterms:W3CDTF">2024-04-18T04:14:08Z</dcterms:modified>
</cp:coreProperties>
</file>