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71336000\★2025年度(R7年度)\05_みかん・園芸・畜産\14_その他国県等補助金\01_農業者物価高騰対策支援金_2036廃棄年度\00申請様式\"/>
    </mc:Choice>
  </mc:AlternateContent>
  <xr:revisionPtr revIDLastSave="0" documentId="13_ncr:1_{3710AAA9-2352-4B30-83C5-D311CEB9B175}" xr6:coauthVersionLast="47" xr6:coauthVersionMax="47" xr10:uidLastSave="{00000000-0000-0000-0000-000000000000}"/>
  <workbookProtection workbookPassword="8834" lockStructure="1"/>
  <bookViews>
    <workbookView xWindow="28680" yWindow="-120" windowWidth="29040" windowHeight="15720" xr2:uid="{00000000-000D-0000-FFFF-FFFF00000000}"/>
  </bookViews>
  <sheets>
    <sheet name="申請額計算シー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5" i="3" l="1"/>
  <c r="B33" i="3" s="1"/>
  <c r="E33" i="3" s="1"/>
  <c r="F7" i="3"/>
  <c r="D7" i="3" l="1"/>
  <c r="D11" i="3" l="1"/>
  <c r="A3" i="3"/>
  <c r="C32" i="3" l="1"/>
  <c r="B37" i="3"/>
  <c r="E37" i="3" s="1"/>
  <c r="C40" i="3" s="1"/>
</calcChain>
</file>

<file path=xl/sharedStrings.xml><?xml version="1.0" encoding="utf-8"?>
<sst xmlns="http://schemas.openxmlformats.org/spreadsheetml/2006/main" count="40" uniqueCount="32">
  <si>
    <t>①種苗費</t>
    <phoneticPr fontId="2"/>
  </si>
  <si>
    <t>②肥料費</t>
    <phoneticPr fontId="2"/>
  </si>
  <si>
    <t>③飼料費</t>
    <phoneticPr fontId="2"/>
  </si>
  <si>
    <t>円</t>
    <rPh sb="0" eb="1">
      <t>エン</t>
    </rPh>
    <phoneticPr fontId="2"/>
  </si>
  <si>
    <t>農業者物価高騰対策支援金　申請額計算シート</t>
    <rPh sb="2" eb="3">
      <t>シャ</t>
    </rPh>
    <rPh sb="3" eb="5">
      <t>ブッカ</t>
    </rPh>
    <rPh sb="7" eb="9">
      <t>タイサク</t>
    </rPh>
    <rPh sb="9" eb="11">
      <t>シエン</t>
    </rPh>
    <rPh sb="11" eb="12">
      <t>キン</t>
    </rPh>
    <phoneticPr fontId="2"/>
  </si>
  <si>
    <t>③の「飼料費」について</t>
    <phoneticPr fontId="2"/>
  </si>
  <si>
    <t>⑧の「動力光熱費」について</t>
    <phoneticPr fontId="2"/>
  </si>
  <si>
    <t>・施設園芸セーフティネット構築事業（国）</t>
    <phoneticPr fontId="2"/>
  </si>
  <si>
    <t>・茶セーフティネット構築事業（国）</t>
    <phoneticPr fontId="2"/>
  </si>
  <si>
    <t>・配合飼料価格安定制度（国）</t>
    <phoneticPr fontId="2"/>
  </si>
  <si>
    <t>・家畜用飼料価格高騰対策緊急支援金（県）</t>
    <phoneticPr fontId="2"/>
  </si>
  <si>
    <t>氏名</t>
    <rPh sb="0" eb="2">
      <t>シメイ</t>
    </rPh>
    <phoneticPr fontId="2"/>
  </si>
  <si>
    <t>④農具費</t>
    <rPh sb="1" eb="3">
      <t>ノウグ</t>
    </rPh>
    <rPh sb="3" eb="4">
      <t>ヒ</t>
    </rPh>
    <phoneticPr fontId="2"/>
  </si>
  <si>
    <t>⑤農薬衛生費</t>
    <rPh sb="1" eb="6">
      <t>ノウヤクエイセイヒ</t>
    </rPh>
    <phoneticPr fontId="2"/>
  </si>
  <si>
    <t>⑥諸材料費</t>
    <rPh sb="1" eb="5">
      <t>ショザイリョウヒ</t>
    </rPh>
    <phoneticPr fontId="2"/>
  </si>
  <si>
    <t>⑦修繕費</t>
    <rPh sb="1" eb="4">
      <t>シュウゼンヒ</t>
    </rPh>
    <phoneticPr fontId="2"/>
  </si>
  <si>
    <t>⑧動力光熱費</t>
    <rPh sb="1" eb="6">
      <t>ドウリョクコウネツヒ</t>
    </rPh>
    <phoneticPr fontId="2"/>
  </si>
  <si>
    <t>①～⑧の合計金額</t>
    <rPh sb="4" eb="6">
      <t>ゴウケイ</t>
    </rPh>
    <rPh sb="6" eb="8">
      <t>キンガク</t>
    </rPh>
    <phoneticPr fontId="2"/>
  </si>
  <si>
    <t>×</t>
    <phoneticPr fontId="2"/>
  </si>
  <si>
    <t>円</t>
    <rPh sb="0" eb="1">
      <t>エン</t>
    </rPh>
    <phoneticPr fontId="2"/>
  </si>
  <si>
    <t>お手元に令和７年分の確定申告書類（収支の内訳が分かる部分）をご用意ください。</t>
    <phoneticPr fontId="2"/>
  </si>
  <si>
    <t>・施設園芸用燃油価格高騰対策緊急支援事業（県）</t>
    <rPh sb="1" eb="6">
      <t>シセツエンゲイヨウ</t>
    </rPh>
    <rPh sb="6" eb="8">
      <t>ネンユ</t>
    </rPh>
    <rPh sb="8" eb="10">
      <t>カカク</t>
    </rPh>
    <rPh sb="10" eb="12">
      <t>コウトウ</t>
    </rPh>
    <rPh sb="12" eb="14">
      <t>タイサク</t>
    </rPh>
    <rPh sb="14" eb="20">
      <t>キンキュウシエンジギョウ</t>
    </rPh>
    <rPh sb="21" eb="22">
      <t>ケン</t>
    </rPh>
    <phoneticPr fontId="2"/>
  </si>
  <si>
    <t>・荒茶工場燃料価格高騰対策緊急支援事業（県）</t>
    <rPh sb="1" eb="3">
      <t>アラチャ</t>
    </rPh>
    <rPh sb="3" eb="5">
      <t>コウジョウ</t>
    </rPh>
    <rPh sb="5" eb="9">
      <t>ネンリョウカカク</t>
    </rPh>
    <rPh sb="9" eb="11">
      <t>コウトウ</t>
    </rPh>
    <rPh sb="11" eb="13">
      <t>タイサク</t>
    </rPh>
    <rPh sb="13" eb="15">
      <t>キンキュウ</t>
    </rPh>
    <rPh sb="15" eb="19">
      <t>シエンジギョウ</t>
    </rPh>
    <rPh sb="20" eb="21">
      <t>ケン</t>
    </rPh>
    <phoneticPr fontId="2"/>
  </si>
  <si>
    <r>
      <t>【手順２】</t>
    </r>
    <r>
      <rPr>
        <sz val="12"/>
        <color theme="1"/>
        <rFont val="游ゴシック"/>
        <family val="3"/>
        <charset val="128"/>
        <scheme val="minor"/>
      </rPr>
      <t>令和７年分の確定申告書をもとに、</t>
    </r>
    <r>
      <rPr>
        <b/>
        <sz val="12"/>
        <color theme="1"/>
        <rFont val="游ゴシック"/>
        <family val="3"/>
        <charset val="128"/>
        <scheme val="minor"/>
      </rPr>
      <t>太線四角内</t>
    </r>
    <r>
      <rPr>
        <sz val="12"/>
        <color theme="1"/>
        <rFont val="游ゴシック"/>
        <family val="3"/>
        <charset val="128"/>
        <scheme val="minor"/>
      </rPr>
      <t>を記入してください</t>
    </r>
    <rPh sb="11" eb="16">
      <t>カクテイシンコクショ</t>
    </rPh>
    <phoneticPr fontId="2"/>
  </si>
  <si>
    <t>÷</t>
    <phoneticPr fontId="2"/>
  </si>
  <si>
    <t>1.1　＝　B</t>
    <phoneticPr fontId="2"/>
  </si>
  <si>
    <t>A</t>
    <phoneticPr fontId="2"/>
  </si>
  <si>
    <t>B</t>
    <phoneticPr fontId="2"/>
  </si>
  <si>
    <t>0.0138　＝　C</t>
    <phoneticPr fontId="2"/>
  </si>
  <si>
    <t>円　※Cの千円未満切捨て</t>
    <rPh sb="0" eb="1">
      <t>エン</t>
    </rPh>
    <rPh sb="5" eb="7">
      <t>センエン</t>
    </rPh>
    <rPh sb="7" eb="9">
      <t>ミマン</t>
    </rPh>
    <rPh sb="9" eb="11">
      <t>キリス</t>
    </rPh>
    <phoneticPr fontId="2"/>
  </si>
  <si>
    <t>申請額は</t>
    <rPh sb="0" eb="3">
      <t>シンセイガク</t>
    </rPh>
    <phoneticPr fontId="2"/>
  </si>
  <si>
    <t>【手順１】セーフティネットに係る補助金の対象者となるかお答えください。</t>
    <rPh sb="14" eb="15">
      <t>カカ</t>
    </rPh>
    <rPh sb="16" eb="19">
      <t>ホジョキン</t>
    </rPh>
    <rPh sb="20" eb="23">
      <t>タイショウシャ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</si>
</sst>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8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Protection="1">
      <alignment vertical="center"/>
      <protection locked="0"/>
    </xf>
    <xf numFmtId="0" fontId="10" fillId="0" borderId="0" xfId="0" applyFo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38" fontId="12" fillId="0" borderId="0" xfId="1" applyFont="1" applyBorder="1" applyAlignment="1">
      <alignment horizontal="center" vertical="center"/>
    </xf>
    <xf numFmtId="0" fontId="13" fillId="0" borderId="0" xfId="0" applyFont="1" applyProtection="1">
      <alignment vertical="center"/>
      <protection locked="0"/>
    </xf>
    <xf numFmtId="38" fontId="9" fillId="0" borderId="1" xfId="1" applyFont="1" applyFill="1" applyBorder="1">
      <alignment vertical="center"/>
    </xf>
    <xf numFmtId="38" fontId="9" fillId="0" borderId="4" xfId="1" applyFont="1" applyFill="1" applyBorder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38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shrinkToFit="1"/>
      <protection locked="0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8" fontId="4" fillId="0" borderId="8" xfId="1" applyNumberFormat="1" applyFont="1" applyBorder="1" applyAlignment="1">
      <alignment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0">
    <dxf>
      <font>
        <color theme="0"/>
      </font>
    </dxf>
    <dxf>
      <fill>
        <patternFill>
          <bgColor theme="1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b/>
        <i val="0"/>
        <strike val="0"/>
        <color theme="0"/>
      </font>
      <fill>
        <patternFill patternType="solid"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12" noThreeD="1"/>
</file>

<file path=xl/ctrlProps/ctrlProp2.xml><?xml version="1.0" encoding="utf-8"?>
<formControlPr xmlns="http://schemas.microsoft.com/office/spreadsheetml/2009/9/main" objectType="CheckBox" fmlaLink="$F$13" noThreeD="1"/>
</file>

<file path=xl/ctrlProps/ctrlProp3.xml><?xml version="1.0" encoding="utf-8"?>
<formControlPr xmlns="http://schemas.microsoft.com/office/spreadsheetml/2009/9/main" objectType="CheckBox" fmlaLink="$F$16" noThreeD="1"/>
</file>

<file path=xl/ctrlProps/ctrlProp4.xml><?xml version="1.0" encoding="utf-8"?>
<formControlPr xmlns="http://schemas.microsoft.com/office/spreadsheetml/2009/9/main" objectType="CheckBox" fmlaLink="$F$17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7</xdr:row>
          <xdr:rowOff>38100</xdr:rowOff>
        </xdr:from>
        <xdr:to>
          <xdr:col>4</xdr:col>
          <xdr:colOff>1485900</xdr:colOff>
          <xdr:row>8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いずれかの対象者　→　③に×を記入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8</xdr:row>
          <xdr:rowOff>44450</xdr:rowOff>
        </xdr:from>
        <xdr:to>
          <xdr:col>4</xdr:col>
          <xdr:colOff>1282700</xdr:colOff>
          <xdr:row>9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いずれも対象者でない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12</xdr:row>
          <xdr:rowOff>6350</xdr:rowOff>
        </xdr:from>
        <xdr:to>
          <xdr:col>4</xdr:col>
          <xdr:colOff>1549400</xdr:colOff>
          <xdr:row>13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いずれかの対象者　→　⑧に×を記入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749300</xdr:colOff>
          <xdr:row>13</xdr:row>
          <xdr:rowOff>6350</xdr:rowOff>
        </xdr:from>
        <xdr:to>
          <xdr:col>4</xdr:col>
          <xdr:colOff>1282700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いずれも対象者でない</a:t>
              </a:r>
            </a:p>
          </xdr:txBody>
        </xdr:sp>
        <xdr:clientData fLocksWithSheet="0"/>
      </xdr:twoCellAnchor>
    </mc:Choice>
    <mc:Fallback/>
  </mc:AlternateContent>
  <xdr:twoCellAnchor>
    <xdr:from>
      <xdr:col>2</xdr:col>
      <xdr:colOff>38099</xdr:colOff>
      <xdr:row>29</xdr:row>
      <xdr:rowOff>0</xdr:rowOff>
    </xdr:from>
    <xdr:to>
      <xdr:col>3</xdr:col>
      <xdr:colOff>238124</xdr:colOff>
      <xdr:row>30</xdr:row>
      <xdr:rowOff>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47974" y="6819900"/>
          <a:ext cx="466725" cy="381000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47624</xdr:colOff>
      <xdr:row>34</xdr:row>
      <xdr:rowOff>9525</xdr:rowOff>
    </xdr:from>
    <xdr:to>
      <xdr:col>3</xdr:col>
      <xdr:colOff>247649</xdr:colOff>
      <xdr:row>35</xdr:row>
      <xdr:rowOff>9525</xdr:rowOff>
    </xdr:to>
    <xdr:sp macro="" textlink="">
      <xdr:nvSpPr>
        <xdr:cNvPr id="20" name="下矢印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857499" y="7858125"/>
          <a:ext cx="466725" cy="381000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371613</xdr:colOff>
      <xdr:row>7</xdr:row>
      <xdr:rowOff>19050</xdr:rowOff>
    </xdr:from>
    <xdr:to>
      <xdr:col>3</xdr:col>
      <xdr:colOff>541824</xdr:colOff>
      <xdr:row>9</xdr:row>
      <xdr:rowOff>19051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38663" y="2019300"/>
          <a:ext cx="170211" cy="457201"/>
        </a:xfrm>
        <a:prstGeom prst="rightBrace">
          <a:avLst>
            <a:gd name="adj1" fmla="val 8333"/>
            <a:gd name="adj2" fmla="val 50001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368438</xdr:colOff>
      <xdr:row>11</xdr:row>
      <xdr:rowOff>6350</xdr:rowOff>
    </xdr:from>
    <xdr:to>
      <xdr:col>3</xdr:col>
      <xdr:colOff>539750</xdr:colOff>
      <xdr:row>15</xdr:row>
      <xdr:rowOff>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435488" y="2978150"/>
          <a:ext cx="171312" cy="965200"/>
        </a:xfrm>
        <a:prstGeom prst="rightBrace">
          <a:avLst>
            <a:gd name="adj1" fmla="val 8333"/>
            <a:gd name="adj2" fmla="val 50001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1152525</xdr:colOff>
      <xdr:row>30</xdr:row>
      <xdr:rowOff>34925</xdr:rowOff>
    </xdr:from>
    <xdr:to>
      <xdr:col>4</xdr:col>
      <xdr:colOff>1123949</xdr:colOff>
      <xdr:row>32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D753EE-3766-2F97-EB43-14D4CE1748DE}"/>
            </a:ext>
          </a:extLst>
        </xdr:cNvPr>
        <xdr:cNvSpPr/>
      </xdr:nvSpPr>
      <xdr:spPr>
        <a:xfrm>
          <a:off x="4219575" y="6311900"/>
          <a:ext cx="1200149" cy="346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税抜き金額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50799</xdr:colOff>
      <xdr:row>37</xdr:row>
      <xdr:rowOff>0</xdr:rowOff>
    </xdr:from>
    <xdr:to>
      <xdr:col>3</xdr:col>
      <xdr:colOff>219075</xdr:colOff>
      <xdr:row>38</xdr:row>
      <xdr:rowOff>0</xdr:rowOff>
    </xdr:to>
    <xdr:sp macro="" textlink="">
      <xdr:nvSpPr>
        <xdr:cNvPr id="3" name="下矢印 19">
          <a:extLst>
            <a:ext uri="{FF2B5EF4-FFF2-40B4-BE49-F238E27FC236}">
              <a16:creationId xmlns:a16="http://schemas.microsoft.com/office/drawing/2014/main" id="{EA7F388E-7FA8-4337-A62E-91FC8A62F1E0}"/>
            </a:ext>
          </a:extLst>
        </xdr:cNvPr>
        <xdr:cNvSpPr/>
      </xdr:nvSpPr>
      <xdr:spPr>
        <a:xfrm>
          <a:off x="2860674" y="7820025"/>
          <a:ext cx="425451" cy="390525"/>
        </a:xfrm>
        <a:prstGeom prst="downArrow">
          <a:avLst/>
        </a:prstGeom>
        <a:solidFill>
          <a:schemeClr val="dk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276225</xdr:colOff>
      <xdr:row>4</xdr:row>
      <xdr:rowOff>161925</xdr:rowOff>
    </xdr:from>
    <xdr:to>
      <xdr:col>5</xdr:col>
      <xdr:colOff>219075</xdr:colOff>
      <xdr:row>6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05E7720-9883-4357-A083-3BB6992D9070}"/>
            </a:ext>
          </a:extLst>
        </xdr:cNvPr>
        <xdr:cNvSpPr/>
      </xdr:nvSpPr>
      <xdr:spPr>
        <a:xfrm>
          <a:off x="4572000" y="1428750"/>
          <a:ext cx="151447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>
              <a:solidFill>
                <a:sysClr val="windowText" lastClr="000000"/>
              </a:solidFill>
            </a:rPr>
            <a:t>（該当するものに☑）</a:t>
          </a:r>
          <a:endParaRPr kumimoji="1" lang="en-US" altLang="ja-JP" sz="105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"/>
  <sheetViews>
    <sheetView tabSelected="1" view="pageLayout" zoomScaleNormal="100" workbookViewId="0">
      <selection activeCell="E28" sqref="E28"/>
    </sheetView>
  </sheetViews>
  <sheetFormatPr defaultColWidth="8.83203125" defaultRowHeight="18" x14ac:dyDescent="0.55000000000000004"/>
  <cols>
    <col min="1" max="1" width="15.75" customWidth="1"/>
    <col min="2" max="2" width="20.33203125" customWidth="1"/>
    <col min="3" max="3" width="3.33203125" customWidth="1"/>
    <col min="4" max="4" width="15.75" customWidth="1"/>
    <col min="5" max="5" width="20.25" customWidth="1"/>
    <col min="6" max="6" width="3.33203125" style="1" customWidth="1"/>
  </cols>
  <sheetData>
    <row r="1" spans="1:6" ht="30.75" customHeight="1" thickBot="1" x14ac:dyDescent="0.6">
      <c r="A1" s="34" t="s">
        <v>4</v>
      </c>
      <c r="B1" s="35"/>
      <c r="C1" s="35"/>
      <c r="D1" s="35"/>
      <c r="E1" s="35"/>
      <c r="F1" s="36"/>
    </row>
    <row r="2" spans="1:6" ht="6" customHeight="1" x14ac:dyDescent="0.55000000000000004">
      <c r="A2" s="41"/>
      <c r="B2" s="41"/>
      <c r="C2" s="41"/>
      <c r="D2" s="41"/>
      <c r="E2" s="41"/>
      <c r="F2" s="41"/>
    </row>
    <row r="3" spans="1:6" ht="26.25" customHeight="1" thickBot="1" x14ac:dyDescent="0.7">
      <c r="A3" s="40" t="str">
        <f>IF(B33&gt;0,IF(E3="","氏名を入力してください",""),"")</f>
        <v/>
      </c>
      <c r="B3" s="40"/>
      <c r="C3" s="40"/>
      <c r="D3" s="14" t="s">
        <v>11</v>
      </c>
      <c r="E3" s="37"/>
      <c r="F3" s="37"/>
    </row>
    <row r="4" spans="1:6" ht="36.75" customHeight="1" x14ac:dyDescent="0.55000000000000004">
      <c r="A4" s="38" t="s">
        <v>20</v>
      </c>
      <c r="B4" s="38"/>
      <c r="C4" s="38"/>
      <c r="D4" s="38"/>
      <c r="E4" s="38"/>
      <c r="F4" s="38"/>
    </row>
    <row r="5" spans="1:6" ht="18.75" customHeight="1" x14ac:dyDescent="0.55000000000000004">
      <c r="A5" s="3" t="s">
        <v>31</v>
      </c>
      <c r="B5" s="18"/>
      <c r="C5" s="18"/>
      <c r="D5" s="18"/>
      <c r="E5" s="17"/>
      <c r="F5" s="17"/>
    </row>
    <row r="6" spans="1:6" ht="6.5" customHeight="1" x14ac:dyDescent="0.55000000000000004">
      <c r="A6" s="42"/>
      <c r="B6" s="42"/>
      <c r="C6" s="42"/>
      <c r="D6" s="42"/>
      <c r="E6" s="42"/>
      <c r="F6" s="42"/>
    </row>
    <row r="7" spans="1:6" ht="20" x14ac:dyDescent="0.55000000000000004">
      <c r="A7" s="29" t="s">
        <v>5</v>
      </c>
      <c r="B7" s="29"/>
      <c r="C7" s="29"/>
      <c r="D7" s="39" t="str">
        <f>IF(B33&gt;0,IF(COUNTIF(F12:F13,TRUE)=1,"","どちらかにチェックしてください"),"")</f>
        <v/>
      </c>
      <c r="E7" s="39"/>
      <c r="F7" s="13">
        <f>IF(F8=TRUE,0,B24)</f>
        <v>0</v>
      </c>
    </row>
    <row r="8" spans="1:6" x14ac:dyDescent="0.55000000000000004">
      <c r="A8" s="30" t="s">
        <v>9</v>
      </c>
      <c r="B8" s="30"/>
      <c r="C8" s="30"/>
      <c r="D8" s="6"/>
      <c r="E8" s="6"/>
      <c r="F8" s="10"/>
    </row>
    <row r="9" spans="1:6" x14ac:dyDescent="0.55000000000000004">
      <c r="A9" s="30" t="s">
        <v>10</v>
      </c>
      <c r="B9" s="30"/>
      <c r="C9" s="30"/>
      <c r="D9" s="6"/>
      <c r="E9" s="6"/>
      <c r="F9" s="10"/>
    </row>
    <row r="10" spans="1:6" ht="6" customHeight="1" x14ac:dyDescent="0.55000000000000004">
      <c r="A10" s="28"/>
      <c r="B10" s="28"/>
      <c r="C10" s="28"/>
      <c r="D10" s="28"/>
      <c r="E10" s="28"/>
      <c r="F10" s="28"/>
    </row>
    <row r="11" spans="1:6" ht="20" x14ac:dyDescent="0.55000000000000004">
      <c r="A11" s="29" t="s">
        <v>6</v>
      </c>
      <c r="B11" s="29"/>
      <c r="C11" s="29"/>
      <c r="D11" s="39" t="str">
        <f>IF(B33&gt;0,IF(COUNTIF(F16:F17,TRUE)=1,"","どちらかにチェックしてください"),"")</f>
        <v/>
      </c>
      <c r="E11" s="39"/>
      <c r="F11" s="13">
        <f>IF(F12=TRUE,0,B26)</f>
        <v>0</v>
      </c>
    </row>
    <row r="12" spans="1:6" x14ac:dyDescent="0.55000000000000004">
      <c r="A12" s="30" t="s">
        <v>7</v>
      </c>
      <c r="B12" s="30"/>
      <c r="C12" s="30"/>
      <c r="D12" s="6"/>
      <c r="E12" s="6"/>
      <c r="F12" s="10" t="b">
        <v>0</v>
      </c>
    </row>
    <row r="13" spans="1:6" x14ac:dyDescent="0.55000000000000004">
      <c r="A13" s="30" t="s">
        <v>8</v>
      </c>
      <c r="B13" s="30"/>
      <c r="C13" s="30"/>
      <c r="D13" s="6"/>
      <c r="E13" s="6"/>
      <c r="F13" s="10" t="b">
        <v>0</v>
      </c>
    </row>
    <row r="14" spans="1:6" ht="20" customHeight="1" x14ac:dyDescent="0.55000000000000004">
      <c r="A14" s="21" t="s">
        <v>21</v>
      </c>
      <c r="B14" s="21"/>
      <c r="C14" s="21"/>
      <c r="D14" s="21"/>
      <c r="E14" s="21"/>
      <c r="F14" s="21"/>
    </row>
    <row r="15" spans="1:6" ht="20" x14ac:dyDescent="0.55000000000000004">
      <c r="A15" s="19" t="s">
        <v>22</v>
      </c>
      <c r="B15" s="20"/>
      <c r="C15" s="20"/>
      <c r="D15" s="15"/>
      <c r="E15" s="15"/>
      <c r="F15" s="13">
        <f>IF(F16=TRUE,0,E28)</f>
        <v>0</v>
      </c>
    </row>
    <row r="16" spans="1:6" ht="1.5" customHeight="1" x14ac:dyDescent="0.55000000000000004">
      <c r="A16" s="33"/>
      <c r="B16" s="33"/>
      <c r="C16" s="33"/>
      <c r="D16" s="6"/>
      <c r="E16" s="6"/>
      <c r="F16" s="10" t="b">
        <v>0</v>
      </c>
    </row>
    <row r="17" spans="1:6" ht="1.5" customHeight="1" x14ac:dyDescent="0.55000000000000004">
      <c r="A17" s="33"/>
      <c r="B17" s="33"/>
      <c r="C17" s="33"/>
      <c r="D17" s="6"/>
      <c r="E17" s="6"/>
      <c r="F17" s="10" t="b">
        <v>0</v>
      </c>
    </row>
    <row r="18" spans="1:6" ht="1" customHeight="1" x14ac:dyDescent="0.55000000000000004">
      <c r="A18" s="28"/>
      <c r="B18" s="28"/>
      <c r="C18" s="28"/>
      <c r="D18" s="28"/>
      <c r="E18" s="28"/>
      <c r="F18" s="28"/>
    </row>
    <row r="19" spans="1:6" ht="5.5" customHeight="1" x14ac:dyDescent="0.55000000000000004">
      <c r="A19" s="28"/>
      <c r="B19" s="28"/>
      <c r="C19" s="28"/>
      <c r="D19" s="28"/>
      <c r="E19" s="28"/>
      <c r="F19" s="28"/>
    </row>
    <row r="20" spans="1:6" ht="20" x14ac:dyDescent="0.55000000000000004">
      <c r="A20" s="32" t="s">
        <v>23</v>
      </c>
      <c r="B20" s="32"/>
      <c r="C20" s="32"/>
      <c r="D20" s="32"/>
      <c r="E20" s="32"/>
      <c r="F20" s="32"/>
    </row>
    <row r="21" spans="1:6" ht="18.649999999999999" customHeight="1" thickBot="1" x14ac:dyDescent="0.6">
      <c r="A21" s="31"/>
      <c r="B21" s="31"/>
      <c r="C21" s="31"/>
      <c r="D21" s="31"/>
      <c r="E21" s="31"/>
      <c r="F21" s="31"/>
    </row>
    <row r="22" spans="1:6" ht="28.4" customHeight="1" thickBot="1" x14ac:dyDescent="0.6">
      <c r="A22" s="2" t="s">
        <v>0</v>
      </c>
      <c r="B22" s="5"/>
      <c r="C22" s="3" t="s">
        <v>3</v>
      </c>
      <c r="D22" s="2" t="s">
        <v>13</v>
      </c>
      <c r="E22" s="5"/>
      <c r="F22" s="3" t="s">
        <v>3</v>
      </c>
    </row>
    <row r="23" spans="1:6" ht="5.9" customHeight="1" thickBot="1" x14ac:dyDescent="0.6">
      <c r="A23" s="26"/>
      <c r="B23" s="26"/>
      <c r="C23" s="26"/>
      <c r="D23" s="26"/>
      <c r="E23" s="26"/>
      <c r="F23" s="26"/>
    </row>
    <row r="24" spans="1:6" ht="28.4" customHeight="1" thickBot="1" x14ac:dyDescent="0.6">
      <c r="A24" s="2" t="s">
        <v>1</v>
      </c>
      <c r="B24" s="5"/>
      <c r="C24" s="3" t="s">
        <v>3</v>
      </c>
      <c r="D24" s="2" t="s">
        <v>14</v>
      </c>
      <c r="E24" s="5"/>
      <c r="F24" s="3" t="s">
        <v>3</v>
      </c>
    </row>
    <row r="25" spans="1:6" ht="5.9" customHeight="1" thickBot="1" x14ac:dyDescent="0.6">
      <c r="A25" s="26"/>
      <c r="B25" s="26"/>
      <c r="C25" s="26"/>
      <c r="D25" s="26"/>
      <c r="E25" s="26"/>
      <c r="F25" s="26"/>
    </row>
    <row r="26" spans="1:6" ht="28.4" customHeight="1" thickBot="1" x14ac:dyDescent="0.6">
      <c r="A26" s="2" t="s">
        <v>2</v>
      </c>
      <c r="B26" s="5"/>
      <c r="C26" s="3" t="s">
        <v>3</v>
      </c>
      <c r="D26" s="2" t="s">
        <v>15</v>
      </c>
      <c r="E26" s="5"/>
      <c r="F26" s="3" t="s">
        <v>3</v>
      </c>
    </row>
    <row r="27" spans="1:6" ht="5.9" customHeight="1" thickBot="1" x14ac:dyDescent="0.6">
      <c r="A27" s="26"/>
      <c r="B27" s="26"/>
      <c r="C27" s="26"/>
      <c r="D27" s="26"/>
      <c r="E27" s="26"/>
      <c r="F27" s="26"/>
    </row>
    <row r="28" spans="1:6" ht="28.4" customHeight="1" thickBot="1" x14ac:dyDescent="0.6">
      <c r="A28" s="2" t="s">
        <v>12</v>
      </c>
      <c r="B28" s="5"/>
      <c r="C28" s="3" t="s">
        <v>3</v>
      </c>
      <c r="D28" s="2" t="s">
        <v>16</v>
      </c>
      <c r="E28" s="5"/>
      <c r="F28" s="3" t="s">
        <v>3</v>
      </c>
    </row>
    <row r="29" spans="1:6" ht="5.9" customHeight="1" x14ac:dyDescent="0.55000000000000004">
      <c r="A29" s="26"/>
      <c r="B29" s="26"/>
      <c r="C29" s="26"/>
      <c r="D29" s="26"/>
      <c r="E29" s="26"/>
      <c r="F29" s="26"/>
    </row>
    <row r="30" spans="1:6" ht="30" customHeight="1" x14ac:dyDescent="0.55000000000000004">
      <c r="A30" s="26"/>
      <c r="B30" s="26"/>
      <c r="C30" s="26"/>
      <c r="D30" s="26"/>
      <c r="E30" s="26"/>
      <c r="F30" s="26"/>
    </row>
    <row r="31" spans="1:6" ht="5.9" customHeight="1" x14ac:dyDescent="0.55000000000000004">
      <c r="A31" s="26"/>
      <c r="B31" s="26"/>
      <c r="C31" s="26"/>
      <c r="D31" s="26"/>
      <c r="E31" s="26"/>
      <c r="F31" s="26"/>
    </row>
    <row r="32" spans="1:6" ht="20.5" thickBot="1" x14ac:dyDescent="0.6">
      <c r="B32" s="16" t="s">
        <v>17</v>
      </c>
      <c r="C32" s="24">
        <f>ROUNDDOWN(E33,-3)</f>
        <v>0</v>
      </c>
      <c r="D32" s="24"/>
      <c r="E32" s="24"/>
      <c r="F32" s="24"/>
    </row>
    <row r="33" spans="1:6" ht="28.4" customHeight="1" thickBot="1" x14ac:dyDescent="0.6">
      <c r="A33" s="8" t="s">
        <v>26</v>
      </c>
      <c r="B33" s="11">
        <f>B22+B24+F11+B28+E22+E24+E26+F15</f>
        <v>0</v>
      </c>
      <c r="C33" s="1" t="s">
        <v>24</v>
      </c>
      <c r="D33" s="4" t="s">
        <v>25</v>
      </c>
      <c r="E33" s="12">
        <f>ROUNDDOWN(B33/1.1,0)</f>
        <v>0</v>
      </c>
      <c r="F33" s="7" t="s">
        <v>19</v>
      </c>
    </row>
    <row r="34" spans="1:6" ht="5.9" customHeight="1" x14ac:dyDescent="0.55000000000000004">
      <c r="A34" s="25"/>
      <c r="B34" s="25"/>
      <c r="C34" s="25"/>
      <c r="D34" s="25"/>
      <c r="E34" s="25"/>
      <c r="F34" s="25"/>
    </row>
    <row r="35" spans="1:6" ht="30" customHeight="1" x14ac:dyDescent="0.55000000000000004">
      <c r="A35" s="25"/>
      <c r="B35" s="25"/>
      <c r="C35" s="25"/>
      <c r="D35" s="25"/>
      <c r="E35" s="25"/>
      <c r="F35" s="25"/>
    </row>
    <row r="36" spans="1:6" ht="5.9" customHeight="1" thickBot="1" x14ac:dyDescent="0.6">
      <c r="A36" s="25"/>
      <c r="B36" s="25"/>
      <c r="C36" s="25"/>
      <c r="D36" s="25"/>
      <c r="E36" s="25"/>
      <c r="F36" s="25"/>
    </row>
    <row r="37" spans="1:6" ht="27.5" customHeight="1" thickBot="1" x14ac:dyDescent="0.6">
      <c r="A37" s="8" t="s">
        <v>27</v>
      </c>
      <c r="B37" s="12">
        <f>E33</f>
        <v>0</v>
      </c>
      <c r="C37" s="3" t="s">
        <v>18</v>
      </c>
      <c r="D37" s="3" t="s">
        <v>28</v>
      </c>
      <c r="E37" s="43">
        <f>ROUNDDOWN(B37*0.0138,0)</f>
        <v>0</v>
      </c>
      <c r="F37" s="7" t="s">
        <v>3</v>
      </c>
    </row>
    <row r="38" spans="1:6" ht="30.5" customHeight="1" x14ac:dyDescent="0.45">
      <c r="A38" s="27"/>
      <c r="B38" s="27"/>
      <c r="C38" s="27"/>
      <c r="D38" s="27"/>
      <c r="E38" s="27"/>
      <c r="F38" s="27"/>
    </row>
    <row r="39" spans="1:6" ht="5.5" customHeight="1" thickBot="1" x14ac:dyDescent="0.6">
      <c r="A39" s="8"/>
      <c r="B39" s="26"/>
      <c r="C39" s="26"/>
      <c r="D39" s="26"/>
      <c r="E39" s="22"/>
      <c r="F39" s="7"/>
    </row>
    <row r="40" spans="1:6" ht="27.5" customHeight="1" thickTop="1" thickBot="1" x14ac:dyDescent="0.6">
      <c r="A40" s="18"/>
      <c r="B40" s="4" t="s">
        <v>30</v>
      </c>
      <c r="C40" s="44">
        <f>ROUNDDOWN(E37,-3)</f>
        <v>0</v>
      </c>
      <c r="D40" s="45"/>
      <c r="E40" s="23" t="s">
        <v>29</v>
      </c>
      <c r="F40" s="7"/>
    </row>
    <row r="41" spans="1:6" ht="28.4" customHeight="1" thickTop="1" x14ac:dyDescent="0.55000000000000004">
      <c r="A41" s="8"/>
      <c r="B41" s="32"/>
      <c r="C41" s="32"/>
      <c r="D41" s="9"/>
      <c r="F41" s="7"/>
    </row>
    <row r="42" spans="1:6" ht="18.75" customHeight="1" x14ac:dyDescent="0.55000000000000004"/>
  </sheetData>
  <sheetProtection algorithmName="SHA-512" hashValue="GeF+JlOwU0CZlnVlR6o+1xlb+ONWSGjB+2NpQ07PZN7ikPKWharvmkDtOIp5r0HqcIhmYshazaeHRWbAh83NUg==" saltValue="TZjTr1xmV09ppkI0DxYAaQ==" spinCount="100000" sheet="1" selectLockedCells="1"/>
  <mergeCells count="35">
    <mergeCell ref="A1:F1"/>
    <mergeCell ref="E3:F3"/>
    <mergeCell ref="B41:C41"/>
    <mergeCell ref="A4:F4"/>
    <mergeCell ref="A30:F30"/>
    <mergeCell ref="A35:F35"/>
    <mergeCell ref="D7:E7"/>
    <mergeCell ref="D11:E11"/>
    <mergeCell ref="A3:C3"/>
    <mergeCell ref="A2:F2"/>
    <mergeCell ref="A6:F6"/>
    <mergeCell ref="A10:F10"/>
    <mergeCell ref="A18:F18"/>
    <mergeCell ref="A7:C7"/>
    <mergeCell ref="A8:C8"/>
    <mergeCell ref="A9:C9"/>
    <mergeCell ref="A19:F19"/>
    <mergeCell ref="A11:C11"/>
    <mergeCell ref="A12:C12"/>
    <mergeCell ref="A13:C13"/>
    <mergeCell ref="A21:F21"/>
    <mergeCell ref="A20:F20"/>
    <mergeCell ref="A16:C16"/>
    <mergeCell ref="A17:C17"/>
    <mergeCell ref="A23:F23"/>
    <mergeCell ref="A25:F25"/>
    <mergeCell ref="A27:F27"/>
    <mergeCell ref="A29:F29"/>
    <mergeCell ref="A31:F31"/>
    <mergeCell ref="C32:F32"/>
    <mergeCell ref="C40:D40"/>
    <mergeCell ref="A34:F34"/>
    <mergeCell ref="A36:F36"/>
    <mergeCell ref="B39:D39"/>
    <mergeCell ref="A38:F38"/>
  </mergeCells>
  <phoneticPr fontId="2"/>
  <conditionalFormatting sqref="A3:C3">
    <cfRule type="containsText" dxfId="9" priority="2" operator="containsText" text="氏名を入力してください">
      <formula>NOT(ISERROR(SEARCH("氏名を入力してください",A3)))</formula>
    </cfRule>
  </conditionalFormatting>
  <conditionalFormatting sqref="B24">
    <cfRule type="expression" dxfId="8" priority="11">
      <formula>$F$8=TRUE</formula>
    </cfRule>
  </conditionalFormatting>
  <conditionalFormatting sqref="B26">
    <cfRule type="expression" dxfId="7" priority="12">
      <formula>$F$12=TRUE</formula>
    </cfRule>
  </conditionalFormatting>
  <conditionalFormatting sqref="B33">
    <cfRule type="cellIs" dxfId="6" priority="7" operator="between">
      <formula>0</formula>
      <formula>0</formula>
    </cfRule>
  </conditionalFormatting>
  <conditionalFormatting sqref="B37">
    <cfRule type="cellIs" dxfId="5" priority="1" operator="between">
      <formula>0</formula>
      <formula>0</formula>
    </cfRule>
  </conditionalFormatting>
  <conditionalFormatting sqref="D7:E7">
    <cfRule type="containsText" dxfId="4" priority="5" operator="containsText" text="どちらかにチェックしてください">
      <formula>NOT(ISERROR(SEARCH("どちらかにチェックしてください",D7)))</formula>
    </cfRule>
  </conditionalFormatting>
  <conditionalFormatting sqref="D11:E11">
    <cfRule type="containsText" dxfId="3" priority="4" operator="containsText" text="どちらかにチェックしてください">
      <formula>NOT(ISERROR(SEARCH("どちらかにチェックしてください",D11)))</formula>
    </cfRule>
  </conditionalFormatting>
  <conditionalFormatting sqref="D15:E15">
    <cfRule type="containsText" dxfId="2" priority="3" operator="containsText" text="どちらかにチェックしてください">
      <formula>NOT(ISERROR(SEARCH("どちらかにチェックしてください",D15)))</formula>
    </cfRule>
  </conditionalFormatting>
  <conditionalFormatting sqref="E28">
    <cfRule type="expression" dxfId="1" priority="13">
      <formula>$F$16</formula>
    </cfRule>
  </conditionalFormatting>
  <conditionalFormatting sqref="E33">
    <cfRule type="cellIs" dxfId="0" priority="6" operator="between">
      <formula>0</formula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locked="0" defaultSize="0" autoFill="0" autoLine="0" autoPict="0">
                <anchor>
                  <from>
                    <xdr:col>3</xdr:col>
                    <xdr:colOff>749300</xdr:colOff>
                    <xdr:row>7</xdr:row>
                    <xdr:rowOff>38100</xdr:rowOff>
                  </from>
                  <to>
                    <xdr:col>4</xdr:col>
                    <xdr:colOff>1485900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locked="0" defaultSize="0" autoFill="0" autoLine="0" autoPict="0">
                <anchor>
                  <from>
                    <xdr:col>3</xdr:col>
                    <xdr:colOff>749300</xdr:colOff>
                    <xdr:row>8</xdr:row>
                    <xdr:rowOff>44450</xdr:rowOff>
                  </from>
                  <to>
                    <xdr:col>4</xdr:col>
                    <xdr:colOff>1282700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locked="0" defaultSize="0" autoFill="0" autoLine="0" autoPict="0">
                <anchor>
                  <from>
                    <xdr:col>3</xdr:col>
                    <xdr:colOff>749300</xdr:colOff>
                    <xdr:row>12</xdr:row>
                    <xdr:rowOff>12700</xdr:rowOff>
                  </from>
                  <to>
                    <xdr:col>4</xdr:col>
                    <xdr:colOff>1549400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locked="0" defaultSize="0" autoFill="0" autoLine="0" autoPict="0">
                <anchor>
                  <from>
                    <xdr:col>3</xdr:col>
                    <xdr:colOff>749300</xdr:colOff>
                    <xdr:row>13</xdr:row>
                    <xdr:rowOff>6350</xdr:rowOff>
                  </from>
                  <to>
                    <xdr:col>4</xdr:col>
                    <xdr:colOff>1282700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申請額計算シート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小澤　佑基</cp:lastModifiedBy>
  <cp:lastPrinted>2023-07-13T12:22:15Z</cp:lastPrinted>
  <dcterms:created xsi:type="dcterms:W3CDTF">2022-09-07T04:40:46Z</dcterms:created>
  <dcterms:modified xsi:type="dcterms:W3CDTF">2026-03-13T01:19:33Z</dcterms:modified>
</cp:coreProperties>
</file>