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Rvssvfsv101\各課フォルダ\1076121000\★永年保存フォルダ\土地取引係\3 書式・ＨＰ掲載資料\2 国土法\土地売買等届出書\修正用\"/>
    </mc:Choice>
  </mc:AlternateContent>
  <xr:revisionPtr revIDLastSave="0" documentId="13_ncr:1_{5B43E249-21F9-4424-9562-6827129B5673}" xr6:coauthVersionLast="47" xr6:coauthVersionMax="47" xr10:uidLastSave="{00000000-0000-0000-0000-000000000000}"/>
  <workbookProtection workbookAlgorithmName="SHA-512" workbookHashValue="N2sPF3ilhtBm0q1GaXeiBItn7/G880G6uRNwt+d/DFxq3s/a2yHf1CQdvo+37RKkl7bFbSCjYVyhZ4mpxkaEOQ==" workbookSaltValue="xtBCJN+BLBgDOIVG0DbIcg==" workbookSpinCount="100000" lockStructure="1"/>
  <bookViews>
    <workbookView xWindow="28680" yWindow="-1995" windowWidth="29040" windowHeight="15720" tabRatio="823" xr2:uid="{00000000-000D-0000-FFFF-FFFF00000000}"/>
  </bookViews>
  <sheets>
    <sheet name="土地売買等届出書入力用" sheetId="37" r:id="rId1"/>
    <sheet name="土地売買等届出書見本" sheetId="44" r:id="rId2"/>
    <sheet name="別紙筆一覧" sheetId="40" r:id="rId3"/>
    <sheet name="添付書類一覧" sheetId="31" r:id="rId4"/>
    <sheet name="出力フォーム" sheetId="42" state="hidden" r:id="rId5"/>
    <sheet name="国籍一覧" sheetId="41" state="hidden" r:id="rId6"/>
    <sheet name="マニュアル" sheetId="35" state="hidden" r:id="rId7"/>
    <sheet name="行政用" sheetId="33" state="hidden" r:id="rId8"/>
    <sheet name="DATA" sheetId="10" state="hidden" r:id="rId9"/>
    <sheet name="参照A" sheetId="6" state="hidden" r:id="rId10"/>
    <sheet name="参照B" sheetId="16" state="hidden" r:id="rId11"/>
    <sheet name="参照C" sheetId="17" state="hidden" r:id="rId12"/>
    <sheet name="参照D" sheetId="14" state="hidden" r:id="rId13"/>
  </sheets>
  <definedNames>
    <definedName name="_xlnm._FilterDatabase" localSheetId="7" hidden="1">行政用!$C$16:$J$55</definedName>
    <definedName name="_xlnm._FilterDatabase" localSheetId="9" hidden="1">参照A!$E$4:$G$3748</definedName>
    <definedName name="_xlnm._FilterDatabase" localSheetId="12" hidden="1">参照D!#REF!</definedName>
    <definedName name="_xlnm.Print_Area" localSheetId="6">マニュアル!$A$1:$G$43</definedName>
    <definedName name="_xlnm.Print_Area" localSheetId="7">行政用!$A$1:$J$55</definedName>
    <definedName name="_xlnm.Print_Area" localSheetId="1">土地売買等届出書見本!$C$1:$AV$82</definedName>
    <definedName name="_xlnm.Print_Area" localSheetId="0">土地売買等届出書入力用!$C$1:$AV$82</definedName>
    <definedName name="_xlnm.Print_Area" localSheetId="2">別紙筆一覧!$A$1:$AT$45</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3" i="42" l="1"/>
  <c r="H117" i="42"/>
  <c r="H101" i="42"/>
  <c r="H85" i="42"/>
  <c r="H69" i="42"/>
  <c r="AM46" i="37" l="1"/>
  <c r="AA46" i="37"/>
  <c r="AB67" i="44"/>
  <c r="AB13" i="44"/>
  <c r="C13" i="44"/>
  <c r="H182" i="42" l="1"/>
  <c r="H181" i="42"/>
  <c r="G181" i="42" s="1"/>
  <c r="H180" i="42"/>
  <c r="H178" i="42" s="1"/>
  <c r="G178" i="42" s="1"/>
  <c r="H179" i="42"/>
  <c r="G179" i="42" s="1"/>
  <c r="H45" i="42"/>
  <c r="H32" i="42"/>
  <c r="AB13" i="37"/>
  <c r="C13" i="37"/>
  <c r="H150" i="42"/>
  <c r="G140" i="42"/>
  <c r="H152" i="42"/>
  <c r="G152" i="42" s="1"/>
  <c r="H132" i="42"/>
  <c r="H170" i="42"/>
  <c r="H169" i="42"/>
  <c r="H168" i="42"/>
  <c r="G168" i="42" s="1"/>
  <c r="H167" i="42"/>
  <c r="G167" i="42" s="1"/>
  <c r="H166" i="42"/>
  <c r="G166" i="42" s="1"/>
  <c r="H165" i="42"/>
  <c r="G165" i="42" s="1"/>
  <c r="H164" i="42"/>
  <c r="H162" i="42"/>
  <c r="H161" i="42"/>
  <c r="H160" i="42"/>
  <c r="H159" i="42"/>
  <c r="H158" i="42"/>
  <c r="H157" i="42"/>
  <c r="H156" i="42"/>
  <c r="H149" i="42"/>
  <c r="G149" i="42" s="1"/>
  <c r="H148" i="42"/>
  <c r="H147" i="42"/>
  <c r="H143" i="42"/>
  <c r="H142" i="42"/>
  <c r="H141" i="42"/>
  <c r="H140" i="42"/>
  <c r="H139" i="42"/>
  <c r="H137" i="42"/>
  <c r="H136" i="42"/>
  <c r="H134" i="42"/>
  <c r="H131" i="42"/>
  <c r="G131" i="42" s="1"/>
  <c r="H127" i="42"/>
  <c r="H126" i="42"/>
  <c r="H125" i="42"/>
  <c r="H124" i="42"/>
  <c r="H123" i="42"/>
  <c r="H121" i="42"/>
  <c r="H120" i="42"/>
  <c r="H118" i="42"/>
  <c r="H116" i="42"/>
  <c r="H115" i="42"/>
  <c r="G115" i="42" s="1"/>
  <c r="H111" i="42"/>
  <c r="H110" i="42"/>
  <c r="H109" i="42"/>
  <c r="H108" i="42"/>
  <c r="H107" i="42"/>
  <c r="H105" i="42"/>
  <c r="H104" i="42"/>
  <c r="H102" i="42"/>
  <c r="H100" i="42"/>
  <c r="H99" i="42"/>
  <c r="G99" i="42" s="1"/>
  <c r="H95" i="42"/>
  <c r="H94" i="42"/>
  <c r="H93" i="42"/>
  <c r="H92" i="42"/>
  <c r="H91" i="42"/>
  <c r="H89" i="42"/>
  <c r="H88" i="42"/>
  <c r="H86" i="42"/>
  <c r="H84" i="42"/>
  <c r="H83" i="42"/>
  <c r="G83" i="42" s="1"/>
  <c r="H79" i="42"/>
  <c r="H78" i="42"/>
  <c r="H77" i="42"/>
  <c r="H76" i="42"/>
  <c r="H75" i="42"/>
  <c r="H73" i="42"/>
  <c r="H72" i="42"/>
  <c r="H70" i="42"/>
  <c r="H68" i="42"/>
  <c r="H67" i="42"/>
  <c r="H63" i="42"/>
  <c r="H53" i="42"/>
  <c r="H52" i="42"/>
  <c r="H51" i="42"/>
  <c r="H46" i="42"/>
  <c r="H44" i="42"/>
  <c r="H43" i="42"/>
  <c r="H42" i="42"/>
  <c r="E43" i="42" s="1"/>
  <c r="H41" i="42"/>
  <c r="H37" i="42"/>
  <c r="H33" i="42"/>
  <c r="H31" i="42"/>
  <c r="H30" i="42"/>
  <c r="H29" i="42"/>
  <c r="H28" i="42"/>
  <c r="H27" i="42"/>
  <c r="H26" i="42"/>
  <c r="G26" i="42" s="1"/>
  <c r="H25" i="42"/>
  <c r="H24" i="42"/>
  <c r="G24" i="42" s="1"/>
  <c r="H23" i="42"/>
  <c r="H22" i="42"/>
  <c r="H21" i="42"/>
  <c r="H20" i="42"/>
  <c r="H19" i="42"/>
  <c r="E20" i="42" s="1"/>
  <c r="H18" i="42"/>
  <c r="H14" i="42"/>
  <c r="H10" i="42"/>
  <c r="H9" i="42"/>
  <c r="H8" i="42"/>
  <c r="H7" i="42"/>
  <c r="H6" i="42"/>
  <c r="H188" i="42"/>
  <c r="G188" i="42"/>
  <c r="H184" i="42"/>
  <c r="G184" i="42"/>
  <c r="H183" i="42"/>
  <c r="G183" i="42"/>
  <c r="G177" i="42"/>
  <c r="G176" i="42"/>
  <c r="H175" i="42"/>
  <c r="G175" i="42"/>
  <c r="H174" i="42"/>
  <c r="G174" i="42"/>
  <c r="G170" i="42"/>
  <c r="G169" i="42"/>
  <c r="G162" i="42"/>
  <c r="G161" i="42"/>
  <c r="G160" i="42"/>
  <c r="G159" i="42"/>
  <c r="G158" i="42"/>
  <c r="G157" i="42"/>
  <c r="G156" i="42"/>
  <c r="G150" i="42"/>
  <c r="G148" i="42"/>
  <c r="G147" i="42"/>
  <c r="G143" i="42"/>
  <c r="G142" i="42"/>
  <c r="G141" i="42"/>
  <c r="G139" i="42"/>
  <c r="G138" i="42"/>
  <c r="G137" i="42"/>
  <c r="G136" i="42"/>
  <c r="J135" i="42"/>
  <c r="G135" i="42"/>
  <c r="J134" i="42"/>
  <c r="G134" i="42"/>
  <c r="J133" i="42"/>
  <c r="G133" i="42"/>
  <c r="J132" i="42"/>
  <c r="G132" i="42"/>
  <c r="B129" i="42"/>
  <c r="G127" i="42"/>
  <c r="G126" i="42"/>
  <c r="G125" i="42"/>
  <c r="G124" i="42"/>
  <c r="G123" i="42"/>
  <c r="G122" i="42"/>
  <c r="G121" i="42"/>
  <c r="G120" i="42"/>
  <c r="J119" i="42"/>
  <c r="G119" i="42"/>
  <c r="J118" i="42"/>
  <c r="G118" i="42"/>
  <c r="J117" i="42"/>
  <c r="G117" i="42"/>
  <c r="J116" i="42"/>
  <c r="G116" i="42"/>
  <c r="B113" i="42"/>
  <c r="G111" i="42"/>
  <c r="G110" i="42"/>
  <c r="G109" i="42"/>
  <c r="G108" i="42"/>
  <c r="G107" i="42"/>
  <c r="G106" i="42"/>
  <c r="G105" i="42"/>
  <c r="G104" i="42"/>
  <c r="J103" i="42"/>
  <c r="G103" i="42"/>
  <c r="J102" i="42"/>
  <c r="G102" i="42"/>
  <c r="J101" i="42"/>
  <c r="G101" i="42"/>
  <c r="J100" i="42"/>
  <c r="G100" i="42"/>
  <c r="B97" i="42"/>
  <c r="G95" i="42"/>
  <c r="G94" i="42"/>
  <c r="G93" i="42"/>
  <c r="G92" i="42"/>
  <c r="G91" i="42"/>
  <c r="G90" i="42"/>
  <c r="G89" i="42"/>
  <c r="G88" i="42"/>
  <c r="J87" i="42"/>
  <c r="G87" i="42"/>
  <c r="J86" i="42"/>
  <c r="G86" i="42"/>
  <c r="J85" i="42"/>
  <c r="G85" i="42"/>
  <c r="J84" i="42"/>
  <c r="G84" i="42"/>
  <c r="B81" i="42"/>
  <c r="G79" i="42"/>
  <c r="G78" i="42"/>
  <c r="G77" i="42"/>
  <c r="G76" i="42"/>
  <c r="G75" i="42"/>
  <c r="G74" i="42"/>
  <c r="G73" i="42"/>
  <c r="G72" i="42"/>
  <c r="J71" i="42"/>
  <c r="G71" i="42"/>
  <c r="J70" i="42"/>
  <c r="G70" i="42"/>
  <c r="J69" i="42"/>
  <c r="G69" i="42"/>
  <c r="J68" i="42"/>
  <c r="G68" i="42"/>
  <c r="G67" i="42"/>
  <c r="A67" i="42"/>
  <c r="B64" i="42"/>
  <c r="G62" i="42"/>
  <c r="G53" i="42"/>
  <c r="G52" i="42"/>
  <c r="G51" i="42"/>
  <c r="G46" i="42"/>
  <c r="G45" i="42"/>
  <c r="G44" i="42"/>
  <c r="G43" i="42"/>
  <c r="G42" i="42"/>
  <c r="G41" i="42"/>
  <c r="G40" i="42"/>
  <c r="G33" i="42"/>
  <c r="G32" i="42"/>
  <c r="G31" i="42"/>
  <c r="G30" i="42"/>
  <c r="G29" i="42"/>
  <c r="G28" i="42"/>
  <c r="G27" i="42"/>
  <c r="G25" i="42"/>
  <c r="G23" i="42"/>
  <c r="G22" i="42"/>
  <c r="G21" i="42"/>
  <c r="G20" i="42"/>
  <c r="G19" i="42"/>
  <c r="G18" i="42"/>
  <c r="G17" i="42"/>
  <c r="G10" i="42"/>
  <c r="G9" i="42"/>
  <c r="G8" i="42"/>
  <c r="G7" i="42"/>
  <c r="G6" i="42"/>
  <c r="G180" i="42" l="1"/>
  <c r="G164" i="42"/>
  <c r="G182" i="42"/>
  <c r="AK46" i="40"/>
  <c r="Y46" i="40"/>
  <c r="H40" i="42"/>
  <c r="H17" i="42"/>
  <c r="G16" i="42" l="1"/>
  <c r="H16" i="42"/>
  <c r="H38" i="42"/>
  <c r="G37" i="42" s="1"/>
  <c r="G38" i="42"/>
  <c r="G15" i="42"/>
  <c r="H15" i="42"/>
  <c r="G14" i="42" s="1"/>
  <c r="H39" i="42"/>
  <c r="G39" i="42"/>
  <c r="AB67" i="37"/>
  <c r="E23" i="10"/>
  <c r="E51" i="10"/>
  <c r="G53" i="33"/>
  <c r="G52" i="33"/>
  <c r="G51" i="33"/>
  <c r="G50" i="33"/>
  <c r="G27" i="33"/>
  <c r="G26" i="33"/>
  <c r="G25" i="33"/>
  <c r="G24" i="33"/>
  <c r="G23" i="33"/>
  <c r="G18" i="33"/>
  <c r="G17" i="33"/>
  <c r="E163" i="10"/>
  <c r="E13" i="10" l="1"/>
  <c r="E24" i="10"/>
  <c r="G38" i="33"/>
  <c r="E75" i="10"/>
  <c r="E76" i="10"/>
  <c r="E47" i="10"/>
  <c r="E54" i="1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7" i="10" l="1"/>
  <c r="E142" i="10"/>
  <c r="E127" i="10"/>
  <c r="E112" i="10"/>
  <c r="E97" i="10"/>
  <c r="E164" i="10"/>
  <c r="E149" i="10"/>
  <c r="E134" i="10"/>
  <c r="E104" i="10"/>
  <c r="E53" i="10"/>
  <c r="E52" i="10"/>
  <c r="E48" i="10"/>
  <c r="E46" i="10"/>
  <c r="E45" i="10"/>
  <c r="E44" i="10"/>
  <c r="E22" i="10"/>
  <c r="E12" i="10" l="1"/>
  <c r="E11" i="10"/>
  <c r="E9" i="10"/>
  <c r="E7" i="10"/>
  <c r="E8" i="10"/>
  <c r="E6" i="10"/>
  <c r="G37" i="33"/>
  <c r="G35" i="33"/>
  <c r="G36" i="33" l="1"/>
  <c r="G28" i="33"/>
  <c r="G30" i="33" l="1"/>
  <c r="G29" i="33"/>
  <c r="E125" i="10"/>
  <c r="E124" i="10"/>
  <c r="E126" i="10"/>
  <c r="E155" i="10" l="1"/>
  <c r="E141" i="10"/>
  <c r="E156" i="10"/>
  <c r="E139" i="10"/>
  <c r="E140" i="10"/>
  <c r="E109" i="10"/>
  <c r="E110" i="10"/>
  <c r="E111" i="10"/>
  <c r="E154" i="10"/>
  <c r="G55" i="33" l="1"/>
  <c r="G54" i="33"/>
  <c r="G49" i="33"/>
  <c r="G43" i="33"/>
  <c r="E32" i="10" l="1"/>
  <c r="E5" i="10"/>
  <c r="E108" i="10" s="1"/>
  <c r="E153" i="10" l="1"/>
  <c r="E138" i="10"/>
  <c r="E123" i="10"/>
  <c r="E143" i="10"/>
  <c r="E128" i="10"/>
  <c r="E113" i="10"/>
  <c r="E158" i="10"/>
  <c r="E98" i="10" l="1"/>
  <c r="E96" i="10" l="1"/>
  <c r="E95" i="10"/>
  <c r="E93" i="10"/>
  <c r="E9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飯沼　徹</author>
  </authors>
  <commentList>
    <comment ref="C31" authorId="0" shapeId="0" xr:uid="{10CA201A-3DE6-485A-A6C2-47C852AEFB28}">
      <text>
        <r>
          <rPr>
            <b/>
            <sz val="9"/>
            <color indexed="81"/>
            <rFont val="MS P ゴシック"/>
            <family val="3"/>
            <charset val="128"/>
          </rPr>
          <t>書ききれない場合は別紙筆一覧に記入し添付してください。</t>
        </r>
      </text>
    </comment>
    <comment ref="AM35" authorId="0" shapeId="0" xr:uid="{ADAD073C-196D-4690-84AB-7DADA382370A}">
      <text>
        <r>
          <rPr>
            <b/>
            <sz val="9"/>
            <color indexed="81"/>
            <rFont val="MS P ゴシック"/>
            <family val="3"/>
            <charset val="128"/>
          </rPr>
          <t>一筆ごと(または地目ごと）の入力が難しい場合は合計欄に入力してください。</t>
        </r>
      </text>
    </comment>
    <comment ref="AA46" authorId="0" shapeId="0" xr:uid="{B2E5A44A-14B9-4042-B866-CD79E7389B92}">
      <text>
        <r>
          <rPr>
            <b/>
            <sz val="9"/>
            <color indexed="81"/>
            <rFont val="MS P ゴシック"/>
            <family val="3"/>
            <charset val="128"/>
          </rPr>
          <t>別紙筆一覧を含む合計面積を記入してください。（６筆以上の場合は手入力）</t>
        </r>
      </text>
    </comment>
    <comment ref="AM46" authorId="0" shapeId="0" xr:uid="{ABCABC12-5BE6-4EAE-91BE-DAB1FE5D1DF0}">
      <text>
        <r>
          <rPr>
            <b/>
            <sz val="9"/>
            <color indexed="81"/>
            <rFont val="MS P ゴシック"/>
            <family val="3"/>
            <charset val="128"/>
          </rPr>
          <t>別紙筆一覧を含む合計金額を記入してください。（６筆以上の場合は手入力）</t>
        </r>
      </text>
    </comment>
    <comment ref="C54" authorId="0" shapeId="0" xr:uid="{630EC636-5457-47F2-B6C6-E394AF6CF988}">
      <text>
        <r>
          <rPr>
            <b/>
            <sz val="10"/>
            <color indexed="81"/>
            <rFont val="MS P ゴシック"/>
            <family val="3"/>
            <charset val="128"/>
          </rPr>
          <t>単独の届出：従前及び今後において一団となる土地取得がない。
一団の土地（新規）：今後、一団の土地として買い進める予定等がある。
一団の土地（継続）：従前の土地取得等とあわせて一団である。</t>
        </r>
      </text>
    </comment>
    <comment ref="S61" authorId="0" shapeId="0" xr:uid="{5A53244F-9C12-4D67-AAFA-3A60022B6BC2}">
      <text>
        <r>
          <rPr>
            <b/>
            <sz val="9"/>
            <color indexed="81"/>
            <rFont val="MS P ゴシック"/>
            <family val="3"/>
            <charset val="128"/>
          </rPr>
          <t>同じ利用目的となる土地の総面積（本届出に係るものを含めた全ての面積）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飯沼　徹</author>
  </authors>
  <commentList>
    <comment ref="G18" authorId="0" shapeId="0" xr:uid="{E6F78A2E-64DE-4431-9D68-9EA6505C3AF4}">
      <text>
        <r>
          <rPr>
            <b/>
            <sz val="9"/>
            <color indexed="81"/>
            <rFont val="MS P ゴシック"/>
            <family val="3"/>
            <charset val="128"/>
          </rPr>
          <t xml:space="preserve">郵便番号をハイフン有で入力してください。
自動で薄緑部分が入力されます。
うまく表示されない場合は手入力をお願いします。
例）420-0853
</t>
        </r>
      </text>
    </comment>
    <comment ref="C31" authorId="0" shapeId="0" xr:uid="{2CE73DD6-A6F6-4B3A-B367-A6CE36393D70}">
      <text>
        <r>
          <rPr>
            <b/>
            <sz val="9"/>
            <color indexed="81"/>
            <rFont val="MS P ゴシック"/>
            <family val="3"/>
            <charset val="128"/>
          </rPr>
          <t>書ききれない場合は別紙筆一覧に記入し添付してください。</t>
        </r>
      </text>
    </comment>
    <comment ref="AM35" authorId="0" shapeId="0" xr:uid="{8B0A45B7-CF19-453D-BE55-8E4A3B538C03}">
      <text>
        <r>
          <rPr>
            <b/>
            <sz val="9"/>
            <color indexed="81"/>
            <rFont val="MS P ゴシック"/>
            <family val="3"/>
            <charset val="128"/>
          </rPr>
          <t>一筆ごと（または地目ごと）の入力が難しい場合は合計欄に入力してください。</t>
        </r>
      </text>
    </comment>
    <comment ref="AA46" authorId="0" shapeId="0" xr:uid="{B7E974D3-85F0-43D6-8C7A-A7433A6786B3}">
      <text>
        <r>
          <rPr>
            <b/>
            <sz val="9"/>
            <color indexed="81"/>
            <rFont val="MS P ゴシック"/>
            <family val="3"/>
            <charset val="128"/>
          </rPr>
          <t>別紙筆一覧を含む合計面積を記入してください。</t>
        </r>
      </text>
    </comment>
    <comment ref="AM46" authorId="0" shapeId="0" xr:uid="{A8E624A0-E339-4EA2-8F8C-C831F18621DE}">
      <text>
        <r>
          <rPr>
            <b/>
            <sz val="9"/>
            <color indexed="81"/>
            <rFont val="MS P ゴシック"/>
            <family val="3"/>
            <charset val="128"/>
          </rPr>
          <t>別紙筆一覧を含む合計金額を記入してください。</t>
        </r>
      </text>
    </comment>
    <comment ref="C54" authorId="0" shapeId="0" xr:uid="{74B86A4A-90C5-4721-92CF-B0E61ACADCE1}">
      <text>
        <r>
          <rPr>
            <b/>
            <sz val="10"/>
            <color indexed="81"/>
            <rFont val="MS P ゴシック"/>
            <family val="3"/>
            <charset val="128"/>
          </rPr>
          <t>単独の届出：従前及び今後において一団となる土地取得がない。
一団の土地（新規）：今後、一団の土地として買い進める予定等がある。
一団の土地（継続）：従前の土地取得等とあわせて一団である。</t>
        </r>
      </text>
    </comment>
    <comment ref="S61" authorId="0" shapeId="0" xr:uid="{D061D208-FDF6-4A1E-A00A-E8D3CFC91DE4}">
      <text>
        <r>
          <rPr>
            <b/>
            <sz val="9"/>
            <color indexed="81"/>
            <rFont val="MS P ゴシック"/>
            <family val="3"/>
            <charset val="128"/>
          </rPr>
          <t>同じ利用目的となる土地の総面積（本届出に係るものを含めた全ての面積）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飯沼　徹</author>
  </authors>
  <commentList>
    <comment ref="J71" authorId="0" shapeId="0" xr:uid="{7F3F6AA3-3DEA-43B6-8A85-71558D189F5B}">
      <text>
        <r>
          <rPr>
            <b/>
            <sz val="9"/>
            <color indexed="81"/>
            <rFont val="MS P ゴシック"/>
            <family val="3"/>
            <charset val="128"/>
          </rPr>
          <t>飯沼　徹:</t>
        </r>
        <r>
          <rPr>
            <sz val="9"/>
            <color indexed="81"/>
            <rFont val="MS P ゴシック"/>
            <family val="3"/>
            <charset val="128"/>
          </rPr>
          <t xml:space="preserve">
住居表示も地番？
</t>
        </r>
      </text>
    </comment>
    <comment ref="H84" authorId="0" shapeId="0" xr:uid="{1D6978F9-8C46-420C-B52D-7737D4F464A4}">
      <text>
        <r>
          <rPr>
            <b/>
            <sz val="9"/>
            <color indexed="81"/>
            <rFont val="MS P ゴシック"/>
            <family val="3"/>
            <charset val="128"/>
          </rPr>
          <t>飯沼　徹:</t>
        </r>
        <r>
          <rPr>
            <sz val="9"/>
            <color indexed="81"/>
            <rFont val="MS P ゴシック"/>
            <family val="3"/>
            <charset val="128"/>
          </rPr>
          <t xml:space="preserve">
市区の入力欄がない</t>
        </r>
      </text>
    </comment>
  </commentList>
</comments>
</file>

<file path=xl/sharedStrings.xml><?xml version="1.0" encoding="utf-8"?>
<sst xmlns="http://schemas.openxmlformats.org/spreadsheetml/2006/main" count="19326" uniqueCount="11269">
  <si>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</si>
  <si>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</si>
  <si>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</si>
  <si>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</si>
  <si>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</si>
  <si>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</si>
  <si>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</si>
  <si>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</si>
  <si>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</si>
  <si>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</si>
  <si>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</si>
  <si>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</si>
  <si>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</si>
  <si>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</si>
  <si>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</si>
  <si>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</si>
  <si>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</si>
  <si>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</si>
  <si>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</si>
  <si>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</si>
  <si>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</si>
  <si>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</si>
  <si>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</si>
  <si>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</si>
  <si>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</si>
  <si>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</si>
  <si>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</si>
  <si>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</si>
  <si>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</si>
  <si>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</si>
  <si>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</si>
  <si>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</si>
  <si>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</si>
  <si>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</si>
  <si>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</si>
  <si>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</si>
  <si>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</si>
  <si>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</si>
  <si>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</si>
  <si>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</si>
  <si>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</si>
  <si>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</si>
  <si>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</si>
  <si>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</si>
  <si>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</si>
  <si>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</si>
  <si>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</si>
  <si>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</si>
  <si>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</si>
  <si>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</si>
  <si>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</si>
  <si>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</si>
  <si>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</si>
  <si>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</si>
  <si>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</si>
  <si>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</si>
  <si>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</si>
  <si>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</si>
  <si>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</si>
  <si>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</si>
  <si>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</si>
  <si>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</si>
  <si>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</si>
  <si>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</si>
  <si>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</si>
  <si>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</si>
  <si>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</si>
  <si>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</si>
  <si>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</si>
  <si>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</si>
  <si>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譲受共有者</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</si>
  <si>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</si>
  <si>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</si>
  <si>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</si>
  <si>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</si>
  <si>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</si>
  <si>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</si>
  <si>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</si>
  <si>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</si>
  <si>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</si>
  <si>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</si>
  <si>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</si>
  <si>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</si>
  <si>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</si>
  <si>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</si>
  <si>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</si>
  <si>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</si>
  <si>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</si>
  <si>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</si>
  <si>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</si>
  <si>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</si>
  <si>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</si>
  <si>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</si>
  <si>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</si>
  <si>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</si>
  <si>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</si>
  <si>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</si>
  <si>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</si>
  <si>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</si>
  <si>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</si>
  <si>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</si>
  <si>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</si>
  <si>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</si>
  <si>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</si>
  <si>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</si>
  <si>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</si>
  <si>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</si>
  <si>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</si>
  <si>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</si>
  <si>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</si>
  <si>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</si>
  <si>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</si>
  <si>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</si>
  <si>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</si>
  <si>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</si>
  <si>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</si>
  <si>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</si>
  <si>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</si>
  <si>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</si>
  <si>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</si>
  <si>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</si>
  <si>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</si>
  <si>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</si>
  <si>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</si>
  <si>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</si>
  <si>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</si>
  <si>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</si>
  <si>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</si>
  <si>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</si>
  <si>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</si>
  <si>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</si>
  <si>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</si>
  <si>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</si>
  <si>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</si>
  <si>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</si>
  <si>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</si>
  <si>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</si>
  <si>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</si>
  <si>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</si>
  <si>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</si>
  <si>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</si>
  <si>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</si>
  <si>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</si>
  <si>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</si>
  <si>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</si>
  <si>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</si>
  <si>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</si>
  <si>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</si>
  <si>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</si>
  <si>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</si>
  <si>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</si>
  <si>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</si>
  <si>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</si>
  <si>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</si>
  <si>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</si>
  <si>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</si>
  <si>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</si>
  <si>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</si>
  <si>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</si>
  <si>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</si>
  <si>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</si>
  <si>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</si>
  <si>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</si>
  <si>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</si>
  <si>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</si>
  <si>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</si>
  <si>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</si>
  <si>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</si>
  <si>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</si>
  <si>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</si>
  <si>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</si>
  <si>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</si>
  <si>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</si>
  <si>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</si>
  <si>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</si>
  <si>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</si>
  <si>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</si>
  <si>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</si>
  <si>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</si>
  <si>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</si>
  <si>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</si>
  <si>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</si>
  <si>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</si>
  <si>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</si>
  <si>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</si>
  <si>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</si>
  <si>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</si>
  <si>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</si>
  <si>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</si>
  <si>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</si>
  <si>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</si>
  <si>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</si>
  <si>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</si>
  <si>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</si>
  <si>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</si>
  <si>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</si>
  <si>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</si>
  <si>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</si>
  <si>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</si>
  <si>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</si>
  <si>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</si>
  <si>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</si>
  <si>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</si>
  <si>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</si>
  <si>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</si>
  <si>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</si>
  <si>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</si>
  <si>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</si>
  <si>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</si>
  <si>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</si>
  <si>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</si>
  <si>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</si>
  <si>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</si>
  <si>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</si>
  <si>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</si>
  <si>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</si>
  <si>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</si>
  <si>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</si>
  <si>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</si>
  <si>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</si>
  <si>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</si>
  <si>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</si>
  <si>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</si>
  <si>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</si>
  <si>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</si>
  <si>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</si>
  <si>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</si>
  <si>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</si>
  <si>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</si>
  <si>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</si>
  <si>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</si>
  <si>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</si>
  <si>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</si>
  <si>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</si>
  <si>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</si>
  <si>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</si>
  <si>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</si>
  <si>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</si>
  <si>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</si>
  <si>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</si>
  <si>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</si>
  <si>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</si>
  <si>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</si>
  <si>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</si>
  <si>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</si>
  <si>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</si>
  <si>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</si>
  <si>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</si>
  <si>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</si>
  <si>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</si>
  <si>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</si>
  <si>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</si>
  <si>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</si>
  <si>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</si>
  <si>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</si>
  <si>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</si>
  <si>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</si>
  <si>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</si>
  <si>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</si>
  <si>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</si>
  <si>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</si>
  <si>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</si>
  <si>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</si>
  <si>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</si>
  <si>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</si>
  <si>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</si>
  <si>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</si>
  <si>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</si>
  <si>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</si>
  <si>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</si>
  <si>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</si>
  <si>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</si>
  <si>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</si>
  <si>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</si>
  <si>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</si>
  <si>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</si>
  <si>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</si>
  <si>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</si>
  <si>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</si>
  <si>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</si>
  <si>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</si>
  <si>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</si>
  <si>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</si>
  <si>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</si>
  <si>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</si>
  <si>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</si>
  <si>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</si>
  <si>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</si>
  <si>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</si>
  <si>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</si>
  <si>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</si>
  <si>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</si>
  <si>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</si>
  <si>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</si>
  <si>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</si>
  <si>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</si>
  <si>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</si>
  <si>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</si>
  <si>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</si>
  <si>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</si>
  <si>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</si>
  <si>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</si>
  <si>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</si>
  <si>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</si>
  <si>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</si>
  <si>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</si>
  <si>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</si>
  <si>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</si>
  <si>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</si>
  <si>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</si>
  <si>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</si>
  <si>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</si>
  <si>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</si>
  <si>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</si>
  <si>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</si>
  <si>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</si>
  <si>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</si>
  <si>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</si>
  <si>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</si>
  <si>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</si>
  <si>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</si>
  <si>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</si>
  <si>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</si>
  <si>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</si>
  <si>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</si>
  <si>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</si>
  <si>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</si>
  <si>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</si>
  <si>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</si>
  <si>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</si>
  <si>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</si>
  <si>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</si>
  <si>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</si>
  <si>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</si>
  <si>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</si>
  <si>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</si>
  <si>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</si>
  <si>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</si>
  <si>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</si>
  <si>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</si>
  <si>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</si>
  <si>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</si>
  <si>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</si>
  <si>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</si>
  <si>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</si>
  <si>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</si>
  <si>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</si>
  <si>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</si>
  <si>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</si>
  <si>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</si>
  <si>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</si>
  <si>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</si>
  <si>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</si>
  <si>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</si>
  <si>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</si>
  <si>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</si>
  <si>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</si>
  <si>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</si>
  <si>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</si>
  <si>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</si>
  <si>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</si>
  <si>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</si>
  <si>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</si>
  <si>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</si>
  <si>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</si>
  <si>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</si>
  <si>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</si>
  <si>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</si>
  <si>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</si>
  <si>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</si>
  <si>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</si>
  <si>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</si>
  <si>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</si>
  <si>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</si>
  <si>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</si>
  <si>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</si>
  <si>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</si>
  <si>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</si>
  <si>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</si>
  <si>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</si>
  <si>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</si>
  <si>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</si>
  <si>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</si>
  <si>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</si>
  <si>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</si>
  <si>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</si>
  <si>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</si>
  <si>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</si>
  <si>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</si>
  <si>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</si>
  <si>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</si>
  <si>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</si>
  <si>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</si>
  <si>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</si>
  <si>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</si>
  <si>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</si>
  <si>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</si>
  <si>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</si>
  <si>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</si>
  <si>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</si>
  <si>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</si>
  <si>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</si>
  <si>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</si>
  <si>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</si>
  <si>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</si>
  <si>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</si>
  <si>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</si>
  <si>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</si>
  <si>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</si>
  <si>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</si>
  <si>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</si>
  <si>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</si>
  <si>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</si>
  <si>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</si>
  <si>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</si>
  <si>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</si>
  <si>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</si>
  <si>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</si>
  <si>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</si>
  <si>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</si>
  <si>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</si>
  <si>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</si>
  <si>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</si>
  <si>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</si>
  <si>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</si>
  <si>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</si>
  <si>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</si>
  <si>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</si>
  <si>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</si>
  <si>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</si>
  <si>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</si>
  <si>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</si>
  <si>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</si>
  <si>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</si>
  <si>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</si>
  <si>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</si>
  <si>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</si>
  <si>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</si>
  <si>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</si>
  <si>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</si>
  <si>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</si>
  <si>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</si>
  <si>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</si>
  <si>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</si>
  <si>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</si>
  <si>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</si>
  <si>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</si>
  <si>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</si>
  <si>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</si>
  <si>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</si>
  <si>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</si>
  <si>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</si>
  <si>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</si>
  <si>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</si>
  <si>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</si>
  <si>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</si>
  <si>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</si>
  <si>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</si>
  <si>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</si>
  <si>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</si>
  <si>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</si>
  <si>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</si>
  <si>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</si>
  <si>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</si>
  <si>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</si>
  <si>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</si>
  <si>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</si>
  <si>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</si>
  <si>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</si>
  <si>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</si>
  <si>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</si>
  <si>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</si>
  <si>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</si>
  <si>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</si>
  <si>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</si>
  <si>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</si>
  <si>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</si>
  <si>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</si>
  <si>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</si>
  <si>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</si>
  <si>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</si>
  <si>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</si>
  <si>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</si>
  <si>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</si>
  <si>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</si>
  <si>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</si>
  <si>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</si>
  <si>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</si>
  <si>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</si>
  <si>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</si>
  <si>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</si>
  <si>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</si>
  <si>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</si>
  <si>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</si>
  <si>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</si>
  <si>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</si>
  <si>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</si>
  <si>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</si>
  <si>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</si>
  <si>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</si>
  <si>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</si>
  <si>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</si>
  <si>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</si>
  <si>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</si>
  <si>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</si>
  <si>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</si>
  <si>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</si>
  <si>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</si>
  <si>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</si>
  <si>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</si>
  <si>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</si>
  <si>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</si>
  <si>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</si>
  <si>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</si>
  <si>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</si>
  <si>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</si>
  <si>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</si>
  <si>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</si>
  <si>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</si>
  <si>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</si>
  <si>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</si>
  <si>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</si>
  <si>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</si>
  <si>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</si>
  <si>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</si>
  <si>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</si>
  <si>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</si>
  <si>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</si>
  <si>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</si>
  <si>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</si>
  <si>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</si>
  <si>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</si>
  <si>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</si>
  <si>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</si>
  <si>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</si>
  <si>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</si>
  <si>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</si>
  <si>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</si>
  <si>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</si>
  <si>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</si>
  <si>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</si>
  <si>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</si>
  <si>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</si>
  <si>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</si>
  <si>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</si>
  <si>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</si>
  <si>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</si>
  <si>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</si>
  <si>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</si>
  <si>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</si>
  <si>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</si>
  <si>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</si>
  <si>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</si>
  <si>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</si>
  <si>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</si>
  <si>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</si>
  <si>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</si>
  <si>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</si>
  <si>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</si>
  <si>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</si>
  <si>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</si>
  <si>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</si>
  <si>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</si>
  <si>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</si>
  <si>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</si>
  <si>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</si>
  <si>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</si>
  <si>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</si>
  <si>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</si>
  <si>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</si>
  <si>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</si>
  <si>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</si>
  <si>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</si>
  <si>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</si>
  <si>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</si>
  <si>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</si>
  <si>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</si>
  <si>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</si>
  <si>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</si>
  <si>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</si>
  <si>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</si>
  <si>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</si>
  <si>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</si>
  <si>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</si>
  <si>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</si>
  <si>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</si>
  <si>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</si>
  <si>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</si>
  <si>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</si>
  <si>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</si>
  <si>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</si>
  <si>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</si>
  <si>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</si>
  <si>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</si>
  <si>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</si>
  <si>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</si>
  <si>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</si>
  <si>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</si>
  <si>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</si>
  <si>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</si>
  <si>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</si>
  <si>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</si>
  <si>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</si>
  <si>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</si>
  <si>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</si>
  <si>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</si>
  <si>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</si>
  <si>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</si>
  <si>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</si>
  <si>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</si>
  <si>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</si>
  <si>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</si>
  <si>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</si>
  <si>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</si>
  <si>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</si>
  <si>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</si>
  <si>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</si>
  <si>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</si>
  <si>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</si>
  <si>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</si>
  <si>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</si>
  <si>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</si>
  <si>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</si>
  <si>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</si>
  <si>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</si>
  <si>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</si>
  <si>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</si>
  <si>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</si>
  <si>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</si>
  <si>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</si>
  <si>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</si>
  <si>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</si>
  <si>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</si>
  <si>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</si>
  <si>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</si>
  <si>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</si>
  <si>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</si>
  <si>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</si>
  <si>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</si>
  <si>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</si>
  <si>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</si>
  <si>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</si>
  <si>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</si>
  <si>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</si>
  <si>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</si>
  <si>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</si>
  <si>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</si>
  <si>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</si>
  <si>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</si>
  <si>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</si>
  <si>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</si>
  <si>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</si>
  <si>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</si>
  <si>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</si>
  <si>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</si>
  <si>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</si>
  <si>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</si>
  <si>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</si>
  <si>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</si>
  <si>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</si>
  <si>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</si>
  <si>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</si>
  <si>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</si>
  <si>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</si>
  <si>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</si>
  <si>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</si>
  <si>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</si>
  <si>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</si>
  <si>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</si>
  <si>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</si>
  <si>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</si>
  <si>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</si>
  <si>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</si>
  <si>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</si>
  <si>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</si>
  <si>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</si>
  <si>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</si>
  <si>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</si>
  <si>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</si>
  <si>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</si>
  <si>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</si>
  <si>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</si>
  <si>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</si>
  <si>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</si>
  <si>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</si>
  <si>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</si>
  <si>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</si>
  <si>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</si>
  <si>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</si>
  <si>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</si>
  <si>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</si>
  <si>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</si>
  <si>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</si>
  <si>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</si>
  <si>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</si>
  <si>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</si>
  <si>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</si>
  <si>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</si>
  <si>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</si>
  <si>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</si>
  <si>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</si>
  <si>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</si>
  <si>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</si>
  <si>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</si>
  <si>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</si>
  <si>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</si>
  <si>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</si>
  <si>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</si>
  <si>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</si>
  <si>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</si>
  <si>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</si>
  <si>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</si>
  <si>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</si>
  <si>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</si>
  <si>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</si>
  <si>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</si>
  <si>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</si>
  <si>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</si>
  <si>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</si>
  <si>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</si>
  <si>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</si>
  <si>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</si>
  <si>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</si>
  <si>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</si>
  <si>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</si>
  <si>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</si>
  <si>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</si>
  <si>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</si>
  <si>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</si>
  <si>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</si>
  <si>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</si>
  <si>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</si>
  <si>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</si>
  <si>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</si>
  <si>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</si>
  <si>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</si>
  <si>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</si>
  <si>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</si>
  <si>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</si>
  <si>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</si>
  <si>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</si>
  <si>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</si>
  <si>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</si>
  <si>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</si>
  <si>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</si>
  <si>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</si>
  <si>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</si>
  <si>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</si>
  <si>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</si>
  <si>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</si>
  <si>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</si>
  <si>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</si>
  <si>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</si>
  <si>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</si>
  <si>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</si>
  <si>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</si>
  <si>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</si>
  <si>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</si>
  <si>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</si>
  <si>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</si>
  <si>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</si>
  <si>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</si>
  <si>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</si>
  <si>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</si>
  <si>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</si>
  <si>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</si>
  <si>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</si>
  <si>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</si>
  <si>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</si>
  <si>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</si>
  <si>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</si>
  <si>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</si>
  <si>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</si>
  <si>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</si>
  <si>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</si>
  <si>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</si>
  <si>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</si>
  <si>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</si>
  <si>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</si>
  <si>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</si>
  <si>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</si>
  <si>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</si>
  <si>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</si>
  <si>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</si>
  <si>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</si>
  <si>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</si>
  <si>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</si>
  <si>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</si>
  <si>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</si>
  <si>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</si>
  <si>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</si>
  <si>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</si>
  <si>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</si>
  <si>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</si>
  <si>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</si>
  <si>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</si>
  <si>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</si>
  <si>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</si>
  <si>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</si>
  <si>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</si>
  <si>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</si>
  <si>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</si>
  <si>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</si>
  <si>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</si>
  <si>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</si>
  <si>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</si>
  <si>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</si>
  <si>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</si>
  <si>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</si>
  <si>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</si>
  <si>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</si>
  <si>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</si>
  <si>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</si>
  <si>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</si>
  <si>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</si>
  <si>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</si>
  <si>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</si>
  <si>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</si>
  <si>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</si>
  <si>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</si>
  <si>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</si>
  <si>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</si>
  <si>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</si>
  <si>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</si>
  <si>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</si>
  <si>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</si>
  <si>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</si>
  <si>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</si>
  <si>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</si>
  <si>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</si>
  <si>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</si>
  <si>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</si>
  <si>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</si>
  <si>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</si>
  <si>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</si>
  <si>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</si>
  <si>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</si>
  <si>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</si>
  <si>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</si>
  <si>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</si>
  <si>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</si>
  <si>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</si>
  <si>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</si>
  <si>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</si>
  <si>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</si>
  <si>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</si>
  <si>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</si>
  <si>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</si>
  <si>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</si>
  <si>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</si>
  <si>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</si>
  <si>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</si>
  <si>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</si>
  <si>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</si>
  <si>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</si>
  <si>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</si>
  <si>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</si>
  <si>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</si>
  <si>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</si>
  <si>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</si>
  <si>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</si>
  <si>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</si>
  <si>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</si>
  <si>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</si>
  <si>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</si>
  <si>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</si>
  <si>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</si>
  <si>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</si>
  <si>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</si>
  <si>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</si>
  <si>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</si>
  <si>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</si>
  <si>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</si>
  <si>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</si>
  <si>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</si>
  <si>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</si>
  <si>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</si>
  <si>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</si>
  <si>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</si>
  <si>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</si>
  <si>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</si>
  <si>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</si>
  <si>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</si>
  <si>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</si>
  <si>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</si>
  <si>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</si>
  <si>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</si>
  <si>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</si>
  <si>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</si>
  <si>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</si>
  <si>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</si>
  <si>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</si>
  <si>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</si>
  <si>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</si>
  <si>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</si>
  <si>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</si>
  <si>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</si>
  <si>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</si>
  <si>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</si>
  <si>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</si>
  <si>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</si>
  <si>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</si>
  <si>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</si>
  <si>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</si>
  <si>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</si>
  <si>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</si>
  <si>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</si>
  <si>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</si>
  <si>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</si>
  <si>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</si>
  <si>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</si>
  <si>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</si>
  <si>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</si>
  <si>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</si>
  <si>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</si>
  <si>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</si>
  <si>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</si>
  <si>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</si>
  <si>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</si>
  <si>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</si>
  <si>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</si>
  <si>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</si>
  <si>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</si>
  <si>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</si>
  <si>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</si>
  <si>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</si>
  <si>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</si>
  <si>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</si>
  <si>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</si>
  <si>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</si>
  <si>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</si>
  <si>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</si>
  <si>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</si>
  <si>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</si>
  <si>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</si>
  <si>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</si>
  <si>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</si>
  <si>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</si>
  <si>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</si>
  <si>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</si>
  <si>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</si>
  <si>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</si>
  <si>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</si>
  <si>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</si>
  <si>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</si>
  <si>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</si>
  <si>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</si>
  <si>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</si>
  <si>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</si>
  <si>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</si>
  <si>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</si>
  <si>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</si>
  <si>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</si>
  <si>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</si>
  <si>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</si>
  <si>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</si>
  <si>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</si>
  <si>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</si>
  <si>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</si>
  <si>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</si>
  <si>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</si>
  <si>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</si>
  <si>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</si>
  <si>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</si>
  <si>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</si>
  <si>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</si>
  <si>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</si>
  <si>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</si>
  <si>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</si>
  <si>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</si>
  <si>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</si>
  <si>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</si>
  <si>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</si>
  <si>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</si>
  <si>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</si>
  <si>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</si>
  <si>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</si>
  <si>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</si>
  <si>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</si>
  <si>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</si>
  <si>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</si>
  <si>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</si>
  <si>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</si>
  <si>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</si>
  <si>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</si>
  <si>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</si>
  <si>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</si>
  <si>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</si>
  <si>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</si>
  <si>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</si>
  <si>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</si>
  <si>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</si>
  <si>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</si>
  <si>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</si>
  <si>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</si>
  <si>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</si>
  <si>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</si>
  <si>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</si>
  <si>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</si>
  <si>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</si>
  <si>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</si>
  <si>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</si>
  <si>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</si>
  <si>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</si>
  <si>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</si>
  <si>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</si>
  <si>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</si>
  <si>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</si>
  <si>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</si>
  <si>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</si>
  <si>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</si>
  <si>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</si>
  <si>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</si>
  <si>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</si>
  <si>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</si>
  <si>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</si>
  <si>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</si>
  <si>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</si>
  <si>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</si>
  <si>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</si>
  <si>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</si>
  <si>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</si>
  <si>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</si>
  <si>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</si>
  <si>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</si>
  <si>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</si>
  <si>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</si>
  <si>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</si>
  <si>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</si>
  <si>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</si>
  <si>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</si>
  <si>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</si>
  <si>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</si>
  <si>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</si>
  <si>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</si>
  <si>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</si>
  <si>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</si>
  <si>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</si>
  <si>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</si>
  <si>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</si>
  <si>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</si>
  <si>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</si>
  <si>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</si>
  <si>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</si>
  <si>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</si>
  <si>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</si>
  <si>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</si>
  <si>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</si>
  <si>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</si>
  <si>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</si>
  <si>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</si>
  <si>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</si>
  <si>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</si>
  <si>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</si>
  <si>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</si>
  <si>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</si>
  <si>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</si>
  <si>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</si>
  <si>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</si>
  <si>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</si>
  <si>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</si>
  <si>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</si>
  <si>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</si>
  <si>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</si>
  <si>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</si>
  <si>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</si>
  <si>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</si>
  <si>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</si>
  <si>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</si>
  <si>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</si>
  <si>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</si>
  <si>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</si>
  <si>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</si>
  <si>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</si>
  <si>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</si>
  <si>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</si>
  <si>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</si>
  <si>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</si>
  <si>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</si>
  <si>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</si>
  <si>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</si>
  <si>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</si>
  <si>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</si>
  <si>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</si>
  <si>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</si>
  <si>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</si>
  <si>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</si>
  <si>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</si>
  <si>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</si>
  <si>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</si>
  <si>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</si>
  <si>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</si>
  <si>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</si>
  <si>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</si>
  <si>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</si>
  <si>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</si>
  <si>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</si>
  <si>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</si>
  <si>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</si>
  <si>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</si>
  <si>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</si>
  <si>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</si>
  <si>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</si>
  <si>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</si>
  <si>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</si>
  <si>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</si>
  <si>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</si>
  <si>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</si>
  <si>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</si>
  <si>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</si>
  <si>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</si>
  <si>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</si>
  <si>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</si>
  <si>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</si>
  <si>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</si>
  <si>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</si>
  <si>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</si>
  <si>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</si>
  <si>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</si>
  <si>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</si>
  <si>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</si>
  <si>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</si>
  <si>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</si>
  <si>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</si>
  <si>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</si>
  <si>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</si>
  <si>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</si>
  <si>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</si>
  <si>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</si>
  <si>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</si>
  <si>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</si>
  <si>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</si>
  <si>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</si>
  <si>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</si>
  <si>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</si>
  <si>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</si>
  <si>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</si>
  <si>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</si>
  <si>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</si>
  <si>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</si>
  <si>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</si>
  <si>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</si>
  <si>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</si>
  <si>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</si>
  <si>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</si>
  <si>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</si>
  <si>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</si>
  <si>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</si>
  <si>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</si>
  <si>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</si>
  <si>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</si>
  <si>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</si>
  <si>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</si>
  <si>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</si>
  <si>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</si>
  <si>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</si>
  <si>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</si>
  <si>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</si>
  <si>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</si>
  <si>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</si>
  <si>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</si>
  <si>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</si>
  <si>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</si>
  <si>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</si>
  <si>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</si>
  <si>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</si>
  <si>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</si>
  <si>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</si>
  <si>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</si>
  <si>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</si>
  <si>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</si>
  <si>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</si>
  <si>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</si>
  <si>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</si>
  <si>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</si>
  <si>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</si>
  <si>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</si>
  <si>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</si>
  <si>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</si>
  <si>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</si>
  <si>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</si>
  <si>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</si>
  <si>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</si>
  <si>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</si>
  <si>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</si>
  <si>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</si>
  <si>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</si>
  <si>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</si>
  <si>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</si>
  <si>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</si>
  <si>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</si>
  <si>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</si>
  <si>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</si>
  <si>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</si>
  <si>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</si>
  <si>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</si>
  <si>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</si>
  <si>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</si>
  <si>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</si>
  <si>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</si>
  <si>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</si>
  <si>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</si>
  <si>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</si>
  <si>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</si>
  <si>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</si>
  <si>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</si>
  <si>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</si>
  <si>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</si>
  <si>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</si>
  <si>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</si>
  <si>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</si>
  <si>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</si>
  <si>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</si>
  <si>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</si>
  <si>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</si>
  <si>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</si>
  <si>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</si>
  <si>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</si>
  <si>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</si>
  <si>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</si>
  <si>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</si>
  <si>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</si>
  <si>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</si>
  <si>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</si>
  <si>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</si>
  <si>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</si>
  <si>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</si>
  <si>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</si>
  <si>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</si>
  <si>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</si>
  <si>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</si>
  <si>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</si>
  <si>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</si>
  <si>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</si>
  <si>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</si>
  <si>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</si>
  <si>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</si>
  <si>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</si>
  <si>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</si>
  <si>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</si>
  <si>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</si>
  <si>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</si>
  <si>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</si>
  <si>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</si>
  <si>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</si>
  <si>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</si>
  <si>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</si>
  <si>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</si>
  <si>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</si>
  <si>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</si>
  <si>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</si>
  <si>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</si>
  <si>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</si>
  <si>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</si>
  <si>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</si>
  <si>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</si>
  <si>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</si>
  <si>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</si>
  <si>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</si>
  <si>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</si>
  <si>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</si>
  <si>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</si>
  <si>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</si>
  <si>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</si>
  <si>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</si>
  <si>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</si>
  <si>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</si>
  <si>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</si>
  <si>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</si>
  <si>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</si>
  <si>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</si>
  <si>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</si>
  <si>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</si>
  <si>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</si>
  <si>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</si>
  <si>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</si>
  <si>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</si>
  <si>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</si>
  <si>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</si>
  <si>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</si>
  <si>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</si>
  <si>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</si>
  <si>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</si>
  <si>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</si>
  <si>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</si>
  <si>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</si>
  <si>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</si>
  <si>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</si>
  <si>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</si>
  <si>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</si>
  <si>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</si>
  <si>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</si>
  <si>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</si>
  <si>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</si>
  <si>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</si>
  <si>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</si>
  <si>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</si>
  <si>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</si>
  <si>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</si>
  <si>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</si>
  <si>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</si>
  <si>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</si>
  <si>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</si>
  <si>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</si>
  <si>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</si>
  <si>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</si>
  <si>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</si>
  <si>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</si>
  <si>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</si>
  <si>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</si>
  <si>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</si>
  <si>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</si>
  <si>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</si>
  <si>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</si>
  <si>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</si>
  <si>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</si>
  <si>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</si>
  <si>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</si>
  <si>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</si>
  <si>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</si>
  <si>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</si>
  <si>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</si>
  <si>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</si>
  <si>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</si>
  <si>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</si>
  <si>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</si>
  <si>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</si>
  <si>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</si>
  <si>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</si>
  <si>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</si>
  <si>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</si>
  <si>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</si>
  <si>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</si>
  <si>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</si>
  <si>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</si>
  <si>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</si>
  <si>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</si>
  <si>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</si>
  <si>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</si>
  <si>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</si>
  <si>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</si>
  <si>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</si>
  <si>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</si>
  <si>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</si>
  <si>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</si>
  <si>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</si>
  <si>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</si>
  <si>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</si>
  <si>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</si>
  <si>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</si>
  <si>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</si>
  <si>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</si>
  <si>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</si>
  <si>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</si>
  <si>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</si>
  <si>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</si>
  <si>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</si>
  <si>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</si>
  <si>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</si>
  <si>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</si>
  <si>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</si>
  <si>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</si>
  <si>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</si>
  <si>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</si>
  <si>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</si>
  <si>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</si>
  <si>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</si>
  <si>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</si>
  <si>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</si>
  <si>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</si>
  <si>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</si>
  <si>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</si>
  <si>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</si>
  <si>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</si>
  <si>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</si>
  <si>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</si>
  <si>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</si>
  <si>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</si>
  <si>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</si>
  <si>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</si>
  <si>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</si>
  <si>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</si>
  <si>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</si>
  <si>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</si>
  <si>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</si>
  <si>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</si>
  <si>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</si>
  <si>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</si>
  <si>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</si>
  <si>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</si>
  <si>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</si>
  <si>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</si>
  <si>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</si>
  <si>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</si>
  <si>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</si>
  <si>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</si>
  <si>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</si>
  <si>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</si>
  <si>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</si>
  <si>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</si>
  <si>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</si>
  <si>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</si>
  <si>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</si>
  <si>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</si>
  <si>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</si>
  <si>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</si>
  <si>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</si>
  <si>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</si>
  <si>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</si>
  <si>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</si>
  <si>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</si>
  <si>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</si>
  <si>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</si>
  <si>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</si>
  <si>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</si>
  <si>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</si>
  <si>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</si>
  <si>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</si>
  <si>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</si>
  <si>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</si>
  <si>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</si>
  <si>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</si>
  <si>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</si>
  <si>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</si>
  <si>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</si>
  <si>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</si>
  <si>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</si>
  <si>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</si>
  <si>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</si>
  <si>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</si>
  <si>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</si>
  <si>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</si>
  <si>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</si>
  <si>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</si>
  <si>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</si>
  <si>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</si>
  <si>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</si>
  <si>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</si>
  <si>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</si>
  <si>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</si>
  <si>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</si>
  <si>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</si>
  <si>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</si>
  <si>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</si>
  <si>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</si>
  <si>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</si>
  <si>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</si>
  <si>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</si>
  <si>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</si>
  <si>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</si>
  <si>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</si>
  <si>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</si>
  <si>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</si>
  <si>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</si>
  <si>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</si>
  <si>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</si>
  <si>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</si>
  <si>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</si>
  <si>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</si>
  <si>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</si>
  <si>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</si>
  <si>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</si>
  <si>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</si>
  <si>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</si>
  <si>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</si>
  <si>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</si>
  <si>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</si>
  <si>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</si>
  <si>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</si>
  <si>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</si>
  <si>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</si>
  <si>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</si>
  <si>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</si>
  <si>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</si>
  <si>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</si>
  <si>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</si>
  <si>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</si>
  <si>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</si>
  <si>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</si>
  <si>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</si>
  <si>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</si>
  <si>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</si>
  <si>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</si>
  <si>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</si>
  <si>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</si>
  <si>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</si>
  <si>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</si>
  <si>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</si>
  <si>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</si>
  <si>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</si>
  <si>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</si>
  <si>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</si>
  <si>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</si>
  <si>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</si>
  <si>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</si>
  <si>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</si>
  <si>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</si>
  <si>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</si>
  <si>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</si>
  <si>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</si>
  <si>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</si>
  <si>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</si>
  <si>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</si>
  <si>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</si>
  <si>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</si>
  <si>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</si>
  <si>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</si>
  <si>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</si>
  <si>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</si>
  <si>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</si>
  <si>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</si>
  <si>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</si>
  <si>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</si>
  <si>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</si>
  <si>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</si>
  <si>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</si>
  <si>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</si>
  <si>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</si>
  <si>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</si>
  <si>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</si>
  <si>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</si>
  <si>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</si>
  <si>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</si>
  <si>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</si>
  <si>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</si>
  <si>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</si>
  <si>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</si>
  <si>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</si>
  <si>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</si>
  <si>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</si>
  <si>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</si>
  <si>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</si>
  <si>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</si>
  <si>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</si>
  <si>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</si>
  <si>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</si>
  <si>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</si>
  <si>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</si>
  <si>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</si>
  <si>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</si>
  <si>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</si>
  <si>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</si>
  <si>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</si>
  <si>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</si>
  <si>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</si>
  <si>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</si>
  <si>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</si>
  <si>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</si>
  <si>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</si>
  <si>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</si>
  <si>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</si>
  <si>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</si>
  <si>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</si>
  <si>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</si>
  <si>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</si>
  <si>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</si>
  <si>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</si>
  <si>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</si>
  <si>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</si>
  <si>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</si>
  <si>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</si>
  <si>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</si>
  <si>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</si>
  <si>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</si>
  <si>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</si>
  <si>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</si>
  <si>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</si>
  <si>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</si>
  <si>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</si>
  <si>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</si>
  <si>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</si>
  <si>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</si>
  <si>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</si>
  <si>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</si>
  <si>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</si>
  <si>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</si>
  <si>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</si>
  <si>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</si>
  <si>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</si>
  <si>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</si>
  <si>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</si>
  <si>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</si>
  <si>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</si>
  <si>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</si>
  <si>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</si>
  <si>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</si>
  <si>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</si>
  <si>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</si>
  <si>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</si>
  <si>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</si>
  <si>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</si>
  <si>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</si>
  <si>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</si>
  <si>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</si>
  <si>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</si>
  <si>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</si>
  <si>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</si>
  <si>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</si>
  <si>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</si>
  <si>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</si>
  <si>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</si>
  <si>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</si>
  <si>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</si>
  <si>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</si>
  <si>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</si>
  <si>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</si>
  <si>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</si>
  <si>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</si>
  <si>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</si>
  <si>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</si>
  <si>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</si>
  <si>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</si>
  <si>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</si>
  <si>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</si>
  <si>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</si>
  <si>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</si>
  <si>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</si>
  <si>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</si>
  <si>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</si>
  <si>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</si>
  <si>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</si>
  <si>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</si>
  <si>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</si>
  <si>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</si>
  <si>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</si>
  <si>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</si>
  <si>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</si>
  <si>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</si>
  <si>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</si>
  <si>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</si>
  <si>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</si>
  <si>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</si>
  <si>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</si>
  <si>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</si>
  <si>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</si>
  <si>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</si>
  <si>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</si>
  <si>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</si>
  <si>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</si>
  <si>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</si>
  <si>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</si>
  <si>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</si>
  <si>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</si>
  <si>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</si>
  <si>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</si>
  <si>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</si>
  <si>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</si>
  <si>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</si>
  <si>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</si>
  <si>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</si>
  <si>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</si>
  <si>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</si>
  <si>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</si>
  <si>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</si>
  <si>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</si>
  <si>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</si>
  <si>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</si>
  <si>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</si>
  <si>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</si>
  <si>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</si>
  <si>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</si>
  <si>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</si>
  <si>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</si>
  <si>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</si>
  <si>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</si>
  <si>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</si>
  <si>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</si>
  <si>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</si>
  <si>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</si>
  <si>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</si>
  <si>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</si>
  <si>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</si>
  <si>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</si>
  <si>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</si>
  <si>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</si>
  <si>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</si>
  <si>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</si>
  <si>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</si>
  <si>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</si>
  <si>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</si>
  <si>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</si>
  <si>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</si>
  <si>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</si>
  <si>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</si>
  <si>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</si>
  <si>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</si>
  <si>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</si>
  <si>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</si>
  <si>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</si>
  <si>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</si>
  <si>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</si>
  <si>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</si>
  <si>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</si>
  <si>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</si>
  <si>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</si>
  <si>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</si>
  <si>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</si>
  <si>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</si>
  <si>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</si>
  <si>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</si>
  <si>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</si>
  <si>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</si>
  <si>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</si>
  <si>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</si>
  <si>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</si>
  <si>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</si>
  <si>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</si>
  <si>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</si>
  <si>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</si>
  <si>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</si>
  <si>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</si>
  <si>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</si>
  <si>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</si>
  <si>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</si>
  <si>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</si>
  <si>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</si>
  <si>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</si>
  <si>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</si>
  <si>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</si>
  <si>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</si>
  <si>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</si>
  <si>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</si>
  <si>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</si>
  <si>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</si>
  <si>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</si>
  <si>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</si>
  <si>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</si>
  <si>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</si>
  <si>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</si>
  <si>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</si>
  <si>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</si>
  <si>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</si>
  <si>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</si>
  <si>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</si>
  <si>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</si>
  <si>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</si>
  <si>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</si>
  <si>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</si>
  <si>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</si>
  <si>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</si>
  <si>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</si>
  <si>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</si>
  <si>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</si>
  <si>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</si>
  <si>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</si>
  <si>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</si>
  <si>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</si>
  <si>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</si>
  <si>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</si>
  <si>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</si>
  <si>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</si>
  <si>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</si>
  <si>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</si>
  <si>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</si>
  <si>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</si>
  <si>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</si>
  <si>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</si>
  <si>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</si>
  <si>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</si>
  <si>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</si>
  <si>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</si>
  <si>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</si>
  <si>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</si>
  <si>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</si>
  <si>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</si>
  <si>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</si>
  <si>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</si>
  <si>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</si>
  <si>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</si>
  <si>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</si>
  <si>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</si>
  <si>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</si>
  <si>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</si>
  <si>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</si>
  <si>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</si>
  <si>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</si>
  <si>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</si>
  <si>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</si>
  <si>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</si>
  <si>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</si>
  <si>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</si>
  <si>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</si>
  <si>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</si>
  <si>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</si>
  <si>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</si>
  <si>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</si>
  <si>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</si>
  <si>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</si>
  <si>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</si>
  <si>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</si>
  <si>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</si>
  <si>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</si>
  <si>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</si>
  <si>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</si>
  <si>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</si>
  <si>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</si>
  <si>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</si>
  <si>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</si>
  <si>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</si>
  <si>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</si>
  <si>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</si>
  <si>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</si>
  <si>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</si>
  <si>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</si>
  <si>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</si>
  <si>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</si>
  <si>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</si>
  <si>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</si>
  <si>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</si>
  <si>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</si>
  <si>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</si>
  <si>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</si>
  <si>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</si>
  <si>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</si>
  <si>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</si>
  <si>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</si>
  <si>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</si>
  <si>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</si>
  <si>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</si>
  <si>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</si>
  <si>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</si>
  <si>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</si>
  <si>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</si>
  <si>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</si>
  <si>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</si>
  <si>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</si>
  <si>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</si>
  <si>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</si>
  <si>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</si>
  <si>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</si>
  <si>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</si>
  <si>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</si>
  <si>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</si>
  <si>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</si>
  <si>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</si>
  <si>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</si>
  <si>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</si>
  <si>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</si>
  <si>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</si>
  <si>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</si>
  <si>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</si>
  <si>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</si>
  <si>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</si>
  <si>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</si>
  <si>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</si>
  <si>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</si>
  <si>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</si>
  <si>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</si>
  <si>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</si>
  <si>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</si>
  <si>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</si>
  <si>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</si>
  <si>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</si>
  <si>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</si>
  <si>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</si>
  <si>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</si>
  <si>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</si>
  <si>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</si>
  <si>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</si>
  <si>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</si>
  <si>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</si>
  <si>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</si>
  <si>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</si>
  <si>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</si>
  <si>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</si>
  <si>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</si>
  <si>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</si>
  <si>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</si>
  <si>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</si>
  <si>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</si>
  <si>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</si>
  <si>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</si>
  <si>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</si>
  <si>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</si>
  <si>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</si>
  <si>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</si>
  <si>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</si>
  <si>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</si>
  <si>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</si>
  <si>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</si>
  <si>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</si>
  <si>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</si>
  <si>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</si>
  <si>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</si>
  <si>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</si>
  <si>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</si>
  <si>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</si>
  <si>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</si>
  <si>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</si>
  <si>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</si>
  <si>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</si>
  <si>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</si>
  <si>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</si>
  <si>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</si>
  <si>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</si>
  <si>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</si>
  <si>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</si>
  <si>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</si>
  <si>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</si>
  <si>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</si>
  <si>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</si>
  <si>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</si>
  <si>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</si>
  <si>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</si>
  <si>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</si>
  <si>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</si>
  <si>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</si>
  <si>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</si>
  <si>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</si>
  <si>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</si>
  <si>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</si>
  <si>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</si>
  <si>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</si>
  <si>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</si>
  <si>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</si>
  <si>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</si>
  <si>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</si>
  <si>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</si>
  <si>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</si>
  <si>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</si>
  <si>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</si>
  <si>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</si>
  <si>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</si>
  <si>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</si>
  <si>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</si>
  <si>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</si>
  <si>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</si>
  <si>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</si>
  <si>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</si>
  <si>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</si>
  <si>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</si>
  <si>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</si>
  <si>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</si>
  <si>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</si>
  <si>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</si>
  <si>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</si>
  <si>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</si>
  <si>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</si>
  <si>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</si>
  <si>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</si>
  <si>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</si>
  <si>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</si>
  <si>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</si>
  <si>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</si>
  <si>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</si>
  <si>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</si>
  <si>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</si>
  <si>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</si>
  <si>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</si>
  <si>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</si>
  <si>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</si>
  <si>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</si>
  <si>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</si>
  <si>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</si>
  <si>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</si>
  <si>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</si>
  <si>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</si>
  <si>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</si>
  <si>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</si>
  <si>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</si>
  <si>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</si>
  <si>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</si>
  <si>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</si>
  <si>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</si>
  <si>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</si>
  <si>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</si>
  <si>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</si>
  <si>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</si>
  <si>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</si>
  <si>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</si>
  <si>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</si>
  <si>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</si>
  <si>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</si>
  <si>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</si>
  <si>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</si>
  <si>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</si>
  <si>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</si>
  <si>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</si>
  <si>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</si>
  <si>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</si>
  <si>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</si>
  <si>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</si>
  <si>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</si>
  <si>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</si>
  <si>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</si>
  <si>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</si>
  <si>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</si>
  <si>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</si>
  <si>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</si>
  <si>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</si>
  <si>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</si>
  <si>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</si>
  <si>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</si>
  <si>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</si>
  <si>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</si>
  <si>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</si>
  <si>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</si>
  <si>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</si>
  <si>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</si>
  <si>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</si>
  <si>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</si>
  <si>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</si>
  <si>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</si>
  <si>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</si>
  <si>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</si>
  <si>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</si>
  <si>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</si>
  <si>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</si>
  <si>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</si>
  <si>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</si>
  <si>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</si>
  <si>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</si>
  <si>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</si>
  <si>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</si>
  <si>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</si>
  <si>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</si>
  <si>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</si>
  <si>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</si>
  <si>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</si>
  <si>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</si>
  <si>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</si>
  <si>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</si>
  <si>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</si>
  <si>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</si>
  <si>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</si>
  <si>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</si>
  <si>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</si>
  <si>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</si>
  <si>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</si>
  <si>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</si>
  <si>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</si>
  <si>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</si>
  <si>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</si>
  <si>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</si>
  <si>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</si>
  <si>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</si>
  <si>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</si>
  <si>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</si>
  <si>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</si>
  <si>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</si>
  <si>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</si>
  <si>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</si>
  <si>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</si>
  <si>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</si>
  <si>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</si>
  <si>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</si>
  <si>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</si>
  <si>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</si>
  <si>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</si>
  <si>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</si>
  <si>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</si>
  <si>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</si>
  <si>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</si>
  <si>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</si>
  <si>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</si>
  <si>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</si>
  <si>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</si>
  <si>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</si>
  <si>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</si>
  <si>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</si>
  <si>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</si>
  <si>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</si>
  <si>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</si>
  <si>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</si>
  <si>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</si>
  <si>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</si>
  <si>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</si>
  <si>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</si>
  <si>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</si>
  <si>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</si>
  <si>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</si>
  <si>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</si>
  <si>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</si>
  <si>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</si>
  <si>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</si>
  <si>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</si>
  <si>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</si>
  <si>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</si>
  <si>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</si>
  <si>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</si>
  <si>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</si>
  <si>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</si>
  <si>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</si>
  <si>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</si>
  <si>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</si>
  <si>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</si>
  <si>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</si>
  <si>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</si>
  <si>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</si>
  <si>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</si>
  <si>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</si>
  <si>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</si>
  <si>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</si>
  <si>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</si>
  <si>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</si>
  <si>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</si>
  <si>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</si>
  <si>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</si>
  <si>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</si>
  <si>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</si>
  <si>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</si>
  <si>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</si>
  <si>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</si>
  <si>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</si>
  <si>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</si>
  <si>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</si>
  <si>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</si>
  <si>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</si>
  <si>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</si>
  <si>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</si>
  <si>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</si>
  <si>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</si>
  <si>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</si>
  <si>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</si>
  <si>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</si>
  <si>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</si>
  <si>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</si>
  <si>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</si>
  <si>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</si>
  <si>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</si>
  <si>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</si>
  <si>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</si>
  <si>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</si>
  <si>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</si>
  <si>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</si>
  <si>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</si>
  <si>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</si>
  <si>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</si>
  <si>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</si>
  <si>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</si>
  <si>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</si>
  <si>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</si>
  <si>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</si>
  <si>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</si>
  <si>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</si>
  <si>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</si>
  <si>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</si>
  <si>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</si>
  <si>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</si>
  <si>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</si>
  <si>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</si>
  <si>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</si>
  <si>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</si>
  <si>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</si>
  <si>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</si>
  <si>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</si>
  <si>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</si>
  <si>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</si>
  <si>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</si>
  <si>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</si>
  <si>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</si>
  <si>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</si>
  <si>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</si>
  <si>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</si>
  <si>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</si>
  <si>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</si>
  <si>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</si>
  <si>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</si>
  <si>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</si>
  <si>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</si>
  <si>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</si>
  <si>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</si>
  <si>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</si>
  <si>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</si>
  <si>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</si>
  <si>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</si>
  <si>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</si>
  <si>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</si>
  <si>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</si>
  <si>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</si>
  <si>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</si>
  <si>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</si>
  <si>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</si>
  <si>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</si>
  <si>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</si>
  <si>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</si>
  <si>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</si>
  <si>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</si>
  <si>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</si>
  <si>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</si>
  <si>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</si>
  <si>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</si>
  <si>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</si>
  <si>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</si>
  <si>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</si>
  <si>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</si>
  <si>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</si>
  <si>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</si>
  <si>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</si>
  <si>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</si>
  <si>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</si>
  <si>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</si>
  <si>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</si>
  <si>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</si>
  <si>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</si>
  <si>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</si>
  <si>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</si>
  <si>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</si>
  <si>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</si>
  <si>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</si>
  <si>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</si>
  <si>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</si>
  <si>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</si>
  <si>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</si>
  <si>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</si>
  <si>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</si>
  <si>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</si>
  <si>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</si>
  <si>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</si>
  <si>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</si>
  <si>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</si>
  <si>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</si>
  <si>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</si>
  <si>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</si>
  <si>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</si>
  <si>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</si>
  <si>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</si>
  <si>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</si>
  <si>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</si>
  <si>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</si>
  <si>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</si>
  <si>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</si>
  <si>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</si>
  <si>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</si>
  <si>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</si>
  <si>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</si>
  <si>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</si>
  <si>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</si>
  <si>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</si>
  <si>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</si>
  <si>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</si>
  <si>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</si>
  <si>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</si>
  <si>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</si>
  <si>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</si>
  <si>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</si>
  <si>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</si>
  <si>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</si>
  <si>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</si>
  <si>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</si>
  <si>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</si>
  <si>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</si>
  <si>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</si>
  <si>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</si>
  <si>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</si>
  <si>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</si>
  <si>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</si>
  <si>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</si>
  <si>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</si>
  <si>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</si>
  <si>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</si>
  <si>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</si>
  <si>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</si>
  <si>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</si>
  <si>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</si>
  <si>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</si>
  <si>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</si>
  <si>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</si>
  <si>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</si>
  <si>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</si>
  <si>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</si>
  <si>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</si>
  <si>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</si>
  <si>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</si>
  <si>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</si>
  <si>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</si>
  <si>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</si>
  <si>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</si>
  <si>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</si>
  <si>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</si>
  <si>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</si>
  <si>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</si>
  <si>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</si>
  <si>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</si>
  <si>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</si>
  <si>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</si>
  <si>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</si>
  <si>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</si>
  <si>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</si>
  <si>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</si>
  <si>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</si>
  <si>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</si>
  <si>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</si>
  <si>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</si>
  <si>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</si>
  <si>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</si>
  <si>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</si>
  <si>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</si>
  <si>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</si>
  <si>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</si>
  <si>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</si>
  <si>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</si>
  <si>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</si>
  <si>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</si>
  <si>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</si>
  <si>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</si>
  <si>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</si>
  <si>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</si>
  <si>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</si>
  <si>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</si>
  <si>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</si>
  <si>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</si>
  <si>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</si>
  <si>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</si>
  <si>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</si>
  <si>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</si>
  <si>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</si>
  <si>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</si>
  <si>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</si>
  <si>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</si>
  <si>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</si>
  <si>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</si>
  <si>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</si>
  <si>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</si>
  <si>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</si>
  <si>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</si>
  <si>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</si>
  <si>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</si>
  <si>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</si>
  <si>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</si>
  <si>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</si>
  <si>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</si>
  <si>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</si>
  <si>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</si>
  <si>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</si>
  <si>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</si>
  <si>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</si>
  <si>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</si>
  <si>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</si>
  <si>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</si>
  <si>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</si>
  <si>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</si>
  <si>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</si>
  <si>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</si>
  <si>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</si>
  <si>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</si>
  <si>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</si>
  <si>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</si>
  <si>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</si>
  <si>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</si>
  <si>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</si>
  <si>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</si>
  <si>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</si>
  <si>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</si>
  <si>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</si>
  <si>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</si>
  <si>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</si>
  <si>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</si>
  <si>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</si>
  <si>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</si>
  <si>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</si>
  <si>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</si>
  <si>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</si>
  <si>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</si>
  <si>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</si>
  <si>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</si>
  <si>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</si>
  <si>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</si>
  <si>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</si>
  <si>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</si>
  <si>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</si>
  <si>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</si>
  <si>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</si>
  <si>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</si>
  <si>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</si>
  <si>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</si>
  <si>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</si>
  <si>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</si>
  <si>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</si>
  <si>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</si>
  <si>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</si>
  <si>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</si>
  <si>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</si>
  <si>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</si>
  <si>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</si>
  <si>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</si>
  <si>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</si>
  <si>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</si>
  <si>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</si>
  <si>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</si>
  <si>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</si>
  <si>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</si>
  <si>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</si>
  <si>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</si>
  <si>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</si>
  <si>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</si>
  <si>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</si>
  <si>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</si>
  <si>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</si>
  <si>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</si>
  <si>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</si>
  <si>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</si>
  <si>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</si>
  <si>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</si>
  <si>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</si>
  <si>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</si>
  <si>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</si>
  <si>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</si>
  <si>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</si>
  <si>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</si>
  <si>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</si>
  <si>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</si>
  <si>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</si>
  <si>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</si>
  <si>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</si>
  <si>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</si>
  <si>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</si>
  <si>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</si>
  <si>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</si>
  <si>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</si>
  <si>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</si>
  <si>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</si>
  <si>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</si>
  <si>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</si>
  <si>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</si>
  <si>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</si>
  <si>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</si>
  <si>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</si>
  <si>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</si>
  <si>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</si>
  <si>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</si>
  <si>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</si>
  <si>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</si>
  <si>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</si>
  <si>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</si>
  <si>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</si>
  <si>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</si>
  <si>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</si>
  <si>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</si>
  <si>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</si>
  <si>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</si>
  <si>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</si>
  <si>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</si>
  <si>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</si>
  <si>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</si>
  <si>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</si>
  <si>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</si>
  <si>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</si>
  <si>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</si>
  <si>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</si>
  <si>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</si>
  <si>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</si>
  <si>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</si>
  <si>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</si>
  <si>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</si>
  <si>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</si>
  <si>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</si>
  <si>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</si>
  <si>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</si>
  <si>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</si>
  <si>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</si>
  <si>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</si>
  <si>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</si>
  <si>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</si>
  <si>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</si>
  <si>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</si>
  <si>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</si>
  <si>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</si>
  <si>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</si>
  <si>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</si>
  <si>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</si>
  <si>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</si>
  <si>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</si>
  <si>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</si>
  <si>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</si>
  <si>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</si>
  <si>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</si>
  <si>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</si>
  <si>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</si>
  <si>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</si>
  <si>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</si>
  <si>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</si>
  <si>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</si>
  <si>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</si>
  <si>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</si>
  <si>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</si>
  <si>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</si>
  <si>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</si>
  <si>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</si>
  <si>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</si>
  <si>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</si>
  <si>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</si>
  <si>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</si>
  <si>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</si>
  <si>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</si>
  <si>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</si>
  <si>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</si>
  <si>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</si>
  <si>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</si>
  <si>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</si>
  <si>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</si>
  <si>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</si>
  <si>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</si>
  <si>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</si>
  <si>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</si>
  <si>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</si>
  <si>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</si>
  <si>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</si>
  <si>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</si>
  <si>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</si>
  <si>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</si>
  <si>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</si>
  <si>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</si>
  <si>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</si>
  <si>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</si>
  <si>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</si>
  <si>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</si>
  <si>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</si>
  <si>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</si>
  <si>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</si>
  <si>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</si>
  <si>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</si>
  <si>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</si>
  <si>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</si>
  <si>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</si>
  <si>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</si>
  <si>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</si>
  <si>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</si>
  <si>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</si>
  <si>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</si>
  <si>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</si>
  <si>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</si>
  <si>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</si>
  <si>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</si>
  <si>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</si>
  <si>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</si>
  <si>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</si>
  <si>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</si>
  <si>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</si>
  <si>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</si>
  <si>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</si>
  <si>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</si>
  <si>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</si>
  <si>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</si>
  <si>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</si>
  <si>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</si>
  <si>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</si>
  <si>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</si>
  <si>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</si>
  <si>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</si>
  <si>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</si>
  <si>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</si>
  <si>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</si>
  <si>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</si>
  <si>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</si>
  <si>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</si>
  <si>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</si>
  <si>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</si>
  <si>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</si>
  <si>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</si>
  <si>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</si>
  <si>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</si>
  <si>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</si>
  <si>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</si>
  <si>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</si>
  <si>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</si>
  <si>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</si>
  <si>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</si>
  <si>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</si>
  <si>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</si>
  <si>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</si>
  <si>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</si>
  <si>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</si>
  <si>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</si>
  <si>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</si>
  <si>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</si>
  <si>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</si>
  <si>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</si>
  <si>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</si>
  <si>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</si>
  <si>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</si>
  <si>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</si>
  <si>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</si>
  <si>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</si>
  <si>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</si>
  <si>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</si>
  <si>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</si>
  <si>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</si>
  <si>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</si>
  <si>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</si>
  <si>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</si>
  <si>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</si>
  <si>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</si>
  <si>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</si>
  <si>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</si>
  <si>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</si>
  <si>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</si>
  <si>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</si>
  <si>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</si>
  <si>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</si>
  <si>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</si>
  <si>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</si>
  <si>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</si>
  <si>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</si>
  <si>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</si>
  <si>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</si>
  <si>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</si>
  <si>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</si>
  <si>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</si>
  <si>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</si>
  <si>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</si>
  <si>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</si>
  <si>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</si>
  <si>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</si>
  <si>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</si>
  <si>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</si>
  <si>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</si>
  <si>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</si>
  <si>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</si>
  <si>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</si>
  <si>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</si>
  <si>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</si>
  <si>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</si>
  <si>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</si>
  <si>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</si>
  <si>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</si>
  <si>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</si>
  <si>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</si>
  <si>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</si>
  <si>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</si>
  <si>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</si>
  <si>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</si>
  <si>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</si>
  <si>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</si>
  <si>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</si>
  <si>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</si>
  <si>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</si>
  <si>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</si>
  <si>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</si>
  <si>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</si>
  <si>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</si>
  <si>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</si>
  <si>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</si>
  <si>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</si>
  <si>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</si>
  <si>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</si>
  <si>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</si>
  <si>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</si>
  <si>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</si>
  <si>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</si>
  <si>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</si>
  <si>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</si>
  <si>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</si>
  <si>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</si>
  <si>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</si>
  <si>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</si>
  <si>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</si>
  <si>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</si>
  <si>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</si>
  <si>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</si>
  <si>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</si>
  <si>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</si>
  <si>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</si>
  <si>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</si>
  <si>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</si>
  <si>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</si>
  <si>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</si>
  <si>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</si>
  <si>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</si>
  <si>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</si>
  <si>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</si>
  <si>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</si>
  <si>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</si>
  <si>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</si>
  <si>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</si>
  <si>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</si>
  <si>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</si>
  <si>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</si>
  <si>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</si>
  <si>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</si>
  <si>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</si>
  <si>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</si>
  <si>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</si>
  <si>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</si>
  <si>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</si>
  <si>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</si>
  <si>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</si>
  <si>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</si>
  <si>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</si>
  <si>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</si>
  <si>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</si>
  <si>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</si>
  <si>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</si>
  <si>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</si>
  <si>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</si>
  <si>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</si>
  <si>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</si>
  <si>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</si>
  <si>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</si>
  <si>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</si>
  <si>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</si>
  <si>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</si>
  <si>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</si>
  <si>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</si>
  <si>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</si>
  <si>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</si>
  <si>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</si>
  <si>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</si>
  <si>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</si>
  <si>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</si>
  <si>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</si>
  <si>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</si>
  <si>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</si>
  <si>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</si>
  <si>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</si>
  <si>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</si>
  <si>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</si>
  <si>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</si>
  <si>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</si>
  <si>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</si>
  <si>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</si>
  <si>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</si>
  <si>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</si>
  <si>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</si>
  <si>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</si>
  <si>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</si>
  <si>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</si>
  <si>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</si>
  <si>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</si>
  <si>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</si>
  <si>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</si>
  <si>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</si>
  <si>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</si>
  <si>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</si>
  <si>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</si>
  <si>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</si>
  <si>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</si>
  <si>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</si>
  <si>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</si>
  <si>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</si>
  <si>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</si>
  <si>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</si>
  <si>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</si>
  <si>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</si>
  <si>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</si>
  <si>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</si>
  <si>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</si>
  <si>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</si>
  <si>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</si>
  <si>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</si>
  <si>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</si>
  <si>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</si>
  <si>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</si>
  <si>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</si>
  <si>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</si>
  <si>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</si>
  <si>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</si>
  <si>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</si>
  <si>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</si>
  <si>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</si>
  <si>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</si>
  <si>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</si>
  <si>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</si>
  <si>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</si>
  <si>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</si>
  <si>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</si>
  <si>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</si>
  <si>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</si>
  <si>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</si>
  <si>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</si>
  <si>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</si>
  <si>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</si>
  <si>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</si>
  <si>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</si>
  <si>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</si>
  <si>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</si>
  <si>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</si>
  <si>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</si>
  <si>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</si>
  <si>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</si>
  <si>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</si>
  <si>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</si>
  <si>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</si>
  <si>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</si>
  <si>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</si>
  <si>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</si>
  <si>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</si>
  <si>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</si>
  <si>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</si>
  <si>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</si>
  <si>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</si>
  <si>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</si>
  <si>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</si>
  <si>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</si>
  <si>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</si>
  <si>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</si>
  <si>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</si>
  <si>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</si>
  <si>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</si>
  <si>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</si>
  <si>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</si>
  <si>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</si>
  <si>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</si>
  <si>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</si>
  <si>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</si>
  <si>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</si>
  <si>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</si>
  <si>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</si>
  <si>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</si>
  <si>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</si>
  <si>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</si>
  <si>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</si>
  <si>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</si>
  <si>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</si>
  <si>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</si>
  <si>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</si>
  <si>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</si>
  <si>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</si>
  <si>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</si>
  <si>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</si>
  <si>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</si>
  <si>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</si>
  <si>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</si>
  <si>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</si>
  <si>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</si>
  <si>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</si>
  <si>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</si>
  <si>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</si>
  <si>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</si>
  <si>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</si>
  <si>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</si>
  <si>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</si>
  <si>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</si>
  <si>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</si>
  <si>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</si>
  <si>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</si>
  <si>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</si>
  <si>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</si>
  <si>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</si>
  <si>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</si>
  <si>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</si>
  <si>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</si>
  <si>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</si>
  <si>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</si>
  <si>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</si>
  <si>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</si>
  <si>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</si>
  <si>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</si>
  <si>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</si>
  <si>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</si>
  <si>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</si>
  <si>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</si>
  <si>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</si>
  <si>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</si>
  <si>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</si>
  <si>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</si>
  <si>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</si>
  <si>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</si>
  <si>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</si>
  <si>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</si>
  <si>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</si>
  <si>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</si>
  <si>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</si>
  <si>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</si>
  <si>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</si>
  <si>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</si>
  <si>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</si>
  <si>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</si>
  <si>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</si>
  <si>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</si>
  <si>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</si>
  <si>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</si>
  <si>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</si>
  <si>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</si>
  <si>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</si>
  <si>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</si>
  <si>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</si>
  <si>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</si>
  <si>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</si>
  <si>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</si>
  <si>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</si>
  <si>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</si>
  <si>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</si>
  <si>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</si>
  <si>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</si>
  <si>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</si>
  <si>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</si>
  <si>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</si>
  <si>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</si>
  <si>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</si>
  <si>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</si>
  <si>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</si>
  <si>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</si>
  <si>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</si>
  <si>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</si>
  <si>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</si>
  <si>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</si>
  <si>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</si>
  <si>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</si>
  <si>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</si>
  <si>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</si>
  <si>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</si>
  <si>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</si>
  <si>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</si>
  <si>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</si>
  <si>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</si>
  <si>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</si>
  <si>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</si>
  <si>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</si>
  <si>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</si>
  <si>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</si>
  <si>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</si>
  <si>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</si>
  <si>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</si>
  <si>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</si>
  <si>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</si>
  <si>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</si>
  <si>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</si>
  <si>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</si>
  <si>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</si>
  <si>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</si>
  <si>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</si>
  <si>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</si>
  <si>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</si>
  <si>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</si>
  <si>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</si>
  <si>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</si>
  <si>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</si>
  <si>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</si>
  <si>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</si>
  <si>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</si>
  <si>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</si>
  <si>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</si>
  <si>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</si>
  <si>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</si>
  <si>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</si>
  <si>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</si>
  <si>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</si>
  <si>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</si>
  <si>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</si>
  <si>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</si>
  <si>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</si>
  <si>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</si>
  <si>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</si>
  <si>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</si>
  <si>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</si>
  <si>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</si>
  <si>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</si>
  <si>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</si>
  <si>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</si>
  <si>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</si>
  <si>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</si>
  <si>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</si>
  <si>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</si>
  <si>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</si>
  <si>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</si>
  <si>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</si>
  <si>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</si>
  <si>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</si>
  <si>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</si>
  <si>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</si>
  <si>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</si>
  <si>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</si>
  <si>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</si>
  <si>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</si>
  <si>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</si>
  <si>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</si>
  <si>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</si>
  <si>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</si>
  <si>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</si>
  <si>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</si>
  <si>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</si>
  <si>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</si>
  <si>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</si>
  <si>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</si>
  <si>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</si>
  <si>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</si>
  <si>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</si>
  <si>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</si>
  <si>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</si>
  <si>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</si>
  <si>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</si>
  <si>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</si>
  <si>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</si>
  <si>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</si>
  <si>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</si>
  <si>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</si>
  <si>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</si>
  <si>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</si>
  <si>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</si>
  <si>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</si>
  <si>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</si>
  <si>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</si>
  <si>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</si>
  <si>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</si>
  <si>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</si>
  <si>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</si>
  <si>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</si>
  <si>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</si>
  <si>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</si>
  <si>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</si>
  <si>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</si>
  <si>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</si>
  <si>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</si>
  <si>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</si>
  <si>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</si>
  <si>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</si>
  <si>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</si>
  <si>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</si>
  <si>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</si>
  <si>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</si>
  <si>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</si>
  <si>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</si>
  <si>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</si>
  <si>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</si>
  <si>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</si>
  <si>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</si>
  <si>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</si>
  <si>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</si>
  <si>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</si>
  <si>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</si>
  <si>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</si>
  <si>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</si>
  <si>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</si>
  <si>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</si>
  <si>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</si>
  <si>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</si>
  <si>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</si>
  <si>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</si>
  <si>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</si>
  <si>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</si>
  <si>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</si>
  <si>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</si>
  <si>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</si>
  <si>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</si>
  <si>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</si>
  <si>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</si>
  <si>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</si>
  <si>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</si>
  <si>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</si>
  <si>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</si>
  <si>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</si>
  <si>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</si>
  <si>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</si>
  <si>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</si>
  <si>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</si>
  <si>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</si>
  <si>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</si>
  <si>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</si>
  <si>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</si>
  <si>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</si>
  <si>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</si>
  <si>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</si>
  <si>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</si>
  <si>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</si>
  <si>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</si>
  <si>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</si>
  <si>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</si>
  <si>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</si>
  <si>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</si>
  <si>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</si>
  <si>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</si>
  <si>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</si>
  <si>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</si>
  <si>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</si>
  <si>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</si>
  <si>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</si>
  <si>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</si>
  <si>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</si>
  <si>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</si>
  <si>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</si>
  <si>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</si>
  <si>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</si>
  <si>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</si>
  <si>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</si>
  <si>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</si>
  <si>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</si>
  <si>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</si>
  <si>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</si>
  <si>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</si>
  <si>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</si>
  <si>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</si>
  <si>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</si>
  <si>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</si>
  <si>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</si>
  <si>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</si>
  <si>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</si>
  <si>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</si>
  <si>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</si>
  <si>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</si>
  <si>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</si>
  <si>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</si>
  <si>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</si>
  <si>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</si>
  <si>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</si>
  <si>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</si>
  <si>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</si>
  <si>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</si>
  <si>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</si>
  <si>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</si>
  <si>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</si>
  <si>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</si>
  <si>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</si>
  <si>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</si>
  <si>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</si>
  <si>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</si>
  <si>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</si>
  <si>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</si>
  <si>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</si>
  <si>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</si>
  <si>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</si>
  <si>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</si>
  <si>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</si>
  <si>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</si>
  <si>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</si>
  <si>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</si>
  <si>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</si>
  <si>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</si>
  <si>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</si>
  <si>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</si>
  <si>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</si>
  <si>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</si>
  <si>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</si>
  <si>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</si>
  <si>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</si>
  <si>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</si>
  <si>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</si>
  <si>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</si>
  <si>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</si>
  <si>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</si>
  <si>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</si>
  <si>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</si>
  <si>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</si>
  <si>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</si>
  <si>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</si>
  <si>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</si>
  <si>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</si>
  <si>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</si>
  <si>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</si>
  <si>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</si>
  <si>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</si>
  <si>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</si>
  <si>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</si>
  <si>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</si>
  <si>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</si>
  <si>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</si>
  <si>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</si>
  <si>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</si>
  <si>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</si>
  <si>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</si>
  <si>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</si>
  <si>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</si>
  <si>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</si>
  <si>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</si>
  <si>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</si>
  <si>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</si>
  <si>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</si>
  <si>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</si>
  <si>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</si>
  <si>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</si>
  <si>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</si>
  <si>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</si>
  <si>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</si>
  <si>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</si>
  <si>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</si>
  <si>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</si>
  <si>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</si>
  <si>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</si>
  <si>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</si>
  <si>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</si>
  <si>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</si>
  <si>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</si>
  <si>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</si>
  <si>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</si>
  <si>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</si>
  <si>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</si>
  <si>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</si>
  <si>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</si>
  <si>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</si>
  <si>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</si>
  <si>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</si>
  <si>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</si>
  <si>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</si>
  <si>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</si>
  <si>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</si>
  <si>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</si>
  <si>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</si>
  <si>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</si>
  <si>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</si>
  <si>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</si>
  <si>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</si>
  <si>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</si>
  <si>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</si>
  <si>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</si>
  <si>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</si>
  <si>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</si>
  <si>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</si>
  <si>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</si>
  <si>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</si>
  <si>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</si>
  <si>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</si>
  <si>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</si>
  <si>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</si>
  <si>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</si>
  <si>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</si>
  <si>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</si>
  <si>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</si>
  <si>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</si>
  <si>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</si>
  <si>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</si>
  <si>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</si>
  <si>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</si>
  <si>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</si>
  <si>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</si>
  <si>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</si>
  <si>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</si>
  <si>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</si>
  <si>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</si>
  <si>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</si>
  <si>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</si>
  <si>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</si>
  <si>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</si>
  <si>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</si>
  <si>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</si>
  <si>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</si>
  <si>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</si>
  <si>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</si>
  <si>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</si>
  <si>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</si>
  <si>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</si>
  <si>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</si>
  <si>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</si>
  <si>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</si>
  <si>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</si>
  <si>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</si>
  <si>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</si>
  <si>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</si>
  <si>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</si>
  <si>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</si>
  <si>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</si>
  <si>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</si>
  <si>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</si>
  <si>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</si>
  <si>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</si>
  <si>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</si>
  <si>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</si>
  <si>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</si>
  <si>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</si>
  <si>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</si>
  <si>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</si>
  <si>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</si>
  <si>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</si>
  <si>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</si>
  <si>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</si>
  <si>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</si>
  <si>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</si>
  <si>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</si>
  <si>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</si>
  <si>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</si>
  <si>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</si>
  <si>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</si>
  <si>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</si>
  <si>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</si>
  <si>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</si>
  <si>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</si>
  <si>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</si>
  <si>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</si>
  <si>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</si>
  <si>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</si>
  <si>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</si>
  <si>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</si>
  <si>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</si>
  <si>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</si>
  <si>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</si>
  <si>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</si>
  <si>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</si>
  <si>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</si>
  <si>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</si>
  <si>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</si>
  <si>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</si>
  <si>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</si>
  <si>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</si>
  <si>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</si>
  <si>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</si>
  <si>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</si>
  <si>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</si>
  <si>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</si>
  <si>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</si>
  <si>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</si>
  <si>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</si>
  <si>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</si>
  <si>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</si>
  <si>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</si>
  <si>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</si>
  <si>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</si>
  <si>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</si>
  <si>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</si>
  <si>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</si>
  <si>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</si>
  <si>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</si>
  <si>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</si>
  <si>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</si>
  <si>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</si>
  <si>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</si>
  <si>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</si>
  <si>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</si>
  <si>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</si>
  <si>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</si>
  <si>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</si>
  <si>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</si>
  <si>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</si>
  <si>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</si>
  <si>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</si>
  <si>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</si>
  <si>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</si>
  <si>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</si>
  <si>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</si>
  <si>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</si>
  <si>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</si>
  <si>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</si>
  <si>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</si>
  <si>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</si>
  <si>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</si>
  <si>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</si>
  <si>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</si>
  <si>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</si>
  <si>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</si>
  <si>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</si>
  <si>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</si>
  <si>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</si>
  <si>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</si>
  <si>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</si>
  <si>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</si>
  <si>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</si>
  <si>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</si>
  <si>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</si>
  <si>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</si>
  <si>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</si>
  <si>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</si>
  <si>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</si>
  <si>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</si>
  <si>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</si>
  <si>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</si>
  <si>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</si>
  <si>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</si>
  <si>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</si>
  <si>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</si>
  <si>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</si>
  <si>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</si>
  <si>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</si>
  <si>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</si>
  <si>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</si>
  <si>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</si>
  <si>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</si>
  <si>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</si>
  <si>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</si>
  <si>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</si>
  <si>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</si>
  <si>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</si>
  <si>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</si>
  <si>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</si>
  <si>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</si>
  <si>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</si>
  <si>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</si>
  <si>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</si>
  <si>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</si>
  <si>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</si>
  <si>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</si>
  <si>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</si>
  <si>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</si>
  <si>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</si>
  <si>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</si>
  <si>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</si>
  <si>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</si>
  <si>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</si>
  <si>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</si>
  <si>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</si>
  <si>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</si>
  <si>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</si>
  <si>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</si>
  <si>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</si>
  <si>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</si>
  <si>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</si>
  <si>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</si>
  <si>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</si>
  <si>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</si>
  <si>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</si>
  <si>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</si>
  <si>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</si>
  <si>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</si>
  <si>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</si>
  <si>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</si>
  <si>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</si>
  <si>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</si>
  <si>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</si>
  <si>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</si>
  <si>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</si>
  <si>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</si>
  <si>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</si>
  <si>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</si>
  <si>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</si>
  <si>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</si>
  <si>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</si>
  <si>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</si>
  <si>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</si>
  <si>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</si>
  <si>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</si>
  <si>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</si>
  <si>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</si>
  <si>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</si>
  <si>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</si>
  <si>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</si>
  <si>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</si>
  <si>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</si>
  <si>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</si>
  <si>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</si>
  <si>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</si>
  <si>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</si>
  <si>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</si>
  <si>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</si>
  <si>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</si>
  <si>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</si>
  <si>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</si>
  <si>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</si>
  <si>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</si>
  <si>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</si>
  <si>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</si>
  <si>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</si>
  <si>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</si>
  <si>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</si>
  <si>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</si>
  <si>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</si>
  <si>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</si>
  <si>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</si>
  <si>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</si>
  <si>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</si>
  <si>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</si>
  <si>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</si>
  <si>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</si>
  <si>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</si>
  <si>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</si>
  <si>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</si>
  <si>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</si>
  <si>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</si>
  <si>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</si>
  <si>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</si>
  <si>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</si>
  <si>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</si>
  <si>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</si>
  <si>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</si>
  <si>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</si>
  <si>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</si>
  <si>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</si>
  <si>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</si>
  <si>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</si>
  <si>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</si>
  <si>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</si>
  <si>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</si>
  <si>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</si>
  <si>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</si>
  <si>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</si>
  <si>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</si>
  <si>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</si>
  <si>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</si>
  <si>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</si>
  <si>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</si>
  <si>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</si>
  <si>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</si>
  <si>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</si>
  <si>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</si>
  <si>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</si>
  <si>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</si>
  <si>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</si>
  <si>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</si>
  <si>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</si>
  <si>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</si>
  <si>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</si>
  <si>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</si>
  <si>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</si>
  <si>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</si>
  <si>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</si>
  <si>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</si>
  <si>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</si>
  <si>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</si>
  <si>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</si>
  <si>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</si>
  <si>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</si>
  <si>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</si>
  <si>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</si>
  <si>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</si>
  <si>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</si>
  <si>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</si>
  <si>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</si>
  <si>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</si>
  <si>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</si>
  <si>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</si>
  <si>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</si>
  <si>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</si>
  <si>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</si>
  <si>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</si>
  <si>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</si>
  <si>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</si>
  <si>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</si>
  <si>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</si>
  <si>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</si>
  <si>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</si>
  <si>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</si>
  <si>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</si>
  <si>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</si>
  <si>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</si>
  <si>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</si>
  <si>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</si>
  <si>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</si>
  <si>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</si>
  <si>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</si>
  <si>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</si>
  <si>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</si>
  <si>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</si>
  <si>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</si>
  <si>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</si>
  <si>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</si>
  <si>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</si>
  <si>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</si>
  <si>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</si>
  <si>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</si>
  <si>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</si>
  <si>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</si>
  <si>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</si>
  <si>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</si>
  <si>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</si>
  <si>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</si>
  <si>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</si>
  <si>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</si>
  <si>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</si>
  <si>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</si>
  <si>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</si>
  <si>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</si>
  <si>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</si>
  <si>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</si>
  <si>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</si>
  <si>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</si>
  <si>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</si>
  <si>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</si>
  <si>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</si>
  <si>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</si>
  <si>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</si>
  <si>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</si>
  <si>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</si>
  <si>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</si>
  <si>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</si>
  <si>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</si>
  <si>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</si>
  <si>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</si>
  <si>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</si>
  <si>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</si>
  <si>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</si>
  <si>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</si>
  <si>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</si>
  <si>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</si>
  <si>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</si>
  <si>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</si>
  <si>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</si>
  <si>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</si>
  <si>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</si>
  <si>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</si>
  <si>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</si>
  <si>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</si>
  <si>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</si>
  <si>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</si>
  <si>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</si>
  <si>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</si>
  <si>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</si>
  <si>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</si>
  <si>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</si>
  <si>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</si>
  <si>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</si>
  <si>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</si>
  <si>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</si>
  <si>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</si>
  <si>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</si>
  <si>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</si>
  <si>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</si>
  <si>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</si>
  <si>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</si>
  <si>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</si>
  <si>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</si>
  <si>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</si>
  <si>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</si>
  <si>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</si>
  <si>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</si>
  <si>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</si>
  <si>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</si>
  <si>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</si>
  <si>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</si>
  <si>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</si>
  <si>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</si>
  <si>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</si>
  <si>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</si>
  <si>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</si>
  <si>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</si>
  <si>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</si>
  <si>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</si>
  <si>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</si>
  <si>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</si>
  <si>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</si>
  <si>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</si>
  <si>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</si>
  <si>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</si>
  <si>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</si>
  <si>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</si>
  <si>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</si>
  <si>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</si>
  <si>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</si>
  <si>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</si>
  <si>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</si>
  <si>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</si>
  <si>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</si>
  <si>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</si>
  <si>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</si>
  <si>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</si>
  <si>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</si>
  <si>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</si>
  <si>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</si>
  <si>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</si>
  <si>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</si>
  <si>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</si>
  <si>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</si>
  <si>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</si>
  <si>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</si>
  <si>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</si>
  <si>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</si>
  <si>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</si>
  <si>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</si>
  <si>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</si>
  <si>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</si>
  <si>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</si>
  <si>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</si>
  <si>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</si>
  <si>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</si>
  <si>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</si>
  <si>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</si>
  <si>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</si>
  <si>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</si>
  <si>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</si>
  <si>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</si>
  <si>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</si>
  <si>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</si>
  <si>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</si>
  <si>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</si>
  <si>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</si>
  <si>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</si>
  <si>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</si>
  <si>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</si>
  <si>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</si>
  <si>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</si>
  <si>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</si>
  <si>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</si>
  <si>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</si>
  <si>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</si>
  <si>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</si>
  <si>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</si>
  <si>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</si>
  <si>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</si>
  <si>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</si>
  <si>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</si>
  <si>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</si>
  <si>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</si>
  <si>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</si>
  <si>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</si>
  <si>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</si>
  <si>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</si>
  <si>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</si>
  <si>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</si>
  <si>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</si>
  <si>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</si>
  <si>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</si>
  <si>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</si>
  <si>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</si>
  <si>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</si>
  <si>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</si>
  <si>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</si>
  <si>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</si>
  <si>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</si>
  <si>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</si>
  <si>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</si>
  <si>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</si>
  <si>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</si>
  <si>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</si>
  <si>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</si>
  <si>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</si>
  <si>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</si>
  <si>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</si>
  <si>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</si>
  <si>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</si>
  <si>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</si>
  <si>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</si>
  <si>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</si>
  <si>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</si>
  <si>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</si>
  <si>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</si>
  <si>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</si>
  <si>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</si>
  <si>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</si>
  <si>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</si>
  <si>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</si>
  <si>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</si>
  <si>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</si>
  <si>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</si>
  <si>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</si>
  <si>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</si>
  <si>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</si>
  <si>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</si>
  <si>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</si>
  <si>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</si>
  <si>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</si>
  <si>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</si>
  <si>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</si>
  <si>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</si>
  <si>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</si>
  <si>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</si>
  <si>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</si>
  <si>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</si>
  <si>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</si>
  <si>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</si>
  <si>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</si>
  <si>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</si>
  <si>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</si>
  <si>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</si>
  <si>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</si>
  <si>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</si>
  <si>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</si>
  <si>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</si>
  <si>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</si>
  <si>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</si>
  <si>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</si>
  <si>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</si>
  <si>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</si>
  <si>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</si>
  <si>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</si>
  <si>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</si>
  <si>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</si>
  <si>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</si>
  <si>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</si>
  <si>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</si>
  <si>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</si>
  <si>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</si>
  <si>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</si>
  <si>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</si>
  <si>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</si>
  <si>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</si>
  <si>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</si>
  <si>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</si>
  <si>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</si>
  <si>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</si>
  <si>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</si>
  <si>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</si>
  <si>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</si>
  <si>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</si>
  <si>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</si>
  <si>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</si>
  <si>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</si>
  <si>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</si>
  <si>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</si>
  <si>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</si>
  <si>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</si>
  <si>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</si>
  <si>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</si>
  <si>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</si>
  <si>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</si>
  <si>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</si>
  <si>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</si>
  <si>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</si>
  <si>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</si>
  <si>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</si>
  <si>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</si>
  <si>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</si>
  <si>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</si>
  <si>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</si>
  <si>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</si>
  <si>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</si>
  <si>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</si>
  <si>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</si>
  <si>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</si>
  <si>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</si>
  <si>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</si>
  <si>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</si>
  <si>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</si>
  <si>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</si>
  <si>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</si>
  <si>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</si>
  <si>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</si>
  <si>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</si>
  <si>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</si>
  <si>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</si>
  <si>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</si>
  <si>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</si>
  <si>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</si>
  <si>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</si>
  <si>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</si>
  <si>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</si>
  <si>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</si>
  <si>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</si>
  <si>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</si>
  <si>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</si>
  <si>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</si>
  <si>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</si>
  <si>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</si>
  <si>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</si>
  <si>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</si>
  <si>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</si>
  <si>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</si>
  <si>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</si>
  <si>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</si>
  <si>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</si>
  <si>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</si>
  <si>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</si>
  <si>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</si>
  <si>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</si>
  <si>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</si>
  <si>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</si>
  <si>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</si>
  <si>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</si>
  <si>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</si>
  <si>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</si>
  <si>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</si>
  <si>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</si>
  <si>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</si>
  <si>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</si>
  <si>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</si>
  <si>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</si>
  <si>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</si>
  <si>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</si>
  <si>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</si>
  <si>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</si>
  <si>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</si>
  <si>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</si>
  <si>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</si>
  <si>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</si>
  <si>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</si>
  <si>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</si>
  <si>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</si>
  <si>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</si>
  <si>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</si>
  <si>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</si>
  <si>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</si>
  <si>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</si>
  <si>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</si>
  <si>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</si>
  <si>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</si>
  <si>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</si>
  <si>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</si>
  <si>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</si>
  <si>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</si>
  <si>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</si>
  <si>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</si>
  <si>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</si>
  <si>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</si>
  <si>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</si>
  <si>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</si>
  <si>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</si>
  <si>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</si>
  <si>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</si>
  <si>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</si>
  <si>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</si>
  <si>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</si>
  <si>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</si>
  <si>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</si>
  <si>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</si>
  <si>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</si>
  <si>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</si>
  <si>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</si>
  <si>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</si>
  <si>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</si>
  <si>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</si>
  <si>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</si>
  <si>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</si>
  <si>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</si>
  <si>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</si>
  <si>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</si>
  <si>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</si>
  <si>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</si>
  <si>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</si>
  <si>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</si>
  <si>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</si>
  <si>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</si>
  <si>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</si>
  <si>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</si>
  <si>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</si>
  <si>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</si>
  <si>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</si>
  <si>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</si>
  <si>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</si>
  <si>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</si>
  <si>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</si>
  <si>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</si>
  <si>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</si>
  <si>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</si>
  <si>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</si>
  <si>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</si>
  <si>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</si>
  <si>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</si>
  <si>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</si>
  <si>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</si>
  <si>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</si>
  <si>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</si>
  <si>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</si>
  <si>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</si>
  <si>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</si>
  <si>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</si>
  <si>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</si>
  <si>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</si>
  <si>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</si>
  <si>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</si>
  <si>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</si>
  <si>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</si>
  <si>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</si>
  <si>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</si>
  <si>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</si>
  <si>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</si>
  <si>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</si>
  <si>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</si>
  <si>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</si>
  <si>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</si>
  <si>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</si>
  <si>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</si>
  <si>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</si>
  <si>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</si>
  <si>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</si>
  <si>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</si>
  <si>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</si>
  <si>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</si>
  <si>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</si>
  <si>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</si>
  <si>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</si>
  <si>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</si>
  <si>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</si>
  <si>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</si>
  <si>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</si>
  <si>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</si>
  <si>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</si>
  <si>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</si>
  <si>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</si>
  <si>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</si>
  <si>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</si>
  <si>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</si>
  <si>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</si>
  <si>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</si>
  <si>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</si>
  <si>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</si>
  <si>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</si>
  <si>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</si>
  <si>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</si>
  <si>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</si>
  <si>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</si>
  <si>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</si>
  <si>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</si>
  <si>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</si>
  <si>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</si>
  <si>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</si>
  <si>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</si>
  <si>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</si>
  <si>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</si>
  <si>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</si>
  <si>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</si>
  <si>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</si>
  <si>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</si>
  <si>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</si>
  <si>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</si>
  <si>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</si>
  <si>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</si>
  <si>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</si>
  <si>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</si>
  <si>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</si>
  <si>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</si>
  <si>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</si>
  <si>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</si>
  <si>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</si>
  <si>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</si>
  <si>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</si>
  <si>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</si>
  <si>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</si>
  <si>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</si>
  <si>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</si>
  <si>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</si>
  <si>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</si>
  <si>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</si>
  <si>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</si>
  <si>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</si>
  <si>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</si>
  <si>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</si>
  <si>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</si>
  <si>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</si>
  <si>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</si>
  <si>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</si>
  <si>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</si>
  <si>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</si>
  <si>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</si>
  <si>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</si>
  <si>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</si>
  <si>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</si>
  <si>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</si>
  <si>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</si>
  <si>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</si>
  <si>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</si>
  <si>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</si>
  <si>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</si>
  <si>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</si>
  <si>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</si>
  <si>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</si>
  <si>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</si>
  <si>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</si>
  <si>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</si>
  <si>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</si>
  <si>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</si>
  <si>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</si>
  <si>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</si>
  <si>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</si>
  <si>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</si>
  <si>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</si>
  <si>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</si>
  <si>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</si>
  <si>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</si>
  <si>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</si>
  <si>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</si>
  <si>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</si>
  <si>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</si>
  <si>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</si>
  <si>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</si>
  <si>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</si>
  <si>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</si>
  <si>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</si>
  <si>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</si>
  <si>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</si>
  <si>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</si>
  <si>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</si>
  <si>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</si>
  <si>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</si>
  <si>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</si>
  <si>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</si>
  <si>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</si>
  <si>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</si>
  <si>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</si>
  <si>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</si>
  <si>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</si>
  <si>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</si>
  <si>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</si>
  <si>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</si>
  <si>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</si>
  <si>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</si>
  <si>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</si>
  <si>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</si>
  <si>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</si>
  <si>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</si>
  <si>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</si>
  <si>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</si>
  <si>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</si>
  <si>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</si>
  <si>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</si>
  <si>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</si>
  <si>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</si>
  <si>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</si>
  <si>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</si>
  <si>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</si>
  <si>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</si>
  <si>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</si>
  <si>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</si>
  <si>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</si>
  <si>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</si>
  <si>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</si>
  <si>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</si>
  <si>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</si>
  <si>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</si>
  <si>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</si>
  <si>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</si>
  <si>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</si>
  <si>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</si>
  <si>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</si>
  <si>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</si>
  <si>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</si>
  <si>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</si>
  <si>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</si>
  <si>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</si>
  <si>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</si>
  <si>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</si>
  <si>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</si>
  <si>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</si>
  <si>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</si>
  <si>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</si>
  <si>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</si>
  <si>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</si>
  <si>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</si>
  <si>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</si>
  <si>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</si>
  <si>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</si>
  <si>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</si>
  <si>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</si>
  <si>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</si>
  <si>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</si>
  <si>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</si>
  <si>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</si>
  <si>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</si>
  <si>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</si>
  <si>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</si>
  <si>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</si>
  <si>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</si>
  <si>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</si>
  <si>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</si>
  <si>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</si>
  <si>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</si>
  <si>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</si>
  <si>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</si>
  <si>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</si>
  <si>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</si>
  <si>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</si>
  <si>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</si>
  <si>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</si>
  <si>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</si>
  <si>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</si>
  <si>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</si>
  <si>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</si>
  <si>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</si>
  <si>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</si>
  <si>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</si>
  <si>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</si>
  <si>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</si>
  <si>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</si>
  <si>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</si>
  <si>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</si>
  <si>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</si>
  <si>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</si>
  <si>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</si>
  <si>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</si>
  <si>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</si>
  <si>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</si>
  <si>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</si>
  <si>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</si>
  <si>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</si>
  <si>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</si>
  <si>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</si>
  <si>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</si>
  <si>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</si>
  <si>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</si>
  <si>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</si>
  <si>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</si>
  <si>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</si>
  <si>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</si>
  <si>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</si>
  <si>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</si>
  <si>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</si>
  <si>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</si>
  <si>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</si>
  <si>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</si>
  <si>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</si>
  <si>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</si>
  <si>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</si>
  <si>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</si>
  <si>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</si>
  <si>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</si>
  <si>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</si>
  <si>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</si>
  <si>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</si>
  <si>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</si>
  <si>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</si>
  <si>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</si>
  <si>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</si>
  <si>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</si>
  <si>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</si>
  <si>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</si>
  <si>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</si>
  <si>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</si>
  <si>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</si>
  <si>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</si>
  <si>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</si>
  <si>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</si>
  <si>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</si>
  <si>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</si>
  <si>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</si>
  <si>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</si>
  <si>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</si>
  <si>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</si>
  <si>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</si>
  <si>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</si>
  <si>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</si>
  <si>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</si>
  <si>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</si>
  <si>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</si>
  <si>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</si>
  <si>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</si>
  <si>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</si>
  <si>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</si>
  <si>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</si>
  <si>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</si>
  <si>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</si>
  <si>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</si>
  <si>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</si>
  <si>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</si>
  <si>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</si>
  <si>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</si>
  <si>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</si>
  <si>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</si>
  <si>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</si>
  <si>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</si>
  <si>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</si>
  <si>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</si>
  <si>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</si>
  <si>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</si>
  <si>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</si>
  <si>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</si>
  <si>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</si>
  <si>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</si>
  <si>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</si>
  <si>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</si>
  <si>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</si>
  <si>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</si>
  <si>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</si>
  <si>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</si>
  <si>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</si>
  <si>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</si>
  <si>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</si>
  <si>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</si>
  <si>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</si>
  <si>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</si>
  <si>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</si>
  <si>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</si>
  <si>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</si>
  <si>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</si>
  <si>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</si>
  <si>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</si>
  <si>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</si>
  <si>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</si>
  <si>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</si>
  <si>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</si>
  <si>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</si>
  <si>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</si>
  <si>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</si>
  <si>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</si>
  <si>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</si>
  <si>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</si>
  <si>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</si>
  <si>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</si>
  <si>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</si>
  <si>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</si>
  <si>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</si>
  <si>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</si>
  <si>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</si>
  <si>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</si>
  <si>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</si>
  <si>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</si>
  <si>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</si>
  <si>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</si>
  <si>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</si>
  <si>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</si>
  <si>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</si>
  <si>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</si>
  <si>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</si>
  <si>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</si>
  <si>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</si>
  <si>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</si>
  <si>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</si>
  <si>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</si>
  <si>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</si>
  <si>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</si>
  <si>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</si>
  <si>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</si>
  <si>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</si>
  <si>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</si>
  <si>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</si>
  <si>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</si>
  <si>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</si>
  <si>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</si>
  <si>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</si>
  <si>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</si>
  <si>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</si>
  <si>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</si>
  <si>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</si>
  <si>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</si>
  <si>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</si>
  <si>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</si>
  <si>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</si>
  <si>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</si>
  <si>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</si>
  <si>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</si>
  <si>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</si>
  <si>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</si>
  <si>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</si>
  <si>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</si>
  <si>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</si>
  <si>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</si>
  <si>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</si>
  <si>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</si>
  <si>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</si>
  <si>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</si>
  <si>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</si>
  <si>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</si>
  <si>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</si>
  <si>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</si>
  <si>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</si>
  <si>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</si>
  <si>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</si>
  <si>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</si>
  <si>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</si>
  <si>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</si>
  <si>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</si>
  <si>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</si>
  <si>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</si>
  <si>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</si>
  <si>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</si>
  <si>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</si>
  <si>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</si>
  <si>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</si>
  <si>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</si>
  <si>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</si>
  <si>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</si>
  <si>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</si>
  <si>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</si>
  <si>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</si>
  <si>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</si>
  <si>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</si>
  <si>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</si>
  <si>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</si>
  <si>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</si>
  <si>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</si>
  <si>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</si>
  <si>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</si>
  <si>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</si>
  <si>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</si>
  <si>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</si>
  <si>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</si>
  <si>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</si>
  <si>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</si>
  <si>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</si>
  <si>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</si>
  <si>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</si>
  <si>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</si>
  <si>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</si>
  <si>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</si>
  <si>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</si>
  <si>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</si>
  <si>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</si>
  <si>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</si>
  <si>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</si>
  <si>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</si>
  <si>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</si>
  <si>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</si>
  <si>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</si>
  <si>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</si>
  <si>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</si>
  <si>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</si>
  <si>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</si>
  <si>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</si>
  <si>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</si>
  <si>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</si>
  <si>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</si>
  <si>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</si>
  <si>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</si>
  <si>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</si>
  <si>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</si>
  <si>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</si>
  <si>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</si>
  <si>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</si>
  <si>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</si>
  <si>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</si>
  <si>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</si>
  <si>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</si>
  <si>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</si>
  <si>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</si>
  <si>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</si>
  <si>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</si>
  <si>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</si>
  <si>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</si>
  <si>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</si>
  <si>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</si>
  <si>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</si>
  <si>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</si>
  <si>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</si>
  <si>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</si>
  <si>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</si>
  <si>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</si>
  <si>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</si>
  <si>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</si>
  <si>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</si>
  <si>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</si>
  <si>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</si>
  <si>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</si>
  <si>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</si>
  <si>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</si>
  <si>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</si>
  <si>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</si>
  <si>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</si>
  <si>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</si>
  <si>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</si>
  <si>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</si>
  <si>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</si>
  <si>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</si>
  <si>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</si>
  <si>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</si>
  <si>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</si>
  <si>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</si>
  <si>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</si>
  <si>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</si>
  <si>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</si>
  <si>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</si>
  <si>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</si>
  <si>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</si>
  <si>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</si>
  <si>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</si>
  <si>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</si>
  <si>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</si>
  <si>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</si>
  <si>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</si>
  <si>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</si>
  <si>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</si>
  <si>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</si>
  <si>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</si>
  <si>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</si>
  <si>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</si>
  <si>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</si>
  <si>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</si>
  <si>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</si>
  <si>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</si>
  <si>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</si>
  <si>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</si>
  <si>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</si>
  <si>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</si>
  <si>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</si>
  <si>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</si>
  <si>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</si>
  <si>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</si>
  <si>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</si>
  <si>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</si>
  <si>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</si>
  <si>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</si>
  <si>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</si>
  <si>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</si>
  <si>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</si>
  <si>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</si>
  <si>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</si>
  <si>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</si>
  <si>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</si>
  <si>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</si>
  <si>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</si>
  <si>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</si>
  <si>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</si>
  <si>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</si>
  <si>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</si>
  <si>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</si>
  <si>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</si>
  <si>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</si>
  <si>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</si>
  <si>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</si>
  <si>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</si>
  <si>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</si>
  <si>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</si>
  <si>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</si>
  <si>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</si>
  <si>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</si>
  <si>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</si>
  <si>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</si>
  <si>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</si>
  <si>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</si>
  <si>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</si>
  <si>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</si>
  <si>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</si>
  <si>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</si>
  <si>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</si>
  <si>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</si>
  <si>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</si>
  <si>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</si>
  <si>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</si>
  <si>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</si>
  <si>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</si>
  <si>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</si>
  <si>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</si>
  <si>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</si>
  <si>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</si>
  <si>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</si>
  <si>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</si>
  <si>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</si>
  <si>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</si>
  <si>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</si>
  <si>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</si>
  <si>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</si>
  <si>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</si>
  <si>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</si>
  <si>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</si>
  <si>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</si>
  <si>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</si>
  <si>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</si>
  <si>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</si>
  <si>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</si>
  <si>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</si>
  <si>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</si>
  <si>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</si>
  <si>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</si>
  <si>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</si>
  <si>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</si>
  <si>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</si>
  <si>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</si>
  <si>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</si>
  <si>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</si>
  <si>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</si>
  <si>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</si>
  <si>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</si>
  <si>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</si>
  <si>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</si>
  <si>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</si>
  <si>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</si>
  <si>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</si>
  <si>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</si>
  <si>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</si>
  <si>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</si>
  <si>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</si>
  <si>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</si>
  <si>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</si>
  <si>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</si>
  <si>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</si>
  <si>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</si>
  <si>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</si>
  <si>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</si>
  <si>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</si>
  <si>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</si>
  <si>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</si>
  <si>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</si>
  <si>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</si>
  <si>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</si>
  <si>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</si>
  <si>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</si>
  <si>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</si>
  <si>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</si>
  <si>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</si>
  <si>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</si>
  <si>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</si>
  <si>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</si>
  <si>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</si>
  <si>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</si>
  <si>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</si>
  <si>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</si>
  <si>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</si>
  <si>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</si>
  <si>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</si>
  <si>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</si>
  <si>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</si>
  <si>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</si>
  <si>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</si>
  <si>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</si>
  <si>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</si>
  <si>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</si>
  <si>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</si>
  <si>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</si>
  <si>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</si>
  <si>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</si>
  <si>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</si>
  <si>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</si>
  <si>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</si>
  <si>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</si>
  <si>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</si>
  <si>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</si>
  <si>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</si>
  <si>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</si>
  <si>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</si>
  <si>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</si>
  <si>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</si>
  <si>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</si>
  <si>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</si>
  <si>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</si>
  <si>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</si>
  <si>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</si>
  <si>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</si>
  <si>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</si>
  <si>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</si>
  <si>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</si>
  <si>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</si>
  <si>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</si>
  <si>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</si>
  <si>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</si>
  <si>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</si>
  <si>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</si>
  <si>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</si>
  <si>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</si>
  <si>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</si>
  <si>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</si>
  <si>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</si>
  <si>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</si>
  <si>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</si>
  <si>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</si>
  <si>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</si>
  <si>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</si>
  <si>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</si>
  <si>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</si>
  <si>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</si>
  <si>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</si>
  <si>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</si>
  <si>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</si>
  <si>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</si>
  <si>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</si>
  <si>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</si>
  <si>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</si>
  <si>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</si>
  <si>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</si>
  <si>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</si>
  <si>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</si>
  <si>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</si>
  <si>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</si>
  <si>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</si>
  <si>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</si>
  <si>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</si>
  <si>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</si>
  <si>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</si>
  <si>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</si>
  <si>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</si>
  <si>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</si>
  <si>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</si>
  <si>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</si>
  <si>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</si>
  <si>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</si>
  <si>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</si>
  <si>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</si>
  <si>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</si>
  <si>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</si>
  <si>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</si>
  <si>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</si>
  <si>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</si>
  <si>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</si>
  <si>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</si>
  <si>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</si>
  <si>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</si>
  <si>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</si>
  <si>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</si>
  <si>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</si>
  <si>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</si>
  <si>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</si>
  <si>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</si>
  <si>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</si>
  <si>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</si>
  <si>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</si>
  <si>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</si>
  <si>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</si>
  <si>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</si>
  <si>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</si>
  <si>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</si>
  <si>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</si>
  <si>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</si>
  <si>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</si>
  <si>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</si>
  <si>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</si>
  <si>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</si>
  <si>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</si>
  <si>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</si>
  <si>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</si>
  <si>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</si>
  <si>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</si>
  <si>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</si>
  <si>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</si>
  <si>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</si>
  <si>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</si>
  <si>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</si>
  <si>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</si>
  <si>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</si>
  <si>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</si>
  <si>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</si>
  <si>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</si>
  <si>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</si>
  <si>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</si>
  <si>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</si>
  <si>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</si>
  <si>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</si>
  <si>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</si>
  <si>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</si>
  <si>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</si>
  <si>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</si>
  <si>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</si>
  <si>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</si>
  <si>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</si>
  <si>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</si>
  <si>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</si>
  <si>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</si>
  <si>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</si>
  <si>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</si>
  <si>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</si>
  <si>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</si>
  <si>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</si>
  <si>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</si>
  <si>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</si>
  <si>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</si>
  <si>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</si>
  <si>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</si>
  <si>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</si>
  <si>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</si>
  <si>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</si>
  <si>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</si>
  <si>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</si>
  <si>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</si>
  <si>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</si>
  <si>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</si>
  <si>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</si>
  <si>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</si>
  <si>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</si>
  <si>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</si>
  <si>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</si>
  <si>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</si>
  <si>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</si>
  <si>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</si>
  <si>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</si>
  <si>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</si>
  <si>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</si>
  <si>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</si>
  <si>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</si>
  <si>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</si>
  <si>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</si>
  <si>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</si>
  <si>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</si>
  <si>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</si>
  <si>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</si>
  <si>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</si>
  <si>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</si>
  <si>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</si>
  <si>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</si>
  <si>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</si>
  <si>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</si>
  <si>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</si>
  <si>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</si>
  <si>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</si>
  <si>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</si>
  <si>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</si>
  <si>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</si>
  <si>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</si>
  <si>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</si>
  <si>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</si>
  <si>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</si>
  <si>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</si>
  <si>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</si>
  <si>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</si>
  <si>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</si>
  <si>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</si>
  <si>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</si>
  <si>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</si>
  <si>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</si>
  <si>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</si>
  <si>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</si>
  <si>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</si>
  <si>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</si>
  <si>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</si>
  <si>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</si>
  <si>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</si>
  <si>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</si>
  <si>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</si>
  <si>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</si>
  <si>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</si>
  <si>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</si>
  <si>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</si>
  <si>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</si>
  <si>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</si>
  <si>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</si>
  <si>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</si>
  <si>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</si>
  <si>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</si>
  <si>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</si>
  <si>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</si>
  <si>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</si>
  <si>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</si>
  <si>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</si>
  <si>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</si>
  <si>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</si>
  <si>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</si>
  <si>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</si>
  <si>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</si>
  <si>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</si>
  <si>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</si>
  <si>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</si>
  <si>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</si>
  <si>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</si>
  <si>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</si>
  <si>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</si>
  <si>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</si>
  <si>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</si>
  <si>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</si>
  <si>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</si>
  <si>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</si>
  <si>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</si>
  <si>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</si>
  <si>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</si>
  <si>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</si>
  <si>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</si>
  <si>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</si>
  <si>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</si>
  <si>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</si>
  <si>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</si>
  <si>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</si>
  <si>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</si>
  <si>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</si>
  <si>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</si>
  <si>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</si>
  <si>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</si>
  <si>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</si>
  <si>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</si>
  <si>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</si>
  <si>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</si>
  <si>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</si>
  <si>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</si>
  <si>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</si>
  <si>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</si>
  <si>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</si>
  <si>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</si>
  <si>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</si>
  <si>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</si>
  <si>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</si>
  <si>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</si>
  <si>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</si>
  <si>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</si>
  <si>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</si>
  <si>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</si>
  <si>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</si>
  <si>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</si>
  <si>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</si>
  <si>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</si>
  <si>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</si>
  <si>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</si>
  <si>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</si>
  <si>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</si>
  <si>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</si>
  <si>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</si>
  <si>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</si>
  <si>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</si>
  <si>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</si>
  <si>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</si>
  <si>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</si>
  <si>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</si>
  <si>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</si>
  <si>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</si>
  <si>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</si>
  <si>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</si>
  <si>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</si>
  <si>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</si>
  <si>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</si>
  <si>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</si>
  <si>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</si>
  <si>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</si>
  <si>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</si>
  <si>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</si>
  <si>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</si>
  <si>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</si>
  <si>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</si>
  <si>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</si>
  <si>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</si>
  <si>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</si>
  <si>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</si>
  <si>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</si>
  <si>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</si>
  <si>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</si>
  <si>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</si>
  <si>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</si>
  <si>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</si>
  <si>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</si>
  <si>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</si>
  <si>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</si>
  <si>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</si>
  <si>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</si>
  <si>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</si>
  <si>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</si>
  <si>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</si>
  <si>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</si>
  <si>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</si>
  <si>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</si>
  <si>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</si>
  <si>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</si>
  <si>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</si>
  <si>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</si>
  <si>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</si>
  <si>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</si>
  <si>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</si>
  <si>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</si>
  <si>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</si>
  <si>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</si>
  <si>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</si>
  <si>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</si>
  <si>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</si>
  <si>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</si>
  <si>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</si>
  <si>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</si>
  <si>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</si>
  <si>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</si>
  <si>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</si>
  <si>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</si>
  <si>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</si>
  <si>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</si>
  <si>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</si>
  <si>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</si>
  <si>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</si>
  <si>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</si>
  <si>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</si>
  <si>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</si>
  <si>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</si>
  <si>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</si>
  <si>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</si>
  <si>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</si>
  <si>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</si>
  <si>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</si>
  <si>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</si>
  <si>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</si>
  <si>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</si>
  <si>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</si>
  <si>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</si>
  <si>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</si>
  <si>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</si>
  <si>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</si>
  <si>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</si>
  <si>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</si>
  <si>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</si>
  <si>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</si>
  <si>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</si>
  <si>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</si>
  <si>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</si>
  <si>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</si>
  <si>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</si>
  <si>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</si>
  <si>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</si>
  <si>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</si>
  <si>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</si>
  <si>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</si>
  <si>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</si>
  <si>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</si>
  <si>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</si>
  <si>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</si>
  <si>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</si>
  <si>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</si>
  <si>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</si>
  <si>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</si>
  <si>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</si>
  <si>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</si>
  <si>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</si>
  <si>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</si>
  <si>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</si>
  <si>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</si>
  <si>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</si>
  <si>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</si>
  <si>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</si>
  <si>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</si>
  <si>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</si>
  <si>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</si>
  <si>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</si>
  <si>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</si>
  <si>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</si>
  <si>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</si>
  <si>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</si>
  <si>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</si>
  <si>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</si>
  <si>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</si>
  <si>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</si>
  <si>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</si>
  <si>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</si>
  <si>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</si>
  <si>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</si>
  <si>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</si>
  <si>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</si>
  <si>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</si>
  <si>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</si>
  <si>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</si>
  <si>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</si>
  <si>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</si>
  <si>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</si>
  <si>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</si>
  <si>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</si>
  <si>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</si>
  <si>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</si>
  <si>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</si>
  <si>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</si>
  <si>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</si>
  <si>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</si>
  <si>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</si>
  <si>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</si>
  <si>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</si>
  <si>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</si>
  <si>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</si>
  <si>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</si>
  <si>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</si>
  <si>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</si>
  <si>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</si>
  <si>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</si>
  <si>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</si>
  <si>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</si>
  <si>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</si>
  <si>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</si>
  <si>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</si>
  <si>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</si>
  <si>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</si>
  <si>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</si>
  <si>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</si>
  <si>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</si>
  <si>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</si>
  <si>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</si>
  <si>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</si>
  <si>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</si>
  <si>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</si>
  <si>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</si>
  <si>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</si>
  <si>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</si>
  <si>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</si>
  <si>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</si>
  <si>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</si>
  <si>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</si>
  <si>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</si>
  <si>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</si>
  <si>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</si>
  <si>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</si>
  <si>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</si>
  <si>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</si>
  <si>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</si>
  <si>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</si>
  <si>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</si>
  <si>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</si>
  <si>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</si>
  <si>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</si>
  <si>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</si>
  <si>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</si>
  <si>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</si>
  <si>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</si>
  <si>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</si>
  <si>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</si>
  <si>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</si>
  <si>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</si>
  <si>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</si>
  <si>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</si>
  <si>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</si>
  <si>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</si>
  <si>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</si>
  <si>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</si>
  <si>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</si>
  <si>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</si>
  <si>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</si>
  <si>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</si>
  <si>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</si>
  <si>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</si>
  <si>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</si>
  <si>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</si>
  <si>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</si>
  <si>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</si>
  <si>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</si>
  <si>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</si>
  <si>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</si>
  <si>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</si>
  <si>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</si>
  <si>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</si>
  <si>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</si>
  <si>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</si>
  <si>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</si>
  <si>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</si>
  <si>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</si>
  <si>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</si>
  <si>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</si>
  <si>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</si>
  <si>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</si>
  <si>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</si>
  <si>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</si>
  <si>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</si>
  <si>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</si>
  <si>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</si>
  <si>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</si>
  <si>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</si>
  <si>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</si>
  <si>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</si>
  <si>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</si>
  <si>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</si>
  <si>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</si>
  <si>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</si>
  <si>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</si>
  <si>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</si>
  <si>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</si>
  <si>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</si>
  <si>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</si>
  <si>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</si>
  <si>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</si>
  <si>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</si>
  <si>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</si>
  <si>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</si>
  <si>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</si>
  <si>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</si>
  <si>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</si>
  <si>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</si>
  <si>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</si>
  <si>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</si>
  <si>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</si>
  <si>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</si>
  <si>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</si>
  <si>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</si>
  <si>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</si>
  <si>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</si>
  <si>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</si>
  <si>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</si>
  <si>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</si>
  <si>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</si>
  <si>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</si>
  <si>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</si>
  <si>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</si>
  <si>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</si>
  <si>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</si>
  <si>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</si>
  <si>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</si>
  <si>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</si>
  <si>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</si>
  <si>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</si>
  <si>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</si>
  <si>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</si>
  <si>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</si>
  <si>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</si>
  <si>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</si>
  <si>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</si>
  <si>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</si>
  <si>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</si>
  <si>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</si>
  <si>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</si>
  <si>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</si>
  <si>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</si>
  <si>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</si>
  <si>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</si>
  <si>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</si>
  <si>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</si>
  <si>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</si>
  <si>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</si>
  <si>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</si>
  <si>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</si>
  <si>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</si>
  <si>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</si>
  <si>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</si>
  <si>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</si>
  <si>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</si>
  <si>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</si>
  <si>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</si>
  <si>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</si>
  <si>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</si>
  <si>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</si>
  <si>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</si>
  <si>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</si>
  <si>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</si>
  <si>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</si>
  <si>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</si>
  <si>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</si>
  <si>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</si>
  <si>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</si>
  <si>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</si>
  <si>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</si>
  <si>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</si>
  <si>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</si>
  <si>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</si>
  <si>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</si>
  <si>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</si>
  <si>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</si>
  <si>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</si>
  <si>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</si>
  <si>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</si>
  <si>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</si>
  <si>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</si>
  <si>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</si>
  <si>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</si>
  <si>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</si>
  <si>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</si>
  <si>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</si>
  <si>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</si>
  <si>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</si>
  <si>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</si>
  <si>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</si>
  <si>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</si>
  <si>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</si>
  <si>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</si>
  <si>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</si>
  <si>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</si>
  <si>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</si>
  <si>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</si>
  <si>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</si>
  <si>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</si>
  <si>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</si>
  <si>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</si>
  <si>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</si>
  <si>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</si>
  <si>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</si>
  <si>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</si>
  <si>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</si>
  <si>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</si>
  <si>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</si>
  <si>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</si>
  <si>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</si>
  <si>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</si>
  <si>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</si>
  <si>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</si>
  <si>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</si>
  <si>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</si>
  <si>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</si>
  <si>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</si>
  <si>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</si>
  <si>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</si>
  <si>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</si>
  <si>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</si>
  <si>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</si>
  <si>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</si>
  <si>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</si>
  <si>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</si>
  <si>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</si>
  <si>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</si>
  <si>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</si>
  <si>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</si>
  <si>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</si>
  <si>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</si>
  <si>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</si>
  <si>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</si>
  <si>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</si>
  <si>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</si>
  <si>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</si>
  <si>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</si>
  <si>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</si>
  <si>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</si>
  <si>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</si>
  <si>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</si>
  <si>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</si>
  <si>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</si>
  <si>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</si>
  <si>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</si>
  <si>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</si>
  <si>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</si>
  <si>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</si>
  <si>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</si>
  <si>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</si>
  <si>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</si>
  <si>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</si>
  <si>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</si>
  <si>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</si>
  <si>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</si>
  <si>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</si>
  <si>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</si>
  <si>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</si>
  <si>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</si>
  <si>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</si>
  <si>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</si>
  <si>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</si>
  <si>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</si>
  <si>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</si>
  <si>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</si>
  <si>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</si>
  <si>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</si>
  <si>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</si>
  <si>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</si>
  <si>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</si>
  <si>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</si>
  <si>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</si>
  <si>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</si>
  <si>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</si>
  <si>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</si>
  <si>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</si>
  <si>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</si>
  <si>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</si>
  <si>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</si>
  <si>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</si>
  <si>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</si>
  <si>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</si>
  <si>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</si>
  <si>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</si>
  <si>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</si>
  <si>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</si>
  <si>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</si>
  <si>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</si>
  <si>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</si>
  <si>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</si>
  <si>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</si>
  <si>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</si>
  <si>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</si>
  <si>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</si>
  <si>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</si>
  <si>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</si>
  <si>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</si>
  <si>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</si>
  <si>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</si>
  <si>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</si>
  <si>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</si>
  <si>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</si>
  <si>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</si>
  <si>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</si>
  <si>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</si>
  <si>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</si>
  <si>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</si>
  <si>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</si>
  <si>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</si>
  <si>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</si>
  <si>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</si>
  <si>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</si>
  <si>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</si>
  <si>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</si>
  <si>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</si>
  <si>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</si>
  <si>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</si>
  <si>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</si>
  <si>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</si>
  <si>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</si>
  <si>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</si>
  <si>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</si>
  <si>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</si>
  <si>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</si>
  <si>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</si>
  <si>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</si>
  <si>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</si>
  <si>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</si>
  <si>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</si>
  <si>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</si>
  <si>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</si>
  <si>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</si>
  <si>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</si>
  <si>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</si>
  <si>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</si>
  <si>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</si>
  <si>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</si>
  <si>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</si>
  <si>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</si>
  <si>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</si>
  <si>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</si>
  <si>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</si>
  <si>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</si>
  <si>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</si>
  <si>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</si>
  <si>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</si>
  <si>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</si>
  <si>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</si>
  <si>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</si>
  <si>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</si>
  <si>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</si>
  <si>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</si>
  <si>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</si>
  <si>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</si>
  <si>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</si>
  <si>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</si>
  <si>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</si>
  <si>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</si>
  <si>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</si>
  <si>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</si>
  <si>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</si>
  <si>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</si>
  <si>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</si>
  <si>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</si>
  <si>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</si>
  <si>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</si>
  <si>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</si>
  <si>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</si>
  <si>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</si>
  <si>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</si>
  <si>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</si>
  <si>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</si>
  <si>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</si>
  <si>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</si>
  <si>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</si>
  <si>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</si>
  <si>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</si>
  <si>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</si>
  <si>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</si>
  <si>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</si>
  <si>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</si>
  <si>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</si>
  <si>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</si>
  <si>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</si>
  <si>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</si>
  <si>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</si>
  <si>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</si>
  <si>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</si>
  <si>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</si>
  <si>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</si>
  <si>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</si>
  <si>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</si>
  <si>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</si>
  <si>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</si>
  <si>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</si>
  <si>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</si>
  <si>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</si>
  <si>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</si>
  <si>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</si>
  <si>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</si>
  <si>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</si>
  <si>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</si>
  <si>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</si>
  <si>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</si>
  <si>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</si>
  <si>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</si>
  <si>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</si>
  <si>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</si>
  <si>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</si>
  <si>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</si>
  <si>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</si>
  <si>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</si>
  <si>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</si>
  <si>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</si>
  <si>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</si>
  <si>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</si>
  <si>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</si>
  <si>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</si>
  <si>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</si>
  <si>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</si>
  <si>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</si>
  <si>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</si>
  <si>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</si>
  <si>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</si>
  <si>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</si>
  <si>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</si>
  <si>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</si>
  <si>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</si>
  <si>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</si>
  <si>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</si>
  <si>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</si>
  <si>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</si>
  <si>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</si>
  <si>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</si>
  <si>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</si>
  <si>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</si>
  <si>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</si>
  <si>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</si>
  <si>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</si>
  <si>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</si>
  <si>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</si>
  <si>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</si>
  <si>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</si>
  <si>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</si>
  <si>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</si>
  <si>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</si>
  <si>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</si>
  <si>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</si>
  <si>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</si>
  <si>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</si>
  <si>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</si>
  <si>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</si>
  <si>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</si>
  <si>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</si>
  <si>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</si>
  <si>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</si>
  <si>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</si>
  <si>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</si>
  <si>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</si>
  <si>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</si>
  <si>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</si>
  <si>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</si>
  <si>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</si>
  <si>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</si>
  <si>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</si>
  <si>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</si>
  <si>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</si>
  <si>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</si>
  <si>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</si>
  <si>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</si>
  <si>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</si>
  <si>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</si>
  <si>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</si>
  <si>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</si>
  <si>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</si>
  <si>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</si>
  <si>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</si>
  <si>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</si>
  <si>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</si>
  <si>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</si>
  <si>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</si>
  <si>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</si>
  <si>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</si>
  <si>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</si>
  <si>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</si>
  <si>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</si>
  <si>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</si>
  <si>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</si>
  <si>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</si>
  <si>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</si>
  <si>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</si>
  <si>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</si>
  <si>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</si>
  <si>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</si>
  <si>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</si>
  <si>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</si>
  <si>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</si>
  <si>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</si>
  <si>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</si>
  <si>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</si>
  <si>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</si>
  <si>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</si>
  <si>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</si>
  <si>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</si>
  <si>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</si>
  <si>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</si>
  <si>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</si>
  <si>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</si>
  <si>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</si>
  <si>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</si>
  <si>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</si>
  <si>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</si>
  <si>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</si>
  <si>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</si>
  <si>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</si>
  <si>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</si>
  <si>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</si>
  <si>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</si>
  <si>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</si>
  <si>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</si>
  <si>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</si>
  <si>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</si>
  <si>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</si>
  <si>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</si>
  <si>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</si>
  <si>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</si>
  <si>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</si>
  <si>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</si>
  <si>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</si>
  <si>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</si>
  <si>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</si>
  <si>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</si>
  <si>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</si>
  <si>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</si>
  <si>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</si>
  <si>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</si>
  <si>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</si>
  <si>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</si>
  <si>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</si>
  <si>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</si>
  <si>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</si>
  <si>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</si>
  <si>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</si>
  <si>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</si>
  <si>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</si>
  <si>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</si>
  <si>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</si>
  <si>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</si>
  <si>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</si>
  <si>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</si>
  <si>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</si>
  <si>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</si>
  <si>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</si>
  <si>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</si>
  <si>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</si>
  <si>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</si>
  <si>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</si>
  <si>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</si>
  <si>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</si>
  <si>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</si>
  <si>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</si>
  <si>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</si>
  <si>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</si>
  <si>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</si>
  <si>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</si>
  <si>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</si>
  <si>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</si>
  <si>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</si>
  <si>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</si>
  <si>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</si>
  <si>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</si>
  <si>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</si>
  <si>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</si>
  <si>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</si>
  <si>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</si>
  <si>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</si>
  <si>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</si>
  <si>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</si>
  <si>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</si>
  <si>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</si>
  <si>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</si>
  <si>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</si>
  <si>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</si>
  <si>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</si>
  <si>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</si>
  <si>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</si>
  <si>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</si>
  <si>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</si>
  <si>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</si>
  <si>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</si>
  <si>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</si>
  <si>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</si>
  <si>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</si>
  <si>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</si>
  <si>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</si>
  <si>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</si>
  <si>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</si>
  <si>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</si>
  <si>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</si>
  <si>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</si>
  <si>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</si>
  <si>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</si>
  <si>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</si>
  <si>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</si>
  <si>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</si>
  <si>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</si>
  <si>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</si>
  <si>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</si>
  <si>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</si>
  <si>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</si>
  <si>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</si>
  <si>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</si>
  <si>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</si>
  <si>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</si>
  <si>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</si>
  <si>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</si>
  <si>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</si>
  <si>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</si>
  <si>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</si>
  <si>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</si>
  <si>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</si>
  <si>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</si>
  <si>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</si>
  <si>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</si>
  <si>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</si>
  <si>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</si>
  <si>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</si>
  <si>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</si>
  <si>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</si>
  <si>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</si>
  <si>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</si>
  <si>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</si>
  <si>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</si>
  <si>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</si>
  <si>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</si>
  <si>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</si>
  <si>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</si>
  <si>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</si>
  <si>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</si>
  <si>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</si>
  <si>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</si>
  <si>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</si>
  <si>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</si>
  <si>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</si>
  <si>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</si>
  <si>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</si>
  <si>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</si>
  <si>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</si>
  <si>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</si>
  <si>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</si>
  <si>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</si>
  <si>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</si>
  <si>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</si>
  <si>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</si>
  <si>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</si>
  <si>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</si>
  <si>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</si>
  <si>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</si>
  <si>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</si>
  <si>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</si>
  <si>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</si>
  <si>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</si>
  <si>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</si>
  <si>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</si>
  <si>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</si>
  <si>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</si>
  <si>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</si>
  <si>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</si>
  <si>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</si>
  <si>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</si>
  <si>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</si>
  <si>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</si>
  <si>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</si>
  <si>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</si>
  <si>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</si>
  <si>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</si>
  <si>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</si>
  <si>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</si>
  <si>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</si>
  <si>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</si>
  <si>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</si>
  <si>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</si>
  <si>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</si>
  <si>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</si>
  <si>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</si>
  <si>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</si>
  <si>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</si>
  <si>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</si>
  <si>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</si>
  <si>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</si>
  <si>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</si>
  <si>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</si>
  <si>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</si>
  <si>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</si>
  <si>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</si>
  <si>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</si>
  <si>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</si>
  <si>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</si>
  <si>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</si>
  <si>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</si>
  <si>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</si>
  <si>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</si>
  <si>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</si>
  <si>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</si>
  <si>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</si>
  <si>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</si>
  <si>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</si>
  <si>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</si>
  <si>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</si>
  <si>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</si>
  <si>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</si>
  <si>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</si>
  <si>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</si>
  <si>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</si>
  <si>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</si>
  <si>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</si>
  <si>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</si>
  <si>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</si>
  <si>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</si>
  <si>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</si>
  <si>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</si>
  <si>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</si>
  <si>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</si>
  <si>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</si>
  <si>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</si>
  <si>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</si>
  <si>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</si>
  <si>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</si>
  <si>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</si>
  <si>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</si>
  <si>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</si>
  <si>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</si>
  <si>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</si>
  <si>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</si>
  <si>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</si>
  <si>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</si>
  <si>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</si>
  <si>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</si>
  <si>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</si>
  <si>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</si>
  <si>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</si>
  <si>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</si>
  <si>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</si>
  <si>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</si>
  <si>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</si>
  <si>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</si>
  <si>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</si>
  <si>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</si>
  <si>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</si>
  <si>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</si>
  <si>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</si>
  <si>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</si>
  <si>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</si>
  <si>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</si>
  <si>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</si>
  <si>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</si>
  <si>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</si>
  <si>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</si>
  <si>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</si>
  <si>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</si>
  <si>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</si>
  <si>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</si>
  <si>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</si>
  <si>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</si>
  <si>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</si>
  <si>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</si>
  <si>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</si>
  <si>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</si>
  <si>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</si>
  <si>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</si>
  <si>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</si>
  <si>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</si>
  <si>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</si>
  <si>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</si>
  <si>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</si>
  <si>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</si>
  <si>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</si>
  <si>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</si>
  <si>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</si>
  <si>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</si>
  <si>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</si>
  <si>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</si>
  <si>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</si>
  <si>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</si>
  <si>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</si>
  <si>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</si>
  <si>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</si>
  <si>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</si>
  <si>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</si>
  <si>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</si>
  <si>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</si>
  <si>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</si>
  <si>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</si>
  <si>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</si>
  <si>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</si>
  <si>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</si>
  <si>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</si>
  <si>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</si>
  <si>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</si>
  <si>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</si>
  <si>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</si>
  <si>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</si>
  <si>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</si>
  <si>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</si>
  <si>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</si>
  <si>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</si>
  <si>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</si>
  <si>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</si>
  <si>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</si>
  <si>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</si>
  <si>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</si>
  <si>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</si>
  <si>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</si>
  <si>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</si>
  <si>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</si>
  <si>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</si>
  <si>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</si>
  <si>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</si>
  <si>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</si>
  <si>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</si>
  <si>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</si>
  <si>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</si>
  <si>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</si>
  <si>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</si>
  <si>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</si>
  <si>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</si>
  <si>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</si>
  <si>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</si>
  <si>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</si>
  <si>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</si>
  <si>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</si>
  <si>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</si>
  <si>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</si>
  <si>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</si>
  <si>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</si>
  <si>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</si>
  <si>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</si>
  <si>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</si>
  <si>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</si>
  <si>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</si>
  <si>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</si>
  <si>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</si>
  <si>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</si>
  <si>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</si>
  <si>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</si>
  <si>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</si>
  <si>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</si>
  <si>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</si>
  <si>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</si>
  <si>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</si>
  <si>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</si>
  <si>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</si>
  <si>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</si>
  <si>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</si>
  <si>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</si>
  <si>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</si>
  <si>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</si>
  <si>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</si>
  <si>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</si>
  <si>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</si>
  <si>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</si>
  <si>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</si>
  <si>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</si>
  <si>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</si>
  <si>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</si>
  <si>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</si>
  <si>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</si>
  <si>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</si>
  <si>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</si>
  <si>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</si>
  <si>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</si>
  <si>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</si>
  <si>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</si>
  <si>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</si>
  <si>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</si>
  <si>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</si>
  <si>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</si>
  <si>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</si>
  <si>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</si>
  <si>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</si>
  <si>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</si>
  <si>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</si>
  <si>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</si>
  <si>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</si>
  <si>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</si>
  <si>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</si>
  <si>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</si>
  <si>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</si>
  <si>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</si>
  <si>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</si>
  <si>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</si>
  <si>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</si>
  <si>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</si>
  <si>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</si>
  <si>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</si>
  <si>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</si>
  <si>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</si>
  <si>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</si>
  <si>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</si>
  <si>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</si>
  <si>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</si>
  <si>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</si>
  <si>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</si>
  <si>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</si>
  <si>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</si>
  <si>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</si>
  <si>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</si>
  <si>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</si>
  <si>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</si>
  <si>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</si>
  <si>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</si>
  <si>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</si>
  <si>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</si>
  <si>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</si>
  <si>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</si>
  <si>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</si>
  <si>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</si>
  <si>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</si>
  <si>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</si>
  <si>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</si>
  <si>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</si>
  <si>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</si>
  <si>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</si>
  <si>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</si>
  <si>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</si>
  <si>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</si>
  <si>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</si>
  <si>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</si>
  <si>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</si>
  <si>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</si>
  <si>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</si>
  <si>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</si>
  <si>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</si>
  <si>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</si>
  <si>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</si>
  <si>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</si>
  <si>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</si>
  <si>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</si>
  <si>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</si>
  <si>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</si>
  <si>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</si>
  <si>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</si>
  <si>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</si>
  <si>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</si>
  <si>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</si>
  <si>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</si>
  <si>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</si>
  <si>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</si>
  <si>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</si>
  <si>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</si>
  <si>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</si>
  <si>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</si>
  <si>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</si>
  <si>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</si>
  <si>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</si>
  <si>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</si>
  <si>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</si>
  <si>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</si>
  <si>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</si>
  <si>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</si>
  <si>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</si>
  <si>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</si>
  <si>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</si>
  <si>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</si>
  <si>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</si>
  <si>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</si>
  <si>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</si>
  <si>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</si>
  <si>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</si>
  <si>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</si>
  <si>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</si>
  <si>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</si>
  <si>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</si>
  <si>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</si>
  <si>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</si>
  <si>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</si>
  <si>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</si>
  <si>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</si>
  <si>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</si>
  <si>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</si>
  <si>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</si>
  <si>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</si>
  <si>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</si>
  <si>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</si>
  <si>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</si>
  <si>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</si>
  <si>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</si>
  <si>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</si>
  <si>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</si>
  <si>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</si>
  <si>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</si>
  <si>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</si>
  <si>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</si>
  <si>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</si>
  <si>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</si>
  <si>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</si>
  <si>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</si>
  <si>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</si>
  <si>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</si>
  <si>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</si>
  <si>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</si>
  <si>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</si>
  <si>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</si>
  <si>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</si>
  <si>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</si>
  <si>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</si>
  <si>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</si>
  <si>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</si>
  <si>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</si>
  <si>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</si>
  <si>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</si>
  <si>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</si>
  <si>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</si>
  <si>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</si>
  <si>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</si>
  <si>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</si>
  <si>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</si>
  <si>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</si>
  <si>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</si>
  <si>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</si>
  <si>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</si>
  <si>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</si>
  <si>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</si>
  <si>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</si>
  <si>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</si>
  <si>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</si>
  <si>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</si>
  <si>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</si>
  <si>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</si>
  <si>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</si>
  <si>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</si>
  <si>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</si>
  <si>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</si>
  <si>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</si>
  <si>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</si>
  <si>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</si>
  <si>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</si>
  <si>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</si>
  <si>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</si>
  <si>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</si>
  <si>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</si>
  <si>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</si>
  <si>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</si>
  <si>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</si>
  <si>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</si>
  <si>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</si>
  <si>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</si>
  <si>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</si>
  <si>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</si>
  <si>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</si>
  <si>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</si>
  <si>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</si>
  <si>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</si>
  <si>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</si>
  <si>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</si>
  <si>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</si>
  <si>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</si>
  <si>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</si>
  <si>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</si>
  <si>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</si>
  <si>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</si>
  <si>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</si>
  <si>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</si>
  <si>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</si>
  <si>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</si>
  <si>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</si>
  <si>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</si>
  <si>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</si>
  <si>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</si>
  <si>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</si>
  <si>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</si>
  <si>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</si>
  <si>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</si>
  <si>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</si>
  <si>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</si>
  <si>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</si>
  <si>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</si>
  <si>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</si>
  <si>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</si>
  <si>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</si>
  <si>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</si>
  <si>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</si>
  <si>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</si>
  <si>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</si>
  <si>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</si>
  <si>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</si>
  <si>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</si>
  <si>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</si>
  <si>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</si>
  <si>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</si>
  <si>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</si>
  <si>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</si>
  <si>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</si>
  <si>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</si>
  <si>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</si>
  <si>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</si>
  <si>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</si>
  <si>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</si>
  <si>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</si>
  <si>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</si>
  <si>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</si>
  <si>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</si>
  <si>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</si>
  <si>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</si>
  <si>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</si>
  <si>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</si>
  <si>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</si>
  <si>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</si>
  <si>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</si>
  <si>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</si>
  <si>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</si>
  <si>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</si>
  <si>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</si>
  <si>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</si>
  <si>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</si>
  <si>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</si>
  <si>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</si>
  <si>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</si>
  <si>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</si>
  <si>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</si>
  <si>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</si>
  <si>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</si>
  <si>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</si>
  <si>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</si>
  <si>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</si>
  <si>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</si>
  <si>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</si>
  <si>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</si>
  <si>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</si>
  <si>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</si>
  <si>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</si>
  <si>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</si>
  <si>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</si>
  <si>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</si>
  <si>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</si>
  <si>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</si>
  <si>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</si>
  <si>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</si>
  <si>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</si>
  <si>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</si>
  <si>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</si>
  <si>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</si>
  <si>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</si>
  <si>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</si>
  <si>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</si>
  <si>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</si>
  <si>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</si>
  <si>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</si>
  <si>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</si>
  <si>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</si>
  <si>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</si>
  <si>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</si>
  <si>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</si>
  <si>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</si>
  <si>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</si>
  <si>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</si>
  <si>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</si>
  <si>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</si>
  <si>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</si>
  <si>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</si>
  <si>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</si>
  <si>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</si>
  <si>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</si>
  <si>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</si>
  <si>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</si>
  <si>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</si>
  <si>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</si>
  <si>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</si>
  <si>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</si>
  <si>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</si>
  <si>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</si>
  <si>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</si>
  <si>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</si>
  <si>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</si>
  <si>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</si>
  <si>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</si>
  <si>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</si>
  <si>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</si>
  <si>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</si>
  <si>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</si>
  <si>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</si>
  <si>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</si>
  <si>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</si>
  <si>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</si>
  <si>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</si>
  <si>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</si>
  <si>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</si>
  <si>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</si>
  <si>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</si>
  <si>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</si>
  <si>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</si>
  <si>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</si>
  <si>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</si>
  <si>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</si>
  <si>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</si>
  <si>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</si>
  <si>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</si>
  <si>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</si>
  <si>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</si>
  <si>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</si>
  <si>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</si>
  <si>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</si>
  <si>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</si>
  <si>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</si>
  <si>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</si>
  <si>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</si>
  <si>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</si>
  <si>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</si>
  <si>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</si>
  <si>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</si>
  <si>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</si>
  <si>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</si>
  <si>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</si>
  <si>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</si>
  <si>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</si>
  <si>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</si>
  <si>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</si>
  <si>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</si>
  <si>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</si>
  <si>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</si>
  <si>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</si>
  <si>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</si>
  <si>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</si>
  <si>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</si>
  <si>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</si>
  <si>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</si>
  <si>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</si>
  <si>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</si>
  <si>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</si>
  <si>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</si>
  <si>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</si>
  <si>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</si>
  <si>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</si>
  <si>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</si>
  <si>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</si>
  <si>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</si>
  <si>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</si>
  <si>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</si>
  <si>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</si>
  <si>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</si>
  <si>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</si>
  <si>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</si>
  <si>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</si>
  <si>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</si>
  <si>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</si>
  <si>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</si>
  <si>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</si>
  <si>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</si>
  <si>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</si>
  <si>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</si>
  <si>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</si>
  <si>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</si>
  <si>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</si>
  <si>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</si>
  <si>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</si>
  <si>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</si>
  <si>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</si>
  <si>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</si>
  <si>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</si>
  <si>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</si>
  <si>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</si>
  <si>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</si>
  <si>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</si>
  <si>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</si>
  <si>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</si>
  <si>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</si>
  <si>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</si>
  <si>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</si>
  <si>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</si>
  <si>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</si>
  <si>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</si>
  <si>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</si>
  <si>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</si>
  <si>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</si>
  <si>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</si>
  <si>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</si>
  <si>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</si>
  <si>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</si>
  <si>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</si>
  <si>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</si>
  <si>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</si>
  <si>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</si>
  <si>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</si>
  <si>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</si>
  <si>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</si>
  <si>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</si>
  <si>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</si>
  <si>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</si>
  <si>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</si>
  <si>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</si>
  <si>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</si>
  <si>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</si>
  <si>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</si>
  <si>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</si>
  <si>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</si>
  <si>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</si>
  <si>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</si>
  <si>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</si>
  <si>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</si>
  <si>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</si>
  <si>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</si>
  <si>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</si>
  <si>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</si>
  <si>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</si>
  <si>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</si>
  <si>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</si>
  <si>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</si>
  <si>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</si>
  <si>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</si>
  <si>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</si>
  <si>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</si>
  <si>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</si>
  <si>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</si>
  <si>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</si>
  <si>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</si>
  <si>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</si>
  <si>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</si>
  <si>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</si>
  <si>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</si>
  <si>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</si>
  <si>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</si>
  <si>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</si>
  <si>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</si>
  <si>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</si>
  <si>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</si>
  <si>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</si>
  <si>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</si>
  <si>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</si>
  <si>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</si>
  <si>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</si>
  <si>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</si>
  <si>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</si>
  <si>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</si>
  <si>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</si>
  <si>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</si>
  <si>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</si>
  <si>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</si>
  <si>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</si>
  <si>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</si>
  <si>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</si>
  <si>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</si>
  <si>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</si>
  <si>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</si>
  <si>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</si>
  <si>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</si>
  <si>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</si>
  <si>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</si>
  <si>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</si>
  <si>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</si>
  <si>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</si>
  <si>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</si>
  <si>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</si>
  <si>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</si>
  <si>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</si>
  <si>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</si>
  <si>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</si>
  <si>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</si>
  <si>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</si>
  <si>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</si>
  <si>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</si>
  <si>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</si>
  <si>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</si>
  <si>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</si>
  <si>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</si>
  <si>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</si>
  <si>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</si>
  <si>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</si>
  <si>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</si>
  <si>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</si>
  <si>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</si>
  <si>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</si>
  <si>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</si>
  <si>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</si>
  <si>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</si>
  <si>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</si>
  <si>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</si>
  <si>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</si>
  <si>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</si>
  <si>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</si>
  <si>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</si>
  <si>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</si>
  <si>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</si>
  <si>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</si>
  <si>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</si>
  <si>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</si>
  <si>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</si>
  <si>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</si>
  <si>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</si>
  <si>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</si>
  <si>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</si>
  <si>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</si>
  <si>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</si>
  <si>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</si>
  <si>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</si>
  <si>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</si>
  <si>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</si>
  <si>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</si>
  <si>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</si>
  <si>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</si>
  <si>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</si>
  <si>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</si>
  <si>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</si>
  <si>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</si>
  <si>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</si>
  <si>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</si>
  <si>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</si>
  <si>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</si>
  <si>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</si>
  <si>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</si>
  <si>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</si>
  <si>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</si>
  <si>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</si>
  <si>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</si>
  <si>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</si>
  <si>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</si>
  <si>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</si>
  <si>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</si>
  <si>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</si>
  <si>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</si>
  <si>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</si>
  <si>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</si>
  <si>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</si>
  <si>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</si>
  <si>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</si>
  <si>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</si>
  <si>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</si>
  <si>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</si>
  <si>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</si>
  <si>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</si>
  <si>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</si>
  <si>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</si>
  <si>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</si>
  <si>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</si>
  <si>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</si>
  <si>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</si>
  <si>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</si>
  <si>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</si>
  <si>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</si>
  <si>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</si>
  <si>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</si>
  <si>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</si>
  <si>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</si>
  <si>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</si>
  <si>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</si>
  <si>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</si>
  <si>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</si>
  <si>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</si>
  <si>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</si>
  <si>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</si>
  <si>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</si>
  <si>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</si>
  <si>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</si>
  <si>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</si>
  <si>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</si>
  <si>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</si>
  <si>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</si>
  <si>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</si>
  <si>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</si>
  <si>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</si>
  <si>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</si>
  <si>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</si>
  <si>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</si>
  <si>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</si>
  <si>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</si>
  <si>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</si>
  <si>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</si>
  <si>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</si>
  <si>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</si>
  <si>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</si>
  <si>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</si>
  <si>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</si>
  <si>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</si>
  <si>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</si>
  <si>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</si>
  <si>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</si>
  <si>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</si>
  <si>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</si>
  <si>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</si>
  <si>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</si>
  <si>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</si>
  <si>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</si>
  <si>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</si>
  <si>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</si>
  <si>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</si>
  <si>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</si>
  <si>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</si>
  <si>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</si>
  <si>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</si>
  <si>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</si>
  <si>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</si>
  <si>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</si>
  <si>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</si>
  <si>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</si>
  <si>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</si>
  <si>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</si>
  <si>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</si>
  <si>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</si>
  <si>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</si>
  <si>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</si>
  <si>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</si>
  <si>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</si>
  <si>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</si>
  <si>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</si>
  <si>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</si>
  <si>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</si>
  <si>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</si>
  <si>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</si>
  <si>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</si>
  <si>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</si>
  <si>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</si>
  <si>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</si>
  <si>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</si>
  <si>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</si>
  <si>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</si>
  <si>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</si>
  <si>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</si>
  <si>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</si>
  <si>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</si>
  <si>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</si>
  <si>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</si>
  <si>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</si>
  <si>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</si>
  <si>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</si>
  <si>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</si>
  <si>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</si>
  <si>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</si>
  <si>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</si>
  <si>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</si>
  <si>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</si>
  <si>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</si>
  <si>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</si>
  <si>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</si>
  <si>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</si>
  <si>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</si>
  <si>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</si>
  <si>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</si>
  <si>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</si>
  <si>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</si>
  <si>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</si>
  <si>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</si>
  <si>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</si>
  <si>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</si>
  <si>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</si>
  <si>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</si>
  <si>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</si>
  <si>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</si>
  <si>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</si>
  <si>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</si>
  <si>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</si>
  <si>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</si>
  <si>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</si>
  <si>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</si>
  <si>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</si>
  <si>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</si>
  <si>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</si>
  <si>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</si>
  <si>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</si>
  <si>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</si>
  <si>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</si>
  <si>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</si>
  <si>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</si>
  <si>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</si>
  <si>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</si>
  <si>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</si>
  <si>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</si>
  <si>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</si>
  <si>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</si>
  <si>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</si>
  <si>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</si>
  <si>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</si>
  <si>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</si>
  <si>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</si>
  <si>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</si>
  <si>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</si>
  <si>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</si>
  <si>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</si>
  <si>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</si>
  <si>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</si>
  <si>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</si>
  <si>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</si>
  <si>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</si>
  <si>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</si>
  <si>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</si>
  <si>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</si>
  <si>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</si>
  <si>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</si>
  <si>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</si>
  <si>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</si>
  <si>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</si>
  <si>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</si>
  <si>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</si>
  <si>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</si>
  <si>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</si>
  <si>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</si>
  <si>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</si>
  <si>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</si>
  <si>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</si>
  <si>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</si>
  <si>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</si>
  <si>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</si>
  <si>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</si>
  <si>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</si>
  <si>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</si>
  <si>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</si>
  <si>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</si>
  <si>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</si>
  <si>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</si>
  <si>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</si>
  <si>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</si>
  <si>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</si>
  <si>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</si>
  <si>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</si>
  <si>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</si>
  <si>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</si>
  <si>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</si>
  <si>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</si>
  <si>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</si>
  <si>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</si>
  <si>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</si>
  <si>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</si>
  <si>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</si>
  <si>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</si>
  <si>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</si>
  <si>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</si>
  <si>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</si>
  <si>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</si>
  <si>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</si>
  <si>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</si>
  <si>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</si>
  <si>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</si>
  <si>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</si>
  <si>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</si>
  <si>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</si>
  <si>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</si>
  <si>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</si>
  <si>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</si>
  <si>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</si>
  <si>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</si>
  <si>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</si>
  <si>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</si>
  <si>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</si>
  <si>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</si>
  <si>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</si>
  <si>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</si>
  <si>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</si>
  <si>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</si>
  <si>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</si>
  <si>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</si>
  <si>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</si>
  <si>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</si>
  <si>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</si>
  <si>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</si>
  <si>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</si>
  <si>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</si>
  <si>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</si>
  <si>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</si>
  <si>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</si>
  <si>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</si>
  <si>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</si>
  <si>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</si>
  <si>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</si>
  <si>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</si>
  <si>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</si>
  <si>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</si>
  <si>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</si>
  <si>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</si>
  <si>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</si>
  <si>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</si>
  <si>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</si>
  <si>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</si>
  <si>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</si>
  <si>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</si>
  <si>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</si>
  <si>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</si>
  <si>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</si>
  <si>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</si>
  <si>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</si>
  <si>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</si>
  <si>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</si>
  <si>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</si>
  <si>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</si>
  <si>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</si>
  <si>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</si>
  <si>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</si>
  <si>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</si>
  <si>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</si>
  <si>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</si>
  <si>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</si>
  <si>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</si>
  <si>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</si>
  <si>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</si>
  <si>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</si>
  <si>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</si>
  <si>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</si>
  <si>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</si>
  <si>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</si>
  <si>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</si>
  <si>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</si>
  <si>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</si>
  <si>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</si>
  <si>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</si>
  <si>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</si>
  <si>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</si>
  <si>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</si>
  <si>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</si>
  <si>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</si>
  <si>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</si>
  <si>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</si>
  <si>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</si>
  <si>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</si>
  <si>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</si>
  <si>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</si>
  <si>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</si>
  <si>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</si>
  <si>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</si>
  <si>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</si>
  <si>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</si>
  <si>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</si>
  <si>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</si>
  <si>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</si>
  <si>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</si>
  <si>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</si>
  <si>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</si>
  <si>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</si>
  <si>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</si>
  <si>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</si>
  <si>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</si>
  <si>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</si>
  <si>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</si>
  <si>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</si>
  <si>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</si>
  <si>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</si>
  <si>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</si>
  <si>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</si>
  <si>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</si>
  <si>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</si>
  <si>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</si>
  <si>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</si>
  <si>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</si>
  <si>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</si>
  <si>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</si>
  <si>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</si>
  <si>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</si>
  <si>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</si>
  <si>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</si>
  <si>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</si>
  <si>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</si>
  <si>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</si>
  <si>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</si>
  <si>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</si>
  <si>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</si>
  <si>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</si>
  <si>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</si>
  <si>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</si>
  <si>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</si>
  <si>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</si>
  <si>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</si>
  <si>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</si>
  <si>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</si>
  <si>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</si>
  <si>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</si>
  <si>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</si>
  <si>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</si>
  <si>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</si>
  <si>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</si>
  <si>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</si>
  <si>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</si>
  <si>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</si>
  <si>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</si>
  <si>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</si>
  <si>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</si>
  <si>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</si>
  <si>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</si>
  <si>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</si>
  <si>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</si>
  <si>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</si>
  <si>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</si>
  <si>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</si>
  <si>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</si>
  <si>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</si>
  <si>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</si>
  <si>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</si>
  <si>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</si>
  <si>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</si>
  <si>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</si>
  <si>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</si>
  <si>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</si>
  <si>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</si>
  <si>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</si>
  <si>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</si>
  <si>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</si>
  <si>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</si>
  <si>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</si>
  <si>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</si>
  <si>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</si>
  <si>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</si>
  <si>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</si>
  <si>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</si>
  <si>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</si>
  <si>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</si>
  <si>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</si>
  <si>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</si>
  <si>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</si>
  <si>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</si>
  <si>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</si>
  <si>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</si>
  <si>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</si>
  <si>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</si>
  <si>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</si>
  <si>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</si>
  <si>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</si>
  <si>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</si>
  <si>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</si>
  <si>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</si>
  <si>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</si>
  <si>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</si>
  <si>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</si>
  <si>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</si>
  <si>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</si>
  <si>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</si>
  <si>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</si>
  <si>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</si>
  <si>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</si>
  <si>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</si>
  <si>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</si>
  <si>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</si>
  <si>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</si>
  <si>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</si>
  <si>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</si>
  <si>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</si>
  <si>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</si>
  <si>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</si>
  <si>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</si>
  <si>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</si>
  <si>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</si>
  <si>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</si>
  <si>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</si>
  <si>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</si>
  <si>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</si>
  <si>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</si>
  <si>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</si>
  <si>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</si>
  <si>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</si>
  <si>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</si>
  <si>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</si>
  <si>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</si>
  <si>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</si>
  <si>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</si>
  <si>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</si>
  <si>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</si>
  <si>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</si>
  <si>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</si>
  <si>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</si>
  <si>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</si>
  <si>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</si>
  <si>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</si>
  <si>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</si>
  <si>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</si>
  <si>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</si>
  <si>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</si>
  <si>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</si>
  <si>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</si>
  <si>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</si>
  <si>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</si>
  <si>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</si>
  <si>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</si>
  <si>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</si>
  <si>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</si>
  <si>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</si>
  <si>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</si>
  <si>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</si>
  <si>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</si>
  <si>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</si>
  <si>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</si>
  <si>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</si>
  <si>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</si>
  <si>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</si>
  <si>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</si>
  <si>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</si>
  <si>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</si>
  <si>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</si>
  <si>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</si>
  <si>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</si>
  <si>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</si>
  <si>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</si>
  <si>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</si>
  <si>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</si>
  <si>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</si>
  <si>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</si>
  <si>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</si>
  <si>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</si>
  <si>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</si>
  <si>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</si>
  <si>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</si>
  <si>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</si>
  <si>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</si>
  <si>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</si>
  <si>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</si>
  <si>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</si>
  <si>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</si>
  <si>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</si>
  <si>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</si>
  <si>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</si>
  <si>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</si>
  <si>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</si>
  <si>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</si>
  <si>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</si>
  <si>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</si>
  <si>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</si>
  <si>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</si>
  <si>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</si>
  <si>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</si>
  <si>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</si>
  <si>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</si>
  <si>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</si>
  <si>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</si>
  <si>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</si>
  <si>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</si>
  <si>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</si>
  <si>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</si>
  <si>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</si>
  <si>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</si>
  <si>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</si>
  <si>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</si>
  <si>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</si>
  <si>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</si>
  <si>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</si>
  <si>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</si>
  <si>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</si>
  <si>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</si>
  <si>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</si>
  <si>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</si>
  <si>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</si>
  <si>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</si>
  <si>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</si>
  <si>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</si>
  <si>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</si>
  <si>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</si>
  <si>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</si>
  <si>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</si>
  <si>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</si>
  <si>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</si>
  <si>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</si>
  <si>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</si>
  <si>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</si>
  <si>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</si>
  <si>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</si>
  <si>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</si>
  <si>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</si>
  <si>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</si>
  <si>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</si>
  <si>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</si>
  <si>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</si>
  <si>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</si>
  <si>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</si>
  <si>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</si>
  <si>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</si>
  <si>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</si>
  <si>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</si>
  <si>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</si>
  <si>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</si>
  <si>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</si>
  <si>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</si>
  <si>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</si>
  <si>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</si>
  <si>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</si>
  <si>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</si>
  <si>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</si>
  <si>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</si>
  <si>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</si>
  <si>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</si>
  <si>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</si>
  <si>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</si>
  <si>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</si>
  <si>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</si>
  <si>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</si>
  <si>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</si>
  <si>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</si>
  <si>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</si>
  <si>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</si>
  <si>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</si>
  <si>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</si>
  <si>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</si>
  <si>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</si>
  <si>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</si>
  <si>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</si>
  <si>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</si>
  <si>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</si>
  <si>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</si>
  <si>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</si>
  <si>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</si>
  <si>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</si>
  <si>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</si>
  <si>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</si>
  <si>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</si>
  <si>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</si>
  <si>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</si>
  <si>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</si>
  <si>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</si>
  <si>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</si>
  <si>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</si>
  <si>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</si>
  <si>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</si>
  <si>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</si>
  <si>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</si>
  <si>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</si>
  <si>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</si>
  <si>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</si>
  <si>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</si>
  <si>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</si>
  <si>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</si>
  <si>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</si>
  <si>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</si>
  <si>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</si>
  <si>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</si>
  <si>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</si>
  <si>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</si>
  <si>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</si>
  <si>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</si>
  <si>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</si>
  <si>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</si>
  <si>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</si>
  <si>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</si>
  <si>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</si>
  <si>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</si>
  <si>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</si>
  <si>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</si>
  <si>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</si>
  <si>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</si>
  <si>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</si>
  <si>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</si>
  <si>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</si>
  <si>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</si>
  <si>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</si>
  <si>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</si>
  <si>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</si>
  <si>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</si>
  <si>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</si>
  <si>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</si>
  <si>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</si>
  <si>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</si>
  <si>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</si>
  <si>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</si>
  <si>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</si>
  <si>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</si>
  <si>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</si>
  <si>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</si>
  <si>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</si>
  <si>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</si>
  <si>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</si>
  <si>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</si>
  <si>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</si>
  <si>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</si>
  <si>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</si>
  <si>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</si>
  <si>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</si>
  <si>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</si>
  <si>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</si>
  <si>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</si>
  <si>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</si>
  <si>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</si>
  <si>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</si>
  <si>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</si>
  <si>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</si>
  <si>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</si>
  <si>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</si>
  <si>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</si>
  <si>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</si>
  <si>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</si>
  <si>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</si>
  <si>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</si>
  <si>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</si>
  <si>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</si>
  <si>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</si>
  <si>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</si>
  <si>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</si>
  <si>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</si>
  <si>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</si>
  <si>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</si>
  <si>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</si>
  <si>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</si>
  <si>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</si>
  <si>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</si>
  <si>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</si>
  <si>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</si>
  <si>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</si>
  <si>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</si>
  <si>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</si>
  <si>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</si>
  <si>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</si>
  <si>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</si>
  <si>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</si>
  <si>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</si>
  <si>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</si>
  <si>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</si>
  <si>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</si>
  <si>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</si>
  <si>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</si>
  <si>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</si>
  <si>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</si>
  <si>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</si>
  <si>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</si>
  <si>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</si>
  <si>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</si>
  <si>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</si>
  <si>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</si>
  <si>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</si>
  <si>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</si>
  <si>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</si>
  <si>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</si>
  <si>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</si>
  <si>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</si>
  <si>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</si>
  <si>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</si>
  <si>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</si>
  <si>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</si>
  <si>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</si>
  <si>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</si>
  <si>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</si>
  <si>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</si>
  <si>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</si>
  <si>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</si>
  <si>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</si>
  <si>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</si>
  <si>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</si>
  <si>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</si>
  <si>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</si>
  <si>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</si>
  <si>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</si>
  <si>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</si>
  <si>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</si>
  <si>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</si>
  <si>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</si>
  <si>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</si>
  <si>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</si>
  <si>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</si>
  <si>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</si>
  <si>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</si>
  <si>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</si>
  <si>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</si>
  <si>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</si>
  <si>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</si>
  <si>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</si>
  <si>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</si>
  <si>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</si>
  <si>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</si>
  <si>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</si>
  <si>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</si>
  <si>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</si>
  <si>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</si>
  <si>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</si>
  <si>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</si>
  <si>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</si>
  <si>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</si>
  <si>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</si>
  <si>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</si>
  <si>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</si>
  <si>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</si>
  <si>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</si>
  <si>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</si>
  <si>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</si>
  <si>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</si>
  <si>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</si>
  <si>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</si>
  <si>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</si>
  <si>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</si>
  <si>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</si>
  <si>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</si>
  <si>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</si>
  <si>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</si>
  <si>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</si>
  <si>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</si>
  <si>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</si>
  <si>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</si>
  <si>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</si>
  <si>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</si>
  <si>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</si>
  <si>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</si>
  <si>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</si>
  <si>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</si>
  <si>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</si>
  <si>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</si>
  <si>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</si>
  <si>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</si>
  <si>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</si>
  <si>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</si>
  <si>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</si>
  <si>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</si>
  <si>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</si>
  <si>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</si>
  <si>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</si>
  <si>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</si>
  <si>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</si>
  <si>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</si>
  <si>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</si>
  <si>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</si>
  <si>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</si>
  <si>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</si>
  <si>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</si>
  <si>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</si>
  <si>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</si>
  <si>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</si>
  <si>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</si>
  <si>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</si>
  <si>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</si>
  <si>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</si>
  <si>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</si>
  <si>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</si>
  <si>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</si>
  <si>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</si>
  <si>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</si>
  <si>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</si>
  <si>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</si>
  <si>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</si>
  <si>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</si>
  <si>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</si>
  <si>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</si>
  <si>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</si>
  <si>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</si>
  <si>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</si>
  <si>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</si>
  <si>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</si>
  <si>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</si>
  <si>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</si>
  <si>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</si>
  <si>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</si>
  <si>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</si>
  <si>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</si>
  <si>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</si>
  <si>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</si>
  <si>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</si>
  <si>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</si>
  <si>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</si>
  <si>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</si>
  <si>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</si>
  <si>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</si>
  <si>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</si>
  <si>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</si>
  <si>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</si>
  <si>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</si>
  <si>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</si>
  <si>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</si>
  <si>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</si>
  <si>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</si>
  <si>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</si>
  <si>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</si>
  <si>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</si>
  <si>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</si>
  <si>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</si>
  <si>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</si>
  <si>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</si>
  <si>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</si>
  <si>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</si>
  <si>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</si>
  <si>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</si>
  <si>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</si>
  <si>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</si>
  <si>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</si>
  <si>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</si>
  <si>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</si>
  <si>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</si>
  <si>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</si>
  <si>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</si>
  <si>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</si>
  <si>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</si>
  <si>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</si>
  <si>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</si>
  <si>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</si>
  <si>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</si>
  <si>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</si>
  <si>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</si>
  <si>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</si>
  <si>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</si>
  <si>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</si>
  <si>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</si>
  <si>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</si>
  <si>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</si>
  <si>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</si>
  <si>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</si>
  <si>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</si>
  <si>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</si>
  <si>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</si>
  <si>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</si>
  <si>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</si>
  <si>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</si>
  <si>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</si>
  <si>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</si>
  <si>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</si>
  <si>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</si>
  <si>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</si>
  <si>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</si>
  <si>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</si>
  <si>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</si>
  <si>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</si>
  <si>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</si>
  <si>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</si>
  <si>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</si>
  <si>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</si>
  <si>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</si>
  <si>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</si>
  <si>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</si>
  <si>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</si>
  <si>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</si>
  <si>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</si>
  <si>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</si>
  <si>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</si>
  <si>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</si>
  <si>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</si>
  <si>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</si>
  <si>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</si>
  <si>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</si>
  <si>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</si>
  <si>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</si>
  <si>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</si>
  <si>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</si>
  <si>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</si>
  <si>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</si>
  <si>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</si>
  <si>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</si>
  <si>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</si>
  <si>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</si>
  <si>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</si>
  <si>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</si>
  <si>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</si>
  <si>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</si>
  <si>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</si>
  <si>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</si>
  <si>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</si>
  <si>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</si>
  <si>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</si>
  <si>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</si>
  <si>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</si>
  <si>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</si>
  <si>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</si>
  <si>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</si>
  <si>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</si>
  <si>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</si>
  <si>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</si>
  <si>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</si>
  <si>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</si>
  <si>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</si>
  <si>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</si>
  <si>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</si>
  <si>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</si>
  <si>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</si>
  <si>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</si>
  <si>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</si>
  <si>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</si>
  <si>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</si>
  <si>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</si>
  <si>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</si>
  <si>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</si>
  <si>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</si>
  <si>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</si>
  <si>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</si>
  <si>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</si>
  <si>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</si>
  <si>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</si>
  <si>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</si>
  <si>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</si>
  <si>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</si>
  <si>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</si>
  <si>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</si>
  <si>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</si>
  <si>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</si>
  <si>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</si>
  <si>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</si>
  <si>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</si>
  <si>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</si>
  <si>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</si>
  <si>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</si>
  <si>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</si>
  <si>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</si>
  <si>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</si>
  <si>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</si>
  <si>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</si>
  <si>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</si>
  <si>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</si>
  <si>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</si>
  <si>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</si>
  <si>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</si>
  <si>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</si>
  <si>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</si>
  <si>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</si>
  <si>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</si>
  <si>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</si>
  <si>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</si>
  <si>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</si>
  <si>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</si>
  <si>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</si>
  <si>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</si>
  <si>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</si>
  <si>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</si>
  <si>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</si>
  <si>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</si>
  <si>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</si>
  <si>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</si>
  <si>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</si>
  <si>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</si>
  <si>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</si>
  <si>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</si>
  <si>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</si>
  <si>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</si>
  <si>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</si>
  <si>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</si>
  <si>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</si>
  <si>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</si>
  <si>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</si>
  <si>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</si>
  <si>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</si>
  <si>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</si>
  <si>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</si>
  <si>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</si>
  <si>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</si>
  <si>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</si>
  <si>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</si>
  <si>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</si>
  <si>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</si>
  <si>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</si>
  <si>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</si>
  <si>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</si>
  <si>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</si>
  <si>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</si>
  <si>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</si>
  <si>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</si>
  <si>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</si>
  <si>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</si>
  <si>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</si>
  <si>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</si>
  <si>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</si>
  <si>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</si>
  <si>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</si>
  <si>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</si>
  <si>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</si>
  <si>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</si>
  <si>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</si>
  <si>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</si>
  <si>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</si>
  <si>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</si>
  <si>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</si>
  <si>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</si>
  <si>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</si>
  <si>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</si>
  <si>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</si>
  <si>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</si>
  <si>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</si>
  <si>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</si>
  <si>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</si>
  <si>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</si>
  <si>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</si>
  <si>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</si>
  <si>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</si>
  <si>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</si>
  <si>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</si>
  <si>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</si>
  <si>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</si>
  <si>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</si>
  <si>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</si>
  <si>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</si>
  <si>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</si>
  <si>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</si>
  <si>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</si>
  <si>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</si>
  <si>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</si>
  <si>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</si>
  <si>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</si>
  <si>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</si>
  <si>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</si>
  <si>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</si>
  <si>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</si>
  <si>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</si>
  <si>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</si>
  <si>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</si>
  <si>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</si>
  <si>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</si>
  <si>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</si>
  <si>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</si>
  <si>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</si>
  <si>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</si>
  <si>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</si>
  <si>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</si>
  <si>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</si>
  <si>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</si>
  <si>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</si>
  <si>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</si>
  <si>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</si>
  <si>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</si>
  <si>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</si>
  <si>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</si>
  <si>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</si>
  <si>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</si>
  <si>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</si>
  <si>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</si>
  <si>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</si>
  <si>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</si>
  <si>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</si>
  <si>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</si>
  <si>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</si>
  <si>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</si>
  <si>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</si>
  <si>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</si>
  <si>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</si>
  <si>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</si>
  <si>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</si>
  <si>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</si>
  <si>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</si>
  <si>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</si>
  <si>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</si>
  <si>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</si>
  <si>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</si>
  <si>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</si>
  <si>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</si>
  <si>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</si>
  <si>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</si>
  <si>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</si>
  <si>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</si>
  <si>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</si>
  <si>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</si>
  <si>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</si>
  <si>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</si>
  <si>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</si>
  <si>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</si>
  <si>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</si>
  <si>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</si>
  <si>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</si>
  <si>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</si>
  <si>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</si>
  <si>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</si>
  <si>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</si>
  <si>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</si>
  <si>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</si>
  <si>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</si>
  <si>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</si>
  <si>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</si>
  <si>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</si>
  <si>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</si>
  <si>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</si>
  <si>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</si>
  <si>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</si>
  <si>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</si>
  <si>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</si>
  <si>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</si>
  <si>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</si>
  <si>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</si>
  <si>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</si>
  <si>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</si>
  <si>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</si>
  <si>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</si>
  <si>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</si>
  <si>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</si>
  <si>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</si>
  <si>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</si>
  <si>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</si>
  <si>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</si>
  <si>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</si>
  <si>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</si>
  <si>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</si>
  <si>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</si>
  <si>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</si>
  <si>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</si>
  <si>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</si>
  <si>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</si>
  <si>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</si>
  <si>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</si>
  <si>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</si>
  <si>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</si>
  <si>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</si>
  <si>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</si>
  <si>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</si>
  <si>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</si>
  <si>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</si>
  <si>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</si>
  <si>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</si>
  <si>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</si>
  <si>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</si>
  <si>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</si>
  <si>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</si>
  <si>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</si>
  <si>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</si>
  <si>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</si>
  <si>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</si>
  <si>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</si>
  <si>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</si>
  <si>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</si>
  <si>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</si>
  <si>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</si>
  <si>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</si>
  <si>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</si>
  <si>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</si>
  <si>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</si>
  <si>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</si>
  <si>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</si>
  <si>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</si>
  <si>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</si>
  <si>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</si>
  <si>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</si>
  <si>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</si>
  <si>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</si>
  <si>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</si>
  <si>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</si>
  <si>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</si>
  <si>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</si>
  <si>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</si>
  <si>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</si>
  <si>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</si>
  <si>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</si>
  <si>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</si>
  <si>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</si>
  <si>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</si>
  <si>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</si>
  <si>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</si>
  <si>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</si>
  <si>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</si>
  <si>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</si>
  <si>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</si>
  <si>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</si>
  <si>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</si>
  <si>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</si>
  <si>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</si>
  <si>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</si>
  <si>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</si>
  <si>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</si>
  <si>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</si>
  <si>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</si>
  <si>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</si>
  <si>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</si>
  <si>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</si>
  <si>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</si>
  <si>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</si>
  <si>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</si>
  <si>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</si>
  <si>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</si>
  <si>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</si>
  <si>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</si>
  <si>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</si>
  <si>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</si>
  <si>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</si>
  <si>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</si>
  <si>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</si>
  <si>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</si>
  <si>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</si>
  <si>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</si>
  <si>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</si>
  <si>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</si>
  <si>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</si>
  <si>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</si>
  <si>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</si>
  <si>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</si>
  <si>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</si>
  <si>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</si>
  <si>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</si>
  <si>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</si>
  <si>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</si>
  <si>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</si>
  <si>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</si>
  <si>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</si>
  <si>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</si>
  <si>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</si>
  <si>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</si>
  <si>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</si>
  <si>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</si>
  <si>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</si>
  <si>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</si>
  <si>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</si>
  <si>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</si>
  <si>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</si>
  <si>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</si>
  <si>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</si>
  <si>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</si>
  <si>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</si>
  <si>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</si>
  <si>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</si>
  <si>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</si>
  <si>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</si>
  <si>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</si>
  <si>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</si>
  <si>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</si>
  <si>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</si>
  <si>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</si>
  <si>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</si>
  <si>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</si>
  <si>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</si>
  <si>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</si>
  <si>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</si>
  <si>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</si>
  <si>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</si>
  <si>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</si>
  <si>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</si>
  <si>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</si>
  <si>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</si>
  <si>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</si>
  <si>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</si>
  <si>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</si>
  <si>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</si>
  <si>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</si>
  <si>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</si>
  <si>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</si>
  <si>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</si>
  <si>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</si>
  <si>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</si>
  <si>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</si>
  <si>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</si>
  <si>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</si>
  <si>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</si>
  <si>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</si>
  <si>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</si>
  <si>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</si>
  <si>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</si>
  <si>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</si>
  <si>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</si>
  <si>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</si>
  <si>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</si>
  <si>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</si>
  <si>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</si>
  <si>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</si>
  <si>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</si>
  <si>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</si>
  <si>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</si>
  <si>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</si>
  <si>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</si>
  <si>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</si>
  <si>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</si>
  <si>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</si>
  <si>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</si>
  <si>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</si>
  <si>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</si>
  <si>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</si>
  <si>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</si>
  <si>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</si>
  <si>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</si>
  <si>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</si>
  <si>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</si>
  <si>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</si>
  <si>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</si>
  <si>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</si>
  <si>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</si>
  <si>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</si>
  <si>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</si>
  <si>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</si>
  <si>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</si>
  <si>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</si>
  <si>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</si>
  <si>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</si>
  <si>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</si>
  <si>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</si>
  <si>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</si>
  <si>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</si>
  <si>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</si>
  <si>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</si>
  <si>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</si>
  <si>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</si>
  <si>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</si>
  <si>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</si>
  <si>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</si>
  <si>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</si>
  <si>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</si>
  <si>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</si>
  <si>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</si>
  <si>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</si>
  <si>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</si>
  <si>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</si>
  <si>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</si>
  <si>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</si>
  <si>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</si>
  <si>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</si>
  <si>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</si>
  <si>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</si>
  <si>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</si>
  <si>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</si>
  <si>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</si>
  <si>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</si>
  <si>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</si>
  <si>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</si>
  <si>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</si>
  <si>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</si>
  <si>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</si>
  <si>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</si>
  <si>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</si>
  <si>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</si>
  <si>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</si>
  <si>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</si>
  <si>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</si>
  <si>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</si>
  <si>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</si>
  <si>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</si>
  <si>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</si>
  <si>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</si>
  <si>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</si>
  <si>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</si>
  <si>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</si>
  <si>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</si>
  <si>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</si>
  <si>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</si>
  <si>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</si>
  <si>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</si>
  <si>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</si>
  <si>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</si>
  <si>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</si>
  <si>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</si>
  <si>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</si>
  <si>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</si>
  <si>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</si>
  <si>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</si>
  <si>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</si>
  <si>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</si>
  <si>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</si>
  <si>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</si>
  <si>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</si>
  <si>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</si>
  <si>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</si>
  <si>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</si>
  <si>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</si>
  <si>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</si>
  <si>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</si>
  <si>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</si>
  <si>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</si>
  <si>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</si>
  <si>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</si>
  <si>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</si>
  <si>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</si>
  <si>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</si>
  <si>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</si>
  <si>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</si>
  <si>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</si>
  <si>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</si>
  <si>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</si>
  <si>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</si>
  <si>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</si>
  <si>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</si>
  <si>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</si>
  <si>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</si>
  <si>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</si>
  <si>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</si>
  <si>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</si>
  <si>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</si>
  <si>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</si>
  <si>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</si>
  <si>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</si>
  <si>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</si>
  <si>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</si>
  <si>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</si>
  <si>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</si>
  <si>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</si>
  <si>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</si>
  <si>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</si>
  <si>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</si>
  <si>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</si>
  <si>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</si>
  <si>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</si>
  <si>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</si>
  <si>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</si>
  <si>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</si>
  <si>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</si>
  <si>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</si>
  <si>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</si>
  <si>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</si>
  <si>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</si>
  <si>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</si>
  <si>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</si>
  <si>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</si>
  <si>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</si>
  <si>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</si>
  <si>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</si>
  <si>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</si>
  <si>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</si>
  <si>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</si>
  <si>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</si>
  <si>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</si>
  <si>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</si>
  <si>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</si>
  <si>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</si>
  <si>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</si>
  <si>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</si>
  <si>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</si>
  <si>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</si>
  <si>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</si>
  <si>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</si>
  <si>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</si>
  <si>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</si>
  <si>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</si>
  <si>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</si>
  <si>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</si>
  <si>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</si>
  <si>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</si>
  <si>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</si>
  <si>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</si>
  <si>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</si>
  <si>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</si>
  <si>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</si>
  <si>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</si>
  <si>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</si>
  <si>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</si>
  <si>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</si>
  <si>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</si>
  <si>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</si>
  <si>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</si>
  <si>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</si>
  <si>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</si>
  <si>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</si>
  <si>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</si>
  <si>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</si>
  <si>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</si>
  <si>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</si>
  <si>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</si>
  <si>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</si>
  <si>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</si>
  <si>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</si>
  <si>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</si>
  <si>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</si>
  <si>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</si>
  <si>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</si>
  <si>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</si>
  <si>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</si>
  <si>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</si>
  <si>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</si>
  <si>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</si>
  <si>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</si>
  <si>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</si>
  <si>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</si>
  <si>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</si>
  <si>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</si>
  <si>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</si>
  <si>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</si>
  <si>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</si>
  <si>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</si>
  <si>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</si>
  <si>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</si>
  <si>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</si>
  <si>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</si>
  <si>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</si>
  <si>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</si>
  <si>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</si>
  <si>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</si>
  <si>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</si>
  <si>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</si>
  <si>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</si>
  <si>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</si>
  <si>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</si>
  <si>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</si>
  <si>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</si>
  <si>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</si>
  <si>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</si>
  <si>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</si>
  <si>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</si>
  <si>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</si>
  <si>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</si>
  <si>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</si>
  <si>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</si>
  <si>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</si>
  <si>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</si>
  <si>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</si>
  <si>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</si>
  <si>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</si>
  <si>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</si>
  <si>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</si>
  <si>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</si>
  <si>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</si>
  <si>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</si>
  <si>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</si>
  <si>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</si>
  <si>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</si>
  <si>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</si>
  <si>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</si>
  <si>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</si>
  <si>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</si>
  <si>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</si>
  <si>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</si>
  <si>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</si>
  <si>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</si>
  <si>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</si>
  <si>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</si>
  <si>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</si>
  <si>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</si>
  <si>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</si>
  <si>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</si>
  <si>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</si>
  <si>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</si>
  <si>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</si>
  <si>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</si>
  <si>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</si>
  <si>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</si>
  <si>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</si>
  <si>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</si>
  <si>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</si>
  <si>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</si>
  <si>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</si>
  <si>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</si>
  <si>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</si>
  <si>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</si>
  <si>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</si>
  <si>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</si>
  <si>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</si>
  <si>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</si>
  <si>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</si>
  <si>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</si>
  <si>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</si>
  <si>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</si>
  <si>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</si>
  <si>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</si>
  <si>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</si>
  <si>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</si>
  <si>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</si>
  <si>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</si>
  <si>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</si>
  <si>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</si>
  <si>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</si>
  <si>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</si>
  <si>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</si>
  <si>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</si>
  <si>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</si>
  <si>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</si>
  <si>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</si>
  <si>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</si>
  <si>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</si>
  <si>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</si>
  <si>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</si>
  <si>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</si>
  <si>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</si>
  <si>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</si>
  <si>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</si>
  <si>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</si>
  <si>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</si>
  <si>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</si>
  <si>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</si>
  <si>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</si>
  <si>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</si>
  <si>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</si>
  <si>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</si>
  <si>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</si>
  <si>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</si>
  <si>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</si>
  <si>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</si>
  <si>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</si>
  <si>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</si>
  <si>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</si>
  <si>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</si>
  <si>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</si>
  <si>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</si>
  <si>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</si>
  <si>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</si>
  <si>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</si>
  <si>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</si>
  <si>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</si>
  <si>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</si>
  <si>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</si>
  <si>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</si>
  <si>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</si>
  <si>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</si>
  <si>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</si>
  <si>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</si>
  <si>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</si>
  <si>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</si>
  <si>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</si>
  <si>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</si>
  <si>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</si>
  <si>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</si>
  <si>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</si>
  <si>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</si>
  <si>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</si>
  <si>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</si>
  <si>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</si>
  <si>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</si>
  <si>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</si>
  <si>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</si>
  <si>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</si>
  <si>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</si>
  <si>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</si>
  <si>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</si>
  <si>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</si>
  <si>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</si>
  <si>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</si>
  <si>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</si>
  <si>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</si>
  <si>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</si>
  <si>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</si>
  <si>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</si>
  <si>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</si>
  <si>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</si>
  <si>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</si>
  <si>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</si>
  <si>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</si>
  <si>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</si>
  <si>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</si>
  <si>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</si>
  <si>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</si>
  <si>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</si>
  <si>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</si>
  <si>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</si>
  <si>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</si>
  <si>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</si>
  <si>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</si>
  <si>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</si>
  <si>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</si>
  <si>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</si>
  <si>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</si>
  <si>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</si>
  <si>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</si>
  <si>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</si>
  <si>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</si>
  <si>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</si>
  <si>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</si>
  <si>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</si>
  <si>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</si>
  <si>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</si>
  <si>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</si>
  <si>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</si>
  <si>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</si>
  <si>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</si>
  <si>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</si>
  <si>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</si>
  <si>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</si>
  <si>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</si>
  <si>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</si>
  <si>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</si>
  <si>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</si>
  <si>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</si>
  <si>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</si>
  <si>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</si>
  <si>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</si>
  <si>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</si>
  <si>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</si>
  <si>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</si>
  <si>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1"/>
  </si>
  <si>
    <t>前回の届出年月日</t>
    <rPh sb="0" eb="2">
      <t>ゼンカイ</t>
    </rPh>
    <rPh sb="3" eb="4">
      <t>トド</t>
    </rPh>
    <rPh sb="4" eb="5">
      <t>デ</t>
    </rPh>
    <rPh sb="5" eb="8">
      <t>ネンガッピ</t>
    </rPh>
    <phoneticPr fontId="31"/>
  </si>
  <si>
    <t>単団の区分</t>
    <rPh sb="0" eb="1">
      <t>タン</t>
    </rPh>
    <rPh sb="1" eb="2">
      <t>ダン</t>
    </rPh>
    <rPh sb="3" eb="5">
      <t>クブン</t>
    </rPh>
    <phoneticPr fontId="9"/>
  </si>
  <si>
    <t>メールアドレス</t>
    <phoneticPr fontId="9"/>
  </si>
  <si>
    <t>業　　　種</t>
    <rPh sb="0" eb="1">
      <t>ゴウ</t>
    </rPh>
    <rPh sb="4" eb="5">
      <t>シュ</t>
    </rPh>
    <phoneticPr fontId="9"/>
  </si>
  <si>
    <t>）</t>
    <phoneticPr fontId="31"/>
  </si>
  <si>
    <t>（</t>
    <phoneticPr fontId="31"/>
  </si>
  <si>
    <t>契約年月日</t>
    <rPh sb="0" eb="2">
      <t>ケイヤク</t>
    </rPh>
    <rPh sb="2" eb="5">
      <t>ネンガッピ</t>
    </rPh>
    <phoneticPr fontId="31"/>
  </si>
  <si>
    <t>届出年月日</t>
    <rPh sb="0" eb="1">
      <t>トド</t>
    </rPh>
    <rPh sb="1" eb="2">
      <t>デ</t>
    </rPh>
    <rPh sb="2" eb="5">
      <t>ネンガッピ</t>
    </rPh>
    <phoneticPr fontId="9"/>
  </si>
  <si>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</si>
  <si>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</si>
  <si>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</si>
  <si>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</si>
  <si>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</si>
  <si>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</si>
  <si>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</si>
  <si>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</si>
  <si>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</si>
  <si>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</si>
  <si>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</si>
  <si>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</si>
  <si>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</si>
  <si>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</si>
  <si>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</si>
  <si>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</si>
  <si>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</si>
  <si>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</si>
  <si>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</si>
  <si>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</si>
  <si>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</si>
  <si>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</si>
  <si>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</si>
  <si>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</si>
  <si>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</si>
  <si>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</si>
  <si>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</si>
  <si>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</si>
  <si>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</si>
  <si>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</si>
  <si>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</si>
  <si>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</si>
  <si>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</si>
  <si>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</si>
  <si>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</si>
  <si>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</si>
  <si>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</si>
  <si>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</si>
  <si>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</si>
  <si>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</si>
  <si>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</si>
  <si>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</si>
  <si>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</si>
  <si>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</si>
  <si>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</si>
  <si>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</si>
  <si>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</si>
  <si>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</si>
  <si>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</si>
  <si>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</si>
  <si>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</si>
  <si>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</si>
  <si>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</si>
  <si>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</si>
  <si>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</si>
  <si>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</si>
  <si>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</si>
  <si>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</si>
  <si>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</si>
  <si>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</si>
  <si>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</si>
  <si>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</si>
  <si>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</si>
  <si>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</si>
  <si>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</si>
  <si>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</si>
  <si>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</si>
  <si>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</si>
  <si>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</si>
  <si>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</si>
  <si>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</si>
  <si>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</si>
  <si>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</si>
  <si>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</si>
  <si>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</si>
  <si>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</si>
  <si>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</si>
  <si>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</si>
  <si>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</si>
  <si>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</si>
  <si>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</si>
  <si>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</si>
  <si>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</si>
  <si>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</si>
  <si>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</si>
  <si>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</si>
  <si>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</si>
  <si>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</si>
  <si>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</si>
  <si>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</si>
  <si>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</si>
  <si>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</si>
  <si>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</si>
  <si>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</si>
  <si>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</si>
  <si>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</si>
  <si>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</si>
  <si>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</si>
  <si>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</si>
  <si>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</si>
  <si>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</si>
  <si>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</si>
  <si>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</si>
  <si>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</si>
  <si>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</si>
  <si>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</si>
  <si>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</si>
  <si>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</si>
  <si>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</si>
  <si>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</si>
  <si>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</si>
  <si>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</si>
  <si>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</si>
  <si>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</si>
  <si>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</si>
  <si>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</si>
  <si>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</si>
  <si>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</si>
  <si>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</si>
  <si>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</si>
  <si>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</si>
  <si>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</si>
  <si>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</si>
  <si>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</si>
  <si>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</si>
  <si>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</si>
  <si>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</si>
  <si>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</si>
  <si>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</si>
  <si>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</si>
  <si>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</si>
  <si>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</si>
  <si>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</si>
  <si>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</si>
  <si>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</si>
  <si>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</si>
  <si>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</si>
  <si>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</si>
  <si>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</si>
  <si>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</si>
  <si>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</si>
  <si>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</si>
  <si>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</si>
  <si>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</si>
  <si>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</si>
  <si>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</si>
  <si>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</si>
  <si>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</si>
  <si>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</si>
  <si>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</si>
  <si>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</si>
  <si>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</si>
  <si>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</si>
  <si>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</si>
  <si>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</si>
  <si>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</si>
  <si>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</si>
  <si>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</si>
  <si>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</si>
  <si>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</si>
  <si>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</si>
  <si>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</si>
  <si>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</si>
  <si>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</si>
  <si>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</si>
  <si>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</si>
  <si>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</si>
  <si>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</si>
  <si>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</si>
  <si>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</si>
  <si>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</si>
  <si>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</si>
  <si>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</si>
  <si>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</si>
  <si>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</si>
  <si>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</si>
  <si>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</si>
  <si>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</si>
  <si>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</si>
  <si>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</si>
  <si>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</si>
  <si>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</si>
  <si>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</si>
  <si>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</si>
  <si>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</si>
  <si>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</si>
  <si>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</si>
  <si>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</si>
  <si>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</si>
  <si>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</si>
  <si>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</si>
  <si>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</si>
  <si>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</si>
  <si>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</si>
  <si>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</si>
  <si>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</si>
  <si>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</si>
  <si>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</si>
  <si>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</si>
  <si>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</si>
  <si>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</si>
  <si>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</si>
  <si>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</si>
  <si>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</si>
  <si>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</si>
  <si>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</si>
  <si>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</si>
  <si>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</si>
  <si>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</si>
  <si>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</si>
  <si>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</si>
  <si>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</si>
  <si>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</si>
  <si>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</si>
  <si>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</si>
  <si>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</si>
  <si>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</si>
  <si>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</si>
  <si>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</si>
  <si>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</si>
  <si>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</si>
  <si>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</si>
  <si>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</si>
  <si>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</si>
  <si>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</si>
  <si>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</si>
  <si>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</si>
  <si>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</si>
  <si>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</si>
  <si>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</si>
  <si>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</si>
  <si>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</si>
  <si>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</si>
  <si>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</si>
  <si>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</si>
  <si>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</si>
  <si>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</si>
  <si>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</si>
  <si>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</si>
  <si>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</si>
  <si>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</si>
  <si>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</si>
  <si>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</si>
  <si>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</si>
  <si>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</si>
  <si>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</si>
  <si>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</si>
  <si>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</si>
  <si>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</si>
  <si>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</si>
  <si>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</si>
  <si>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</si>
  <si>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</si>
  <si>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</si>
  <si>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</si>
  <si>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</si>
  <si>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</si>
  <si>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</si>
  <si>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</si>
  <si>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</si>
  <si>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</si>
  <si>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</si>
  <si>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</si>
  <si>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</si>
  <si>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</si>
  <si>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</si>
  <si>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</si>
  <si>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</si>
  <si>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</si>
  <si>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</si>
  <si>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</si>
  <si>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</si>
  <si>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</si>
  <si>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</si>
  <si>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</si>
  <si>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</si>
  <si>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</si>
  <si>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</si>
  <si>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</si>
  <si>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</si>
  <si>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</si>
  <si>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</si>
  <si>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1"/>
  </si>
  <si>
    <t>区　　　分</t>
    <rPh sb="0" eb="1">
      <t>ク</t>
    </rPh>
    <rPh sb="4" eb="5">
      <t>ブン</t>
    </rPh>
    <phoneticPr fontId="31"/>
  </si>
  <si>
    <t>契約の種類</t>
    <rPh sb="0" eb="2">
      <t>ケイヤク</t>
    </rPh>
    <rPh sb="3" eb="5">
      <t>シュルイ</t>
    </rPh>
    <phoneticPr fontId="31"/>
  </si>
  <si>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</si>
  <si>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</si>
  <si>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外</t>
    <rPh sb="0" eb="1">
      <t>ホカ</t>
    </rPh>
    <phoneticPr fontId="31"/>
  </si>
  <si>
    <t>名</t>
    <rPh sb="0" eb="1">
      <t>メイ</t>
    </rPh>
    <phoneticPr fontId="31"/>
  </si>
  <si>
    <t>電話番号</t>
    <rPh sb="0" eb="2">
      <t>デンワ</t>
    </rPh>
    <rPh sb="2" eb="4">
      <t>バンゴウ</t>
    </rPh>
    <phoneticPr fontId="31"/>
  </si>
  <si>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</si>
  <si>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</si>
  <si>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</si>
  <si>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</si>
  <si>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1"/>
  </si>
  <si>
    <t>筆</t>
    <rPh sb="0" eb="1">
      <t>フデ</t>
    </rPh>
    <phoneticPr fontId="31"/>
  </si>
  <si>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1"/>
  </si>
  <si>
    <t>合　計</t>
    <rPh sb="0" eb="1">
      <t>ゴウ</t>
    </rPh>
    <rPh sb="2" eb="3">
      <t>ケイ</t>
    </rPh>
    <phoneticPr fontId="9"/>
  </si>
  <si>
    <t>合　計</t>
    <rPh sb="0" eb="1">
      <t>ゴウ</t>
    </rPh>
    <rPh sb="2" eb="3">
      <t>ケイ</t>
    </rPh>
    <phoneticPr fontId="31"/>
  </si>
  <si>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</si>
  <si>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1"/>
  </si>
  <si>
    <t>　</t>
    <phoneticPr fontId="31"/>
  </si>
  <si>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1"/>
  </si>
  <si>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1"/>
  </si>
  <si>
    <t>→</t>
    <phoneticPr fontId="31"/>
  </si>
  <si>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</si>
  <si>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1"/>
  </si>
  <si>
    <t>（備考）新たな土地利用に必要な個別法の手続状況等</t>
    <rPh sb="1" eb="3">
      <t>ビコウ</t>
    </rPh>
    <rPh sb="4" eb="5">
      <t>アラ</t>
    </rPh>
    <rPh sb="7" eb="11">
      <t>トチリヨウ</t>
    </rPh>
    <rPh sb="19" eb="21">
      <t>テツヅキ</t>
    </rPh>
    <rPh sb="23" eb="24">
      <t>トウ</t>
    </rPh>
    <phoneticPr fontId="31"/>
  </si>
  <si>
    <t>（うち、今後追加で買い進める予定の面積）</t>
    <rPh sb="4" eb="6">
      <t>コンゴ</t>
    </rPh>
    <rPh sb="6" eb="8">
      <t>ツイカ</t>
    </rPh>
    <rPh sb="9" eb="10">
      <t>カ</t>
    </rPh>
    <rPh sb="11" eb="12">
      <t>スス</t>
    </rPh>
    <rPh sb="14" eb="16">
      <t>ヨテイ</t>
    </rPh>
    <rPh sb="17" eb="19">
      <t>メンセキ</t>
    </rPh>
    <phoneticPr fontId="31"/>
  </si>
  <si>
    <t>（手続状況等）</t>
    <rPh sb="1" eb="3">
      <t>テツヅキ</t>
    </rPh>
    <rPh sb="3" eb="5">
      <t>ジョウキョウ</t>
    </rPh>
    <rPh sb="5" eb="6">
      <t>トウ</t>
    </rPh>
    <phoneticPr fontId="31"/>
  </si>
  <si>
    <t>利用現況の変更</t>
    <rPh sb="0" eb="2">
      <t>リヨウ</t>
    </rPh>
    <rPh sb="2" eb="4">
      <t>ゲンキョウ</t>
    </rPh>
    <rPh sb="5" eb="7">
      <t>ヘンコウ</t>
    </rPh>
    <phoneticPr fontId="31"/>
  </si>
  <si>
    <t>地方公共団体使用欄</t>
    <rPh sb="0" eb="2">
      <t>チホウ</t>
    </rPh>
    <rPh sb="2" eb="4">
      <t>コウキョウ</t>
    </rPh>
    <rPh sb="4" eb="6">
      <t>ダンタイ</t>
    </rPh>
    <rPh sb="6" eb="8">
      <t>シヨウ</t>
    </rPh>
    <rPh sb="8" eb="9">
      <t>ラン</t>
    </rPh>
    <phoneticPr fontId="31"/>
  </si>
  <si>
    <t>種類・概要・規模・使用年数等</t>
    <rPh sb="3" eb="5">
      <t>ガイヨウ</t>
    </rPh>
    <rPh sb="6" eb="8">
      <t>キボ</t>
    </rPh>
    <rPh sb="9" eb="11">
      <t>シヨウ</t>
    </rPh>
    <rPh sb="11" eb="13">
      <t>ネンスウ</t>
    </rPh>
    <rPh sb="13" eb="14">
      <t>トウ</t>
    </rPh>
    <phoneticPr fontId="9"/>
  </si>
  <si>
    <t>費用負担者</t>
    <rPh sb="0" eb="2">
      <t>ヒヨウ</t>
    </rPh>
    <rPh sb="2" eb="5">
      <t>フタンシャ</t>
    </rPh>
    <phoneticPr fontId="31"/>
  </si>
  <si>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</si>
  <si>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</si>
  <si>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1"/>
  </si>
  <si>
    <t>5</t>
    <phoneticPr fontId="9"/>
  </si>
  <si>
    <t>信託受益権</t>
    <rPh sb="0" eb="5">
      <t>シンタクジュエキケン</t>
    </rPh>
    <phoneticPr fontId="9"/>
  </si>
  <si>
    <t>５.その他参考となるべき事項</t>
    <rPh sb="4" eb="5">
      <t>タ</t>
    </rPh>
    <rPh sb="5" eb="7">
      <t>サンコウ</t>
    </rPh>
    <rPh sb="12" eb="14">
      <t>ジコウ</t>
    </rPh>
    <phoneticPr fontId="31"/>
  </si>
  <si>
    <t>４.土地に存する工作物等に関する事項</t>
    <rPh sb="2" eb="4">
      <t>トチ</t>
    </rPh>
    <rPh sb="5" eb="6">
      <t>ソン</t>
    </rPh>
    <rPh sb="8" eb="11">
      <t>コウサクブツ</t>
    </rPh>
    <rPh sb="11" eb="12">
      <t>トウ</t>
    </rPh>
    <rPh sb="13" eb="14">
      <t>カン</t>
    </rPh>
    <rPh sb="16" eb="18">
      <t>ジコウ</t>
    </rPh>
    <phoneticPr fontId="9"/>
  </si>
  <si>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1"/>
  </si>
  <si>
    <t>区域区分等※８</t>
    <rPh sb="0" eb="2">
      <t>クイキ</t>
    </rPh>
    <rPh sb="2" eb="4">
      <t>クブン</t>
    </rPh>
    <rPh sb="4" eb="5">
      <t>トウ</t>
    </rPh>
    <phoneticPr fontId="9"/>
  </si>
  <si>
    <t>３.土地の利用目的等に関する事項</t>
    <rPh sb="2" eb="4">
      <t>トチ</t>
    </rPh>
    <rPh sb="5" eb="7">
      <t>リヨウ</t>
    </rPh>
    <rPh sb="7" eb="9">
      <t>モクテキ</t>
    </rPh>
    <rPh sb="9" eb="10">
      <t>トウ</t>
    </rPh>
    <rPh sb="11" eb="12">
      <t>カン</t>
    </rPh>
    <rPh sb="14" eb="16">
      <t>ジコウ</t>
    </rPh>
    <phoneticPr fontId="9"/>
  </si>
  <si>
    <t>※７　地上権又は賃借権の場合のみ記載</t>
    <phoneticPr fontId="31"/>
  </si>
  <si>
    <t>※６　共有の場合のみ、届出に係るものを記載</t>
    <rPh sb="11" eb="13">
      <t>トドケデ</t>
    </rPh>
    <rPh sb="14" eb="15">
      <t>カカ</t>
    </rPh>
    <phoneticPr fontId="31"/>
  </si>
  <si>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1"/>
  </si>
  <si>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9"/>
  </si>
  <si>
    <r>
      <t xml:space="preserve">共有持分
割合
</t>
    </r>
    <r>
      <rPr>
        <sz val="12"/>
        <color theme="1"/>
        <rFont val="ＭＳ Ｐ明朝"/>
        <family val="1"/>
        <charset val="128"/>
      </rPr>
      <t>※６</t>
    </r>
    <rPh sb="0" eb="2">
      <t>キョウユウ</t>
    </rPh>
    <rPh sb="2" eb="3">
      <t>モ</t>
    </rPh>
    <rPh sb="3" eb="4">
      <t>ブン</t>
    </rPh>
    <rPh sb="5" eb="7">
      <t>ワリアイ</t>
    </rPh>
    <phoneticPr fontId="31"/>
  </si>
  <si>
    <t>２.土地に関する事項</t>
    <rPh sb="2" eb="4">
      <t>トチ</t>
    </rPh>
    <rPh sb="5" eb="6">
      <t>カン</t>
    </rPh>
    <rPh sb="8" eb="10">
      <t>ジコウ</t>
    </rPh>
    <phoneticPr fontId="9"/>
  </si>
  <si>
    <t>譲渡人住所※４　</t>
    <rPh sb="0" eb="1">
      <t>ユズ</t>
    </rPh>
    <rPh sb="1" eb="2">
      <t>ワタ</t>
    </rPh>
    <rPh sb="2" eb="3">
      <t>ニン</t>
    </rPh>
    <rPh sb="3" eb="4">
      <t>ジュウ</t>
    </rPh>
    <rPh sb="4" eb="5">
      <t>ショ</t>
    </rPh>
    <phoneticPr fontId="9"/>
  </si>
  <si>
    <t>譲受人住所※４</t>
    <rPh sb="0" eb="1">
      <t>ユズ</t>
    </rPh>
    <rPh sb="1" eb="2">
      <t>ウ</t>
    </rPh>
    <rPh sb="2" eb="3">
      <t>ニン</t>
    </rPh>
    <rPh sb="3" eb="4">
      <t>ジュウ</t>
    </rPh>
    <rPh sb="4" eb="5">
      <t>ショ</t>
    </rPh>
    <phoneticPr fontId="9"/>
  </si>
  <si>
    <t>１.契約内容に関する事項</t>
    <rPh sb="2" eb="4">
      <t>ケイヤク</t>
    </rPh>
    <rPh sb="4" eb="6">
      <t>ナイヨウ</t>
    </rPh>
    <rPh sb="7" eb="8">
      <t>カン</t>
    </rPh>
    <rPh sb="10" eb="12">
      <t>ジコウ</t>
    </rPh>
    <phoneticPr fontId="9"/>
  </si>
  <si>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</si>
  <si>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</si>
  <si>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</si>
  <si>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</si>
  <si>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</si>
  <si>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</si>
  <si>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</si>
  <si>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</si>
  <si>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</si>
  <si>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</si>
  <si>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</si>
  <si>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</si>
  <si>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</si>
  <si>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</si>
  <si>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</si>
  <si>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</si>
  <si>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</si>
  <si>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</si>
  <si>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</si>
  <si>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</si>
  <si>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</si>
  <si>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</si>
  <si>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</si>
  <si>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</si>
  <si>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</si>
  <si>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</si>
  <si>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</si>
  <si>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</si>
  <si>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</si>
  <si>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</si>
  <si>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</si>
  <si>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</si>
  <si>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</si>
  <si>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</si>
  <si>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</si>
  <si>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</si>
  <si>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</si>
  <si>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</si>
  <si>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</si>
  <si>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</si>
  <si>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</si>
  <si>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</si>
  <si>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</si>
  <si>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</si>
  <si>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</si>
  <si>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</si>
  <si>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</si>
  <si>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</si>
  <si>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</si>
  <si>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</si>
  <si>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</si>
  <si>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</si>
  <si>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</si>
  <si>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</si>
  <si>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</si>
  <si>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</si>
  <si>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</si>
  <si>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</si>
  <si>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</si>
  <si>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</si>
  <si>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</si>
  <si>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</si>
  <si>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</si>
  <si>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</si>
  <si>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</si>
  <si>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</si>
  <si>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</si>
  <si>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</si>
  <si>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</si>
  <si>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</si>
  <si>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</si>
  <si>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</si>
  <si>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</si>
  <si>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</si>
  <si>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⑮</t>
    <phoneticPr fontId="9"/>
  </si>
  <si>
    <t>⑯</t>
    <phoneticPr fontId="9"/>
  </si>
  <si>
    <t>⑰</t>
    <phoneticPr fontId="9"/>
  </si>
  <si>
    <t>⑱</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</si>
  <si>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</si>
  <si>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</si>
  <si>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</si>
  <si>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</si>
  <si>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</si>
  <si>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</si>
  <si>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</si>
  <si>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</si>
  <si>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</si>
  <si>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</si>
  <si>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3"/>
  </si>
  <si>
    <t>契約の種類</t>
    <rPh sb="0" eb="2">
      <t>ケイヤク</t>
    </rPh>
    <rPh sb="3" eb="5">
      <t>シュルイ</t>
    </rPh>
    <phoneticPr fontId="43"/>
  </si>
  <si>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</si>
  <si>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3"/>
  </si>
  <si>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9"/>
  </si>
  <si>
    <t>担当者、代理人等の電話番号</t>
    <rPh sb="0" eb="3">
      <t>タントウシャ</t>
    </rPh>
    <rPh sb="4" eb="7">
      <t>ダイリニン</t>
    </rPh>
    <rPh sb="7" eb="8">
      <t>トウ</t>
    </rPh>
    <phoneticPr fontId="9"/>
  </si>
  <si>
    <t>業種</t>
    <rPh sb="0" eb="2">
      <t>ギョウシュ</t>
    </rPh>
    <phoneticPr fontId="43"/>
  </si>
  <si>
    <t>権利取得者の共有者の有無</t>
    <rPh sb="0" eb="2">
      <t>ケンリ</t>
    </rPh>
    <rPh sb="2" eb="5">
      <t>シュトクシャ</t>
    </rPh>
    <rPh sb="6" eb="9">
      <t>キョウユウシャ</t>
    </rPh>
    <rPh sb="10" eb="12">
      <t>ウム</t>
    </rPh>
    <phoneticPr fontId="9"/>
  </si>
  <si>
    <t>⑲</t>
    <phoneticPr fontId="9"/>
  </si>
  <si>
    <t>契約の相手方の住所等</t>
    <rPh sb="0" eb="2">
      <t>ケイヤク</t>
    </rPh>
    <rPh sb="3" eb="6">
      <t>アイテガタ</t>
    </rPh>
    <rPh sb="7" eb="9">
      <t>ジュウショ</t>
    </rPh>
    <rPh sb="9" eb="10">
      <t>トウ</t>
    </rPh>
    <phoneticPr fontId="43"/>
  </si>
  <si>
    <t>契約の相手方の氏名等</t>
    <rPh sb="0" eb="2">
      <t>ケイヤク</t>
    </rPh>
    <rPh sb="3" eb="6">
      <t>アイテガタ</t>
    </rPh>
    <rPh sb="7" eb="9">
      <t>シメイ</t>
    </rPh>
    <rPh sb="9" eb="10">
      <t>トウ</t>
    </rPh>
    <phoneticPr fontId="43"/>
  </si>
  <si>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</si>
  <si>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3"/>
  </si>
  <si>
    <t>注３）面積、対価の額等を一筆ごと等に記載できない場合は、届出に係るものの合計のみを記載</t>
    <phoneticPr fontId="43"/>
  </si>
  <si>
    <t>土地の所在</t>
    <rPh sb="0" eb="2">
      <t>トチ</t>
    </rPh>
    <rPh sb="3" eb="5">
      <t>ショザイ</t>
    </rPh>
    <phoneticPr fontId="43"/>
  </si>
  <si>
    <t>登記簿</t>
    <rPh sb="0" eb="3">
      <t>トウキボ</t>
    </rPh>
    <phoneticPr fontId="43"/>
  </si>
  <si>
    <t>町又は字</t>
    <rPh sb="0" eb="1">
      <t>マチ</t>
    </rPh>
    <rPh sb="1" eb="2">
      <t>ノボリマチ</t>
    </rPh>
    <phoneticPr fontId="9"/>
  </si>
  <si>
    <t>地番</t>
    <rPh sb="0" eb="2">
      <t>チバン</t>
    </rPh>
    <phoneticPr fontId="9"/>
  </si>
  <si>
    <t>住居表示</t>
    <rPh sb="0" eb="2">
      <t>ジュウキョ</t>
    </rPh>
    <rPh sb="2" eb="4">
      <t>ヒョウジ</t>
    </rPh>
    <phoneticPr fontId="43"/>
  </si>
  <si>
    <t>地目</t>
    <rPh sb="0" eb="2">
      <t>チモク</t>
    </rPh>
    <phoneticPr fontId="43"/>
  </si>
  <si>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</si>
  <si>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</si>
  <si>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</si>
  <si>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</si>
  <si>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</si>
  <si>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</si>
  <si>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</si>
  <si>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</si>
  <si>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</si>
  <si>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</si>
  <si>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</si>
  <si>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3"/>
  </si>
  <si>
    <t>対価の額の合計（円）</t>
    <rPh sb="0" eb="2">
      <t>タイカ</t>
    </rPh>
    <rPh sb="3" eb="4">
      <t>ガク</t>
    </rPh>
    <rPh sb="5" eb="7">
      <t>ゴウケイ</t>
    </rPh>
    <rPh sb="8" eb="9">
      <t>エン</t>
    </rPh>
    <phoneticPr fontId="9"/>
  </si>
  <si>
    <t>「永住者」又は「特別永住者」（個人のみ）</t>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</si>
  <si>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</si>
  <si>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</si>
  <si>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</si>
  <si>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3"/>
  </si>
  <si>
    <t>※１　法人の場合は、法人名及び代表者名を記載</t>
    <phoneticPr fontId="31"/>
  </si>
  <si>
    <t>※２　法人の場合は、その設立に当たって準拠した法令を制定した国を記載</t>
    <rPh sb="6" eb="8">
      <t>バアイ</t>
    </rPh>
    <phoneticPr fontId="31"/>
  </si>
  <si>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1"/>
  </si>
  <si>
    <t>※４　住所が海外の場合は国内の連絡先を別紙で提出</t>
    <rPh sb="19" eb="21">
      <t>ベッシ</t>
    </rPh>
    <rPh sb="22" eb="24">
      <t>テイシュツ</t>
    </rPh>
    <phoneticPr fontId="31"/>
  </si>
  <si>
    <t>無</t>
    <rPh sb="0" eb="1">
      <t>ナ</t>
    </rPh>
    <phoneticPr fontId="9"/>
  </si>
  <si>
    <t>届出人の属性等
（代表者）</t>
    <rPh sb="0" eb="2">
      <t>トドケデ</t>
    </rPh>
    <rPh sb="2" eb="3">
      <t>ジン</t>
    </rPh>
    <rPh sb="4" eb="6">
      <t>ゾクセイ</t>
    </rPh>
    <rPh sb="6" eb="7">
      <t>トウ</t>
    </rPh>
    <rPh sb="9" eb="12">
      <t>ダイヒョウシャ</t>
    </rPh>
    <phoneticPr fontId="43"/>
  </si>
  <si>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</si>
  <si>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</si>
  <si>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</si>
  <si>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</si>
  <si>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</si>
  <si>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</si>
  <si>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</si>
  <si>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</si>
  <si>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</si>
  <si>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</si>
  <si>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</si>
  <si>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権利の移転等
の態様
※５</t>
    <rPh sb="0" eb="2">
      <t>ケンリ</t>
    </rPh>
    <rPh sb="3" eb="5">
      <t>イテン</t>
    </rPh>
    <rPh sb="5" eb="6">
      <t>トウ</t>
    </rPh>
    <rPh sb="8" eb="10">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</si>
  <si>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</si>
  <si>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</si>
  <si>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</si>
  <si>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</si>
  <si>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</si>
  <si>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</si>
  <si>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</si>
  <si>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</si>
  <si>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</si>
  <si>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</si>
  <si>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</si>
  <si>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</si>
  <si>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</si>
  <si>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</si>
  <si>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</si>
  <si>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</si>
  <si>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</si>
  <si>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9"/>
  </si>
  <si>
    <t>リストから選択</t>
    <phoneticPr fontId="9"/>
  </si>
  <si>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</si>
  <si>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</si>
  <si>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</si>
  <si>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</si>
  <si>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</si>
  <si>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</si>
  <si>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</si>
  <si>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</si>
  <si>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</si>
  <si>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</si>
  <si>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3"/>
  </si>
  <si>
    <t>農地法の手続等が必要な場合は「有」</t>
    <rPh sb="0" eb="3">
      <t>ノウチホウ</t>
    </rPh>
    <rPh sb="4" eb="6">
      <t>テツヅキ</t>
    </rPh>
    <rPh sb="6" eb="7">
      <t>トウ</t>
    </rPh>
    <rPh sb="8" eb="10">
      <t>ヒツヨウ</t>
    </rPh>
    <rPh sb="11" eb="13">
      <t>バアイ</t>
    </rPh>
    <rPh sb="15" eb="16">
      <t>ア</t>
    </rPh>
    <phoneticPr fontId="43"/>
  </si>
  <si>
    <t>森林法の手続等が必要な場合は「有」</t>
    <rPh sb="0" eb="3">
      <t>シンリンホウ</t>
    </rPh>
    <rPh sb="4" eb="6">
      <t>テツヅキ</t>
    </rPh>
    <rPh sb="6" eb="7">
      <t>トウ</t>
    </rPh>
    <rPh sb="8" eb="10">
      <t>ヒツヨウ</t>
    </rPh>
    <rPh sb="11" eb="13">
      <t>バアイ</t>
    </rPh>
    <rPh sb="15" eb="16">
      <t>ア</t>
    </rPh>
    <phoneticPr fontId="43"/>
  </si>
  <si>
    <t>その他の法令の手続等が必要な場合は「有」</t>
    <rPh sb="2" eb="3">
      <t>タ</t>
    </rPh>
    <rPh sb="4" eb="6">
      <t>ホウレイ</t>
    </rPh>
    <rPh sb="7" eb="9">
      <t>テツヅキ</t>
    </rPh>
    <rPh sb="9" eb="10">
      <t>トウ</t>
    </rPh>
    <rPh sb="11" eb="13">
      <t>ヒツヨウ</t>
    </rPh>
    <rPh sb="14" eb="16">
      <t>バアイ</t>
    </rPh>
    <rPh sb="18" eb="19">
      <t>ア</t>
    </rPh>
    <phoneticPr fontId="43"/>
  </si>
  <si>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</si>
  <si>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3"/>
  </si>
  <si>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</si>
  <si>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</si>
  <si>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</si>
  <si>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</si>
  <si>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周辺状況図</t>
  </si>
  <si>
    <t>形状図</t>
  </si>
  <si>
    <t>対象地の形状を明らかにした図面（公図、測量図等）</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</si>
  <si>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</si>
  <si>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</si>
  <si>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</si>
  <si>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</si>
  <si>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</si>
  <si>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</si>
  <si>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</si>
  <si>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3"/>
  </si>
  <si>
    <t>入力項目</t>
    <rPh sb="0" eb="2">
      <t>ニュウリョク</t>
    </rPh>
    <rPh sb="2" eb="4">
      <t>コウモク</t>
    </rPh>
    <phoneticPr fontId="43"/>
  </si>
  <si>
    <t>行政側入力</t>
    <rPh sb="0" eb="2">
      <t>ギョウセイ</t>
    </rPh>
    <rPh sb="2" eb="3">
      <t>ガワ</t>
    </rPh>
    <phoneticPr fontId="43"/>
  </si>
  <si>
    <t>入力方法</t>
    <rPh sb="0" eb="2">
      <t>ニュウリョク</t>
    </rPh>
    <rPh sb="2" eb="4">
      <t>ホウホウ</t>
    </rPh>
    <phoneticPr fontId="43"/>
  </si>
  <si>
    <t>#</t>
    <phoneticPr fontId="43"/>
  </si>
  <si>
    <t>市区町村入力欄</t>
    <rPh sb="0" eb="2">
      <t>シク</t>
    </rPh>
    <rPh sb="2" eb="4">
      <t>チョウソン</t>
    </rPh>
    <rPh sb="4" eb="6">
      <t>ニュウリョク</t>
    </rPh>
    <rPh sb="6" eb="7">
      <t>ラン</t>
    </rPh>
    <phoneticPr fontId="9"/>
  </si>
  <si>
    <t>エラーチェック欄</t>
    <phoneticPr fontId="43"/>
  </si>
  <si>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</si>
  <si>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</si>
  <si>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</si>
  <si>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3"/>
  </si>
  <si>
    <t>備考</t>
    <rPh sb="0" eb="2">
      <t>ビコウ</t>
    </rPh>
    <phoneticPr fontId="43"/>
  </si>
  <si>
    <t>項目</t>
    <rPh sb="0" eb="2">
      <t>コウモク</t>
    </rPh>
    <phoneticPr fontId="43"/>
  </si>
  <si>
    <t>エラーチェック結果</t>
    <rPh sb="7" eb="9">
      <t>ケッカ</t>
    </rPh>
    <phoneticPr fontId="43"/>
  </si>
  <si>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</si>
  <si>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</si>
  <si>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</si>
  <si>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</si>
  <si>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</si>
  <si>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</si>
  <si>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</si>
  <si>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</si>
  <si>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</si>
  <si>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3"/>
  </si>
  <si>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3"/>
  </si>
  <si>
    <t>⑳</t>
    <phoneticPr fontId="9"/>
  </si>
  <si>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</si>
  <si>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</si>
  <si>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</si>
  <si>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</si>
  <si>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</si>
  <si>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</si>
  <si>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</si>
  <si>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</si>
  <si>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</si>
  <si>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</si>
  <si>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</si>
  <si>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</si>
  <si>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</si>
  <si>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</si>
  <si>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</si>
  <si>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</si>
  <si>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</si>
  <si>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</si>
  <si>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</si>
  <si>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</si>
  <si>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</si>
  <si>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</si>
  <si>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</si>
  <si>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</si>
  <si>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</si>
  <si>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</si>
  <si>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</si>
  <si>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</si>
  <si>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</si>
  <si>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</si>
  <si>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</si>
  <si>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</si>
  <si>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</si>
  <si>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</si>
  <si>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</si>
  <si>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</si>
  <si>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</si>
  <si>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</si>
  <si>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</si>
  <si>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</si>
  <si>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</si>
  <si>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</si>
  <si>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</si>
  <si>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</si>
  <si>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</si>
  <si>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</si>
  <si>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</si>
  <si>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</si>
  <si>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</si>
  <si>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</si>
  <si>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</si>
  <si>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</si>
  <si>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</si>
  <si>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</si>
  <si>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</si>
  <si>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</si>
  <si>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</si>
  <si>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</si>
  <si>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</si>
  <si>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</si>
  <si>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</si>
  <si>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</si>
  <si>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</si>
  <si>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</si>
  <si>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</si>
  <si>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</si>
  <si>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共有者の人数（⑲で「有」を選択した場合）</t>
    <rPh sb="0" eb="3">
      <t>キョウユウシャ</t>
    </rPh>
    <rPh sb="4" eb="6">
      <t>ニンズウ</t>
    </rPh>
    <rPh sb="10" eb="11">
      <t>ア</t>
    </rPh>
    <rPh sb="13" eb="15">
      <t>センタク</t>
    </rPh>
    <rPh sb="17" eb="19">
      <t>バアイ</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</si>
  <si>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</si>
  <si>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</si>
  <si>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</si>
  <si>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</si>
  <si>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</si>
  <si>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</si>
  <si>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</si>
  <si>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</si>
  <si>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</si>
  <si>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</si>
  <si>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</si>
  <si>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</si>
  <si>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</si>
  <si>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</si>
  <si>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</si>
  <si>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</si>
  <si>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</si>
  <si>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</si>
  <si>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</si>
  <si>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</si>
  <si>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3"/>
  </si>
  <si>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</si>
  <si>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3"/>
  </si>
  <si>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</si>
  <si>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</si>
  <si>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</si>
  <si>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</si>
  <si>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</si>
  <si>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</si>
  <si>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</si>
  <si>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</si>
  <si>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</si>
  <si>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</si>
  <si>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</si>
  <si>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</si>
  <si>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</si>
  <si>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</si>
  <si>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</si>
  <si>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</si>
  <si>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</si>
  <si>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</si>
  <si>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</si>
  <si>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</si>
  <si>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</si>
  <si>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</si>
  <si>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</si>
  <si>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</si>
  <si>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</si>
  <si>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</si>
  <si>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</si>
  <si>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</si>
  <si>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</si>
  <si>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</si>
  <si>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</si>
  <si>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</si>
  <si>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</si>
  <si>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</si>
  <si>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</si>
  <si>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</si>
  <si>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</si>
  <si>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</si>
  <si>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</si>
  <si>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</si>
  <si>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</si>
  <si>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</si>
  <si>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</si>
  <si>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</si>
  <si>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</si>
  <si>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</si>
  <si>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</si>
  <si>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</si>
  <si>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</si>
  <si>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</si>
  <si>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</si>
  <si>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</si>
  <si>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</si>
  <si>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</si>
  <si>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</si>
  <si>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</si>
  <si>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</si>
  <si>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</si>
  <si>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</si>
  <si>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</si>
  <si>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</si>
  <si>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</si>
  <si>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</si>
  <si>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</si>
  <si>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</si>
  <si>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</si>
  <si>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</si>
  <si>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</si>
  <si>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</si>
  <si>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</si>
  <si>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</si>
  <si>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</si>
  <si>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</si>
  <si>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</si>
  <si>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</si>
  <si>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</si>
  <si>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</si>
  <si>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</si>
  <si>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</si>
  <si>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</si>
  <si>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</si>
  <si>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</si>
  <si>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</si>
  <si>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</si>
  <si>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</si>
  <si>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</si>
  <si>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</si>
  <si>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</si>
  <si>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</si>
  <si>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</si>
  <si>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</si>
  <si>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</si>
  <si>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</si>
  <si>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</si>
  <si>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</si>
  <si>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</si>
  <si>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</si>
  <si>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</si>
  <si>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</si>
  <si>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</si>
  <si>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</si>
  <si>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</si>
  <si>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</si>
  <si>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</si>
  <si>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</si>
  <si>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</si>
  <si>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</si>
  <si>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</si>
  <si>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</si>
  <si>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</si>
  <si>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</si>
  <si>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</si>
  <si>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</si>
  <si>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</si>
  <si>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</si>
  <si>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</si>
  <si>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</si>
  <si>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</si>
  <si>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</si>
  <si>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</si>
  <si>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</si>
  <si>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</si>
  <si>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</si>
  <si>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</si>
  <si>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</si>
  <si>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</si>
  <si>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</si>
  <si>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</si>
  <si>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</si>
  <si>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</si>
  <si>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</si>
  <si>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</si>
  <si>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</si>
  <si>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</si>
  <si>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</si>
  <si>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</si>
  <si>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3"/>
  </si>
  <si>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</si>
  <si>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3"/>
  </si>
  <si>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</si>
  <si>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</si>
  <si>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</si>
  <si>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</si>
  <si>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</si>
  <si>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</si>
  <si>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</si>
  <si>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</si>
  <si>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3"/>
  </si>
  <si>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</si>
  <si>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</si>
  <si>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</si>
  <si>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3"/>
  </si>
  <si>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</si>
  <si>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</si>
  <si>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</si>
  <si>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</si>
  <si>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3"/>
  </si>
  <si>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</si>
  <si>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</si>
  <si>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</si>
  <si>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</si>
  <si>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</si>
  <si>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</si>
  <si>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</si>
  <si>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</si>
  <si>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</si>
  <si>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</si>
  <si>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</si>
  <si>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</si>
  <si>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</si>
  <si>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</si>
  <si>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</si>
  <si>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</si>
  <si>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</si>
  <si>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</si>
  <si>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</si>
  <si>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</si>
  <si>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</si>
  <si>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</si>
  <si>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</si>
  <si>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</si>
  <si>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</si>
  <si>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</si>
  <si>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</si>
  <si>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</si>
  <si>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</si>
  <si>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</si>
  <si>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</si>
  <si>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</si>
  <si>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</si>
  <si>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</si>
  <si>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</si>
  <si>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</si>
  <si>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</si>
  <si>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</si>
  <si>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</si>
  <si>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</si>
  <si>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</si>
  <si>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</si>
  <si>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</si>
  <si>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</si>
  <si>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</si>
  <si>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</si>
  <si>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</si>
  <si>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</si>
  <si>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</si>
  <si>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</si>
  <si>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</si>
  <si>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</si>
  <si>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</si>
  <si>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</si>
  <si>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</si>
  <si>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</si>
  <si>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</si>
  <si>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3"/>
  </si>
  <si>
    <t>③Excel画面上部にあるメニューから「校閲」タブをクリックします。（「校閲」タブは、「ホーム」「挿入」「ページレイアウト」などが並んでいる部分にあります。）</t>
    <phoneticPr fontId="43"/>
  </si>
  <si>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3"/>
  </si>
  <si>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3"/>
  </si>
  <si>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3"/>
  </si>
  <si>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3"/>
  </si>
  <si>
    <t>②「マニュアル」シートタブを右クリックし、表示されるメニューから「再表示」をクリックすると、再表示の画面が表示されます。</t>
    <rPh sb="33" eb="34">
      <t>サイ</t>
    </rPh>
    <rPh sb="53" eb="55">
      <t>ヒョウジ</t>
    </rPh>
    <phoneticPr fontId="4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</si>
  <si>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3"/>
  </si>
  <si>
    <t>「行政用」シートの非表示、及びブックの保護手順</t>
    <rPh sb="1" eb="4">
      <t>ギョウセイヨウ</t>
    </rPh>
    <rPh sb="9" eb="12">
      <t>ヒヒョウジ</t>
    </rPh>
    <rPh sb="13" eb="14">
      <t>オヨ</t>
    </rPh>
    <rPh sb="19" eb="21">
      <t>ホゴ</t>
    </rPh>
    <rPh sb="21" eb="23">
      <t>テジュン</t>
    </rPh>
    <phoneticPr fontId="43"/>
  </si>
  <si>
    <t>ブック保護の解除、及び「行政用」シートの再表示手順</t>
    <rPh sb="3" eb="5">
      <t>ホゴ</t>
    </rPh>
    <rPh sb="6" eb="8">
      <t>カイジョ</t>
    </rPh>
    <rPh sb="9" eb="10">
      <t>オヨ</t>
    </rPh>
    <rPh sb="20" eb="21">
      <t>サイ</t>
    </rPh>
    <rPh sb="23" eb="25">
      <t>テジュン</t>
    </rPh>
    <phoneticPr fontId="4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</si>
  <si>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3"/>
  </si>
  <si>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</si>
  <si>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</si>
  <si>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</si>
  <si>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</si>
  <si>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</si>
  <si>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</si>
  <si>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</si>
  <si>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</si>
  <si>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</si>
  <si>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</si>
  <si>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</si>
  <si>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</si>
  <si>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</si>
  <si>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</si>
  <si>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</si>
  <si>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3"/>
  </si>
  <si>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</si>
  <si>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</si>
  <si>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</si>
  <si>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</si>
  <si>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</si>
  <si>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</si>
  <si>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</si>
  <si>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3"/>
  </si>
  <si>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3"/>
  </si>
  <si>
    <t>合計（届出に係るすべての筆の情報）</t>
    <phoneticPr fontId="9"/>
  </si>
  <si>
    <t>都市計画区域外</t>
    <rPh sb="4" eb="7">
      <t>クイキガイ</t>
    </rPh>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</si>
  <si>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</si>
  <si>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</si>
  <si>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</si>
  <si>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</si>
  <si>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</si>
  <si>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3"/>
  </si>
  <si>
    <t xml:space="preserve">
土地売買等届出書に入力された内容のうち、実態統計システムの備考欄で補足すべき内容がある場合に入力
（50文字以内で入力）
</t>
    <phoneticPr fontId="43"/>
  </si>
  <si>
    <t>受理年月日</t>
    <phoneticPr fontId="43"/>
  </si>
  <si>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</si>
  <si>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</si>
  <si>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</si>
  <si>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3"/>
  </si>
  <si>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</si>
  <si>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</si>
  <si>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</si>
  <si>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</si>
  <si>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</si>
  <si>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</si>
  <si>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</si>
  <si>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</si>
  <si>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</si>
  <si>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</si>
  <si>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</si>
  <si>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</si>
  <si>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3"/>
  </si>
  <si>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</si>
  <si>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</si>
  <si>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</si>
  <si>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</si>
  <si>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</si>
  <si>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</si>
  <si>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3"/>
  </si>
  <si>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</si>
  <si>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</si>
  <si>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1"/>
  </si>
  <si>
    <t>原野</t>
    <phoneticPr fontId="9"/>
  </si>
  <si>
    <t>山林</t>
    <phoneticPr fontId="9"/>
  </si>
  <si>
    <t>保安林</t>
    <phoneticPr fontId="31"/>
  </si>
  <si>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</si>
  <si>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</si>
  <si>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</si>
  <si>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</si>
  <si>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</si>
  <si>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</si>
  <si>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</si>
  <si>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</si>
  <si>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</si>
  <si>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</si>
  <si>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</si>
  <si>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</si>
  <si>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</si>
  <si>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1"/>
  </si>
  <si>
    <t>処理日・処理番号</t>
    <rPh sb="0" eb="2">
      <t>ショリ</t>
    </rPh>
    <rPh sb="2" eb="3">
      <t>ヒ</t>
    </rPh>
    <rPh sb="4" eb="6">
      <t>ショリ</t>
    </rPh>
    <rPh sb="6" eb="8">
      <t>バンゴウ</t>
    </rPh>
    <phoneticPr fontId="31"/>
  </si>
  <si>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</si>
  <si>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</si>
  <si>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</si>
  <si>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</si>
  <si>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</si>
  <si>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</si>
  <si>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</si>
  <si>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</si>
  <si>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</si>
  <si>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</si>
  <si>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</si>
  <si>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</si>
  <si>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</si>
  <si>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</si>
  <si>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</si>
  <si>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</si>
  <si>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</si>
  <si>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</si>
  <si>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</si>
  <si>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</si>
  <si>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</si>
  <si>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</si>
  <si>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</si>
  <si>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</si>
  <si>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</si>
  <si>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</si>
  <si>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</si>
  <si>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</si>
  <si>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</si>
  <si>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</si>
  <si>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</si>
  <si>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</si>
  <si>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</si>
  <si>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</si>
  <si>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</si>
  <si>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</si>
  <si>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</si>
  <si>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</si>
  <si>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</si>
  <si>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</si>
  <si>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</si>
  <si>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</si>
  <si>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</si>
  <si>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</si>
  <si>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</si>
  <si>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</si>
  <si>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</si>
  <si>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</si>
  <si>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</si>
  <si>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</si>
  <si>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</si>
  <si>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</si>
  <si>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</si>
  <si>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</si>
  <si>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</si>
  <si>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</si>
  <si>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</si>
  <si>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</si>
  <si>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</si>
  <si>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</si>
  <si>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</si>
  <si>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</si>
  <si>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</si>
  <si>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</si>
  <si>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</si>
  <si>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</si>
  <si>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</si>
  <si>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</si>
  <si>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</si>
  <si>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</si>
  <si>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</si>
  <si>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</si>
  <si>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</si>
  <si>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</si>
  <si>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</si>
  <si>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</si>
  <si>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</si>
  <si>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</si>
  <si>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</si>
  <si>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</si>
  <si>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</si>
  <si>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</si>
  <si>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</si>
  <si>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</si>
  <si>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</si>
  <si>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</si>
  <si>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</si>
  <si>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</si>
  <si>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</si>
  <si>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</si>
  <si>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</si>
  <si>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</si>
  <si>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</si>
  <si>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</si>
  <si>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</si>
  <si>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</si>
  <si>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</si>
  <si>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</si>
  <si>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</si>
  <si>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</si>
  <si>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</si>
  <si>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</si>
  <si>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</si>
  <si>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</si>
  <si>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</si>
  <si>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</si>
  <si>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</si>
  <si>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</si>
  <si>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</si>
  <si>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</si>
  <si>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</si>
  <si>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</si>
  <si>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</si>
  <si>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</si>
  <si>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</si>
  <si>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</si>
  <si>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</si>
  <si>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</si>
  <si>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</si>
  <si>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</si>
  <si>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</si>
  <si>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</si>
  <si>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</si>
  <si>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</si>
  <si>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</si>
  <si>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</si>
  <si>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</si>
  <si>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</si>
  <si>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</si>
  <si>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</si>
  <si>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</si>
  <si>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</si>
  <si>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</si>
  <si>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</si>
  <si>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</si>
  <si>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</si>
  <si>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</si>
  <si>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</si>
  <si>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</si>
  <si>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</si>
  <si>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</si>
  <si>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</si>
  <si>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</si>
  <si>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</si>
  <si>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</si>
  <si>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</si>
  <si>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</si>
  <si>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</si>
  <si>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</si>
  <si>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</si>
  <si>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</si>
  <si>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</si>
  <si>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</si>
  <si>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</si>
  <si>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</si>
  <si>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</si>
  <si>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</si>
  <si>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</si>
  <si>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</si>
  <si>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</si>
  <si>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</si>
  <si>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</si>
  <si>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</si>
  <si>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</si>
  <si>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</si>
  <si>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</si>
  <si>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</si>
  <si>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</si>
  <si>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</si>
  <si>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</si>
  <si>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</si>
  <si>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</si>
  <si>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</si>
  <si>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</si>
  <si>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</si>
  <si>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</si>
  <si>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</si>
  <si>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</si>
  <si>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</si>
  <si>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</si>
  <si>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</si>
  <si>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</si>
  <si>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</si>
  <si>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</si>
  <si>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</si>
  <si>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</si>
  <si>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</si>
  <si>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</si>
  <si>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</si>
  <si>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</si>
  <si>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</si>
  <si>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</si>
  <si>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</si>
  <si>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</si>
  <si>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</si>
  <si>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</si>
  <si>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</si>
  <si>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</si>
  <si>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</si>
  <si>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</si>
  <si>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</si>
  <si>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</si>
  <si>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</si>
  <si>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</si>
  <si>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</si>
  <si>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</si>
  <si>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</si>
  <si>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</si>
  <si>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</si>
  <si>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</si>
  <si>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</si>
  <si>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</si>
  <si>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</si>
  <si>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</si>
  <si>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</si>
  <si>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</si>
  <si>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</si>
  <si>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</si>
  <si>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</si>
  <si>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</si>
  <si>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</si>
  <si>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</si>
  <si>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</si>
  <si>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</si>
  <si>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</si>
  <si>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</si>
  <si>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</si>
  <si>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</si>
  <si>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</si>
  <si>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</si>
  <si>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</si>
  <si>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</si>
  <si>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</si>
  <si>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</si>
  <si>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</si>
  <si>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</si>
  <si>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</si>
  <si>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</si>
  <si>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</si>
  <si>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</si>
  <si>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</si>
  <si>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</si>
  <si>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</si>
  <si>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</si>
  <si>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</si>
  <si>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</si>
  <si>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</si>
  <si>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</si>
  <si>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</si>
  <si>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</si>
  <si>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</si>
  <si>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</si>
  <si>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</si>
  <si>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</si>
  <si>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</si>
  <si>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</si>
  <si>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</si>
  <si>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</si>
  <si>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</si>
  <si>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</si>
  <si>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</si>
  <si>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</si>
  <si>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</si>
  <si>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</si>
  <si>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</si>
  <si>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</si>
  <si>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</si>
  <si>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</si>
  <si>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</si>
  <si>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</si>
  <si>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</si>
  <si>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</si>
  <si>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</si>
  <si>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</si>
  <si>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</si>
  <si>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</si>
  <si>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</si>
  <si>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</si>
  <si>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</si>
  <si>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</si>
  <si>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</si>
  <si>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</si>
  <si>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</si>
  <si>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</si>
  <si>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</si>
  <si>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</si>
  <si>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</si>
  <si>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</si>
  <si>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</si>
  <si>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</si>
  <si>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</si>
  <si>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</si>
  <si>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</si>
  <si>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</si>
  <si>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</si>
  <si>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</si>
  <si>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</si>
  <si>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</si>
  <si>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</si>
  <si>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</si>
  <si>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</si>
  <si>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</si>
  <si>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</si>
  <si>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</si>
  <si>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</si>
  <si>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</si>
  <si>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</si>
  <si>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</si>
  <si>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</si>
  <si>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</si>
  <si>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</si>
  <si>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</si>
  <si>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</si>
  <si>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</si>
  <si>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</si>
  <si>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</si>
  <si>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</si>
  <si>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</si>
  <si>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</si>
  <si>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</si>
  <si>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</si>
  <si>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</si>
  <si>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</si>
  <si>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</si>
  <si>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</si>
  <si>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</si>
  <si>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</si>
  <si>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</si>
  <si>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</si>
  <si>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</si>
  <si>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</si>
  <si>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</si>
  <si>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</si>
  <si>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</si>
  <si>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</si>
  <si>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</si>
  <si>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</si>
  <si>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</si>
  <si>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</si>
  <si>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</si>
  <si>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</si>
  <si>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</si>
  <si>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</si>
  <si>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</si>
  <si>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</si>
  <si>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</si>
  <si>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</si>
  <si>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</si>
  <si>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</si>
  <si>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</si>
  <si>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</si>
  <si>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</si>
  <si>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</si>
  <si>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</si>
  <si>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</si>
  <si>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</si>
  <si>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</si>
  <si>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</si>
  <si>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</si>
  <si>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</si>
  <si>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</si>
  <si>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</si>
  <si>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</si>
  <si>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</si>
  <si>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</si>
  <si>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</si>
  <si>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</si>
  <si>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</si>
  <si>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</si>
  <si>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</si>
  <si>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</si>
  <si>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</si>
  <si>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</si>
  <si>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</si>
  <si>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</si>
  <si>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</si>
  <si>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</si>
  <si>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</si>
  <si>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</si>
  <si>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</si>
  <si>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</si>
  <si>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</si>
  <si>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</si>
  <si>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</si>
  <si>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</si>
  <si>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</si>
  <si>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</si>
  <si>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</si>
  <si>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</si>
  <si>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</si>
  <si>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</si>
  <si>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</si>
  <si>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</si>
  <si>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</si>
  <si>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</si>
  <si>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</si>
  <si>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</si>
  <si>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</si>
  <si>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</si>
  <si>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</si>
  <si>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</si>
  <si>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</si>
  <si>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</si>
  <si>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</si>
  <si>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</si>
  <si>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</si>
  <si>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</si>
  <si>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</si>
  <si>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</si>
  <si>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</si>
  <si>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</si>
  <si>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</si>
  <si>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</si>
  <si>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</si>
  <si>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</si>
  <si>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</si>
  <si>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</si>
  <si>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</si>
  <si>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</si>
  <si>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</si>
  <si>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</si>
  <si>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</si>
  <si>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</si>
  <si>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</si>
  <si>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</si>
  <si>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</si>
  <si>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</si>
  <si>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</si>
  <si>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</si>
  <si>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</si>
  <si>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</si>
  <si>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</si>
  <si>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</si>
  <si>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</si>
  <si>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</si>
  <si>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</si>
  <si>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</si>
  <si>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</si>
  <si>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</si>
  <si>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</si>
  <si>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</si>
  <si>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</si>
  <si>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</si>
  <si>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</si>
  <si>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</si>
  <si>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</si>
  <si>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</si>
  <si>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</si>
  <si>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</si>
  <si>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</si>
  <si>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</si>
  <si>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</si>
  <si>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</si>
  <si>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</si>
  <si>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</si>
  <si>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</si>
  <si>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</si>
  <si>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</si>
  <si>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</si>
  <si>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</si>
  <si>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</si>
  <si>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</si>
  <si>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</si>
  <si>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</si>
  <si>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</si>
  <si>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</si>
  <si>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</si>
  <si>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</si>
  <si>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</si>
  <si>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</si>
  <si>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</si>
  <si>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</si>
  <si>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</si>
  <si>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</si>
  <si>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</si>
  <si>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</si>
  <si>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</si>
  <si>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</si>
  <si>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</si>
  <si>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</si>
  <si>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</si>
  <si>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</si>
  <si>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</si>
  <si>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</si>
  <si>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</si>
  <si>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</si>
  <si>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</si>
  <si>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</si>
  <si>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</si>
  <si>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</si>
  <si>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</si>
  <si>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</si>
  <si>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</si>
  <si>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</si>
  <si>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</si>
  <si>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</si>
  <si>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</si>
  <si>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</si>
  <si>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</si>
  <si>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</si>
  <si>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</si>
  <si>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</si>
  <si>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</si>
  <si>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</si>
  <si>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</si>
  <si>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</si>
  <si>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</si>
  <si>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</si>
  <si>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</si>
  <si>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</si>
  <si>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</si>
  <si>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</si>
  <si>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</si>
  <si>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</si>
  <si>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</si>
  <si>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</si>
  <si>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</si>
  <si>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</si>
  <si>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</si>
  <si>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</si>
  <si>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</si>
  <si>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</si>
  <si>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</si>
  <si>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</si>
  <si>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</si>
  <si>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</si>
  <si>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</si>
  <si>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</si>
  <si>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</si>
  <si>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</si>
  <si>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</si>
  <si>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</si>
  <si>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</si>
  <si>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</si>
  <si>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</si>
  <si>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</si>
  <si>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</si>
  <si>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</si>
  <si>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</si>
  <si>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</si>
  <si>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</si>
  <si>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</si>
  <si>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</si>
  <si>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</si>
  <si>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</si>
  <si>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</si>
  <si>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</si>
  <si>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</si>
  <si>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</si>
  <si>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</si>
  <si>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</si>
  <si>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</si>
  <si>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</si>
  <si>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</si>
  <si>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</si>
  <si>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</si>
  <si>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</si>
  <si>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</si>
  <si>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</si>
  <si>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</si>
  <si>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</si>
  <si>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</si>
  <si>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</si>
  <si>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</si>
  <si>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</si>
  <si>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</si>
  <si>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</si>
  <si>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</si>
  <si>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</si>
  <si>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</si>
  <si>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</si>
  <si>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</si>
  <si>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</si>
  <si>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</si>
  <si>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</si>
  <si>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</si>
  <si>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</si>
  <si>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</si>
  <si>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</si>
  <si>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</si>
  <si>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</si>
  <si>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</si>
  <si>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</si>
  <si>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</si>
  <si>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</si>
  <si>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</si>
  <si>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</si>
  <si>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</si>
  <si>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</si>
  <si>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</si>
  <si>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</si>
  <si>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</si>
  <si>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</si>
  <si>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</si>
  <si>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</si>
  <si>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</si>
  <si>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</si>
  <si>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</si>
  <si>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</si>
  <si>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</si>
  <si>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</si>
  <si>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</si>
  <si>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</si>
  <si>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</si>
  <si>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</si>
  <si>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</si>
  <si>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</si>
  <si>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</si>
  <si>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</si>
  <si>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</si>
  <si>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</si>
  <si>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</si>
  <si>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</si>
  <si>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</si>
  <si>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</si>
  <si>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</si>
  <si>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</si>
  <si>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</si>
  <si>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</si>
  <si>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</si>
  <si>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</si>
  <si>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</si>
  <si>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</si>
  <si>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</si>
  <si>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</si>
  <si>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</si>
  <si>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</si>
  <si>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</si>
  <si>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</si>
  <si>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</si>
  <si>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</si>
  <si>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</si>
  <si>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</si>
  <si>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</si>
  <si>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</si>
  <si>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</si>
  <si>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</si>
  <si>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</si>
  <si>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</si>
  <si>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</si>
  <si>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</si>
  <si>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</si>
  <si>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</si>
  <si>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</si>
  <si>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</si>
  <si>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</si>
  <si>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</si>
  <si>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</si>
  <si>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</si>
  <si>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</si>
  <si>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</si>
  <si>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</si>
  <si>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</si>
  <si>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</si>
  <si>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</si>
  <si>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</si>
  <si>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</si>
  <si>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</si>
  <si>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</si>
  <si>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</si>
  <si>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</si>
  <si>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</si>
  <si>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</si>
  <si>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</si>
  <si>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</si>
  <si>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</si>
  <si>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</si>
  <si>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</si>
  <si>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</si>
  <si>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</si>
  <si>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</si>
  <si>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</si>
  <si>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</si>
  <si>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</si>
  <si>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</si>
  <si>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</si>
  <si>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</si>
  <si>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</si>
  <si>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</si>
  <si>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</si>
  <si>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</si>
  <si>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</si>
  <si>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</si>
  <si>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</si>
  <si>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</si>
  <si>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</si>
  <si>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</si>
  <si>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</si>
  <si>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</si>
  <si>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</si>
  <si>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</si>
  <si>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</si>
  <si>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</si>
  <si>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</si>
  <si>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</si>
  <si>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</si>
  <si>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</si>
  <si>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</si>
  <si>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</si>
  <si>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</si>
  <si>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</si>
  <si>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</si>
  <si>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</si>
  <si>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</si>
  <si>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</si>
  <si>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</si>
  <si>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</si>
  <si>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</si>
  <si>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</si>
  <si>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</si>
  <si>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</si>
  <si>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</si>
  <si>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</si>
  <si>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</si>
  <si>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</si>
  <si>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</si>
  <si>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</si>
  <si>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</si>
  <si>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</si>
  <si>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</si>
  <si>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</si>
  <si>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</si>
  <si>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</si>
  <si>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</si>
  <si>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</si>
  <si>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</si>
  <si>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</si>
  <si>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</si>
  <si>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</si>
  <si>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</si>
  <si>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</si>
  <si>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</si>
  <si>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</si>
  <si>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</si>
  <si>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</si>
  <si>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</si>
  <si>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</si>
  <si>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</si>
  <si>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</si>
  <si>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</si>
  <si>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</si>
  <si>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</si>
  <si>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</si>
  <si>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</si>
  <si>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</si>
  <si>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</si>
  <si>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</si>
  <si>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</si>
  <si>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</si>
  <si>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</si>
  <si>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</si>
  <si>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</si>
  <si>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</si>
  <si>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</si>
  <si>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</si>
  <si>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</si>
  <si>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</si>
  <si>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</si>
  <si>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</si>
  <si>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</si>
  <si>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</si>
  <si>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</si>
  <si>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</si>
  <si>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</si>
  <si>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</si>
  <si>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</si>
  <si>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</si>
  <si>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</si>
  <si>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</si>
  <si>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</si>
  <si>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</si>
  <si>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</si>
  <si>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</si>
  <si>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</si>
  <si>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</si>
  <si>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</si>
  <si>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</si>
  <si>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</si>
  <si>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</si>
  <si>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</si>
  <si>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</si>
  <si>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</si>
  <si>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</si>
  <si>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</si>
  <si>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</si>
  <si>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</si>
  <si>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</si>
  <si>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</si>
  <si>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</si>
  <si>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</si>
  <si>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</si>
  <si>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</si>
  <si>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</si>
  <si>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</si>
  <si>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</si>
  <si>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</si>
  <si>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</si>
  <si>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</si>
  <si>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</si>
  <si>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</si>
  <si>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</si>
  <si>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</si>
  <si>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</si>
  <si>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</si>
  <si>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</si>
  <si>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</si>
  <si>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</si>
  <si>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</si>
  <si>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</si>
  <si>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</si>
  <si>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</si>
  <si>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</si>
  <si>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</si>
  <si>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</si>
  <si>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</si>
  <si>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</si>
  <si>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</si>
  <si>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</si>
  <si>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</si>
  <si>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</si>
  <si>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</si>
  <si>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</si>
  <si>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</si>
  <si>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</si>
  <si>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</si>
  <si>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</si>
  <si>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</si>
  <si>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</si>
  <si>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</si>
  <si>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</si>
  <si>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</si>
  <si>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</si>
  <si>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</si>
  <si>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</si>
  <si>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</si>
  <si>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</si>
  <si>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</si>
  <si>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</si>
  <si>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</si>
  <si>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</si>
  <si>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</si>
  <si>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</si>
  <si>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</si>
  <si>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</si>
  <si>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</si>
  <si>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</si>
  <si>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</si>
  <si>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</si>
  <si>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</si>
  <si>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</si>
  <si>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</si>
  <si>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</si>
  <si>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</si>
  <si>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</si>
  <si>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</si>
  <si>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</si>
  <si>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</si>
  <si>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</si>
  <si>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</si>
  <si>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</si>
  <si>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</si>
  <si>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</si>
  <si>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</si>
  <si>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</si>
  <si>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</si>
  <si>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</si>
  <si>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</si>
  <si>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</si>
  <si>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</si>
  <si>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</si>
  <si>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</si>
  <si>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</si>
  <si>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</si>
  <si>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</si>
  <si>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</si>
  <si>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</si>
  <si>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</si>
  <si>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</si>
  <si>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</si>
  <si>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</si>
  <si>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</si>
  <si>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</si>
  <si>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</si>
  <si>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</si>
  <si>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</si>
  <si>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</si>
  <si>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</si>
  <si>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</si>
  <si>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</si>
  <si>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</si>
  <si>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</si>
  <si>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</si>
  <si>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</si>
  <si>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</si>
  <si>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</si>
  <si>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</si>
  <si>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</si>
  <si>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</si>
  <si>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</si>
  <si>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</si>
  <si>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</si>
  <si>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</si>
  <si>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</si>
  <si>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</si>
  <si>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</si>
  <si>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</si>
  <si>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</si>
  <si>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</si>
  <si>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</si>
  <si>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</si>
  <si>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</si>
  <si>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</si>
  <si>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</si>
  <si>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</si>
  <si>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</si>
  <si>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</si>
  <si>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</si>
  <si>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</si>
  <si>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</si>
  <si>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</si>
  <si>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</si>
  <si>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</si>
  <si>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</si>
  <si>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</si>
  <si>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</si>
  <si>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</si>
  <si>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</si>
  <si>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</si>
  <si>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</si>
  <si>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</si>
  <si>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</si>
  <si>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</si>
  <si>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</si>
  <si>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</si>
  <si>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</si>
  <si>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</si>
  <si>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</si>
  <si>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</si>
  <si>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</si>
  <si>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</si>
  <si>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</si>
  <si>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</si>
  <si>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</si>
  <si>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</si>
  <si>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</si>
  <si>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</si>
  <si>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</si>
  <si>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</si>
  <si>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</si>
  <si>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</si>
  <si>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</si>
  <si>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</si>
  <si>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</si>
  <si>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</si>
  <si>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</si>
  <si>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</si>
  <si>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</si>
  <si>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</si>
  <si>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</si>
  <si>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</si>
  <si>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</si>
  <si>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</si>
  <si>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</si>
  <si>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</si>
  <si>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</si>
  <si>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</si>
  <si>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</si>
  <si>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</si>
  <si>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</si>
  <si>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</si>
  <si>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</si>
  <si>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</si>
  <si>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</si>
  <si>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</si>
  <si>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</si>
  <si>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</si>
  <si>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</si>
  <si>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</si>
  <si>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</si>
  <si>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</si>
  <si>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</si>
  <si>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</si>
  <si>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</si>
  <si>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</si>
  <si>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</si>
  <si>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</si>
  <si>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</si>
  <si>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</si>
  <si>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</si>
  <si>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</si>
  <si>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</si>
  <si>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</si>
  <si>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</si>
  <si>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</si>
  <si>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</si>
  <si>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</si>
  <si>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</si>
  <si>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</si>
  <si>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</si>
  <si>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</si>
  <si>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</si>
  <si>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</si>
  <si>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</si>
  <si>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</si>
  <si>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</si>
  <si>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</si>
  <si>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</si>
  <si>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</si>
  <si>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</si>
  <si>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</si>
  <si>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</si>
  <si>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</si>
  <si>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</si>
  <si>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</si>
  <si>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</si>
  <si>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</si>
  <si>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</si>
  <si>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</si>
  <si>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</si>
  <si>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</si>
  <si>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</si>
  <si>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</si>
  <si>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</si>
  <si>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</si>
  <si>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</si>
  <si>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</si>
  <si>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</si>
  <si>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</si>
  <si>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</si>
  <si>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</si>
  <si>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</si>
  <si>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</si>
  <si>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</si>
  <si>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</si>
  <si>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</si>
  <si>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</si>
  <si>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</si>
  <si>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</si>
  <si>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</si>
  <si>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</si>
  <si>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</si>
  <si>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</si>
  <si>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</si>
  <si>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</si>
  <si>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</si>
  <si>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</si>
  <si>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</si>
  <si>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</si>
  <si>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</si>
  <si>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</si>
  <si>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</si>
  <si>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</si>
  <si>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</si>
  <si>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</si>
  <si>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</si>
  <si>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</si>
  <si>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</si>
  <si>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</si>
  <si>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</si>
  <si>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</si>
  <si>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</si>
  <si>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</si>
  <si>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</si>
  <si>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</si>
  <si>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</si>
  <si>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</si>
  <si>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</si>
  <si>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</si>
  <si>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</si>
  <si>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</si>
  <si>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</si>
  <si>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</si>
  <si>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</si>
  <si>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</si>
  <si>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</si>
  <si>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</si>
  <si>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</si>
  <si>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</si>
  <si>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</si>
  <si>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</si>
  <si>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</si>
  <si>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</si>
  <si>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</si>
  <si>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</si>
  <si>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</si>
  <si>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</si>
  <si>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</si>
  <si>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</si>
  <si>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</si>
  <si>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</si>
  <si>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</si>
  <si>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</si>
  <si>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</si>
  <si>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</si>
  <si>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</si>
  <si>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</si>
  <si>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</si>
  <si>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</si>
  <si>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</si>
  <si>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</si>
  <si>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</si>
  <si>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</si>
  <si>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</si>
  <si>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</si>
  <si>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</si>
  <si>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</si>
  <si>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</si>
  <si>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</si>
  <si>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</si>
  <si>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</si>
  <si>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</si>
  <si>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</si>
  <si>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</si>
  <si>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</si>
  <si>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</si>
  <si>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</si>
  <si>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</si>
  <si>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</si>
  <si>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</si>
  <si>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</si>
  <si>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</si>
  <si>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</si>
  <si>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</si>
  <si>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</si>
  <si>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</si>
  <si>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</si>
  <si>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</si>
  <si>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</si>
  <si>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</si>
  <si>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</si>
  <si>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</si>
  <si>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</si>
  <si>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</si>
  <si>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</si>
  <si>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</si>
  <si>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</si>
  <si>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</si>
  <si>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</si>
  <si>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</si>
  <si>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</si>
  <si>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</si>
  <si>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</si>
  <si>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</si>
  <si>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</si>
  <si>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</si>
  <si>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</si>
  <si>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</si>
  <si>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</si>
  <si>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</si>
  <si>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</si>
  <si>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</si>
  <si>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</si>
  <si>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</si>
  <si>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</si>
  <si>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</si>
  <si>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</si>
  <si>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</si>
  <si>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</si>
  <si>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</si>
  <si>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</si>
  <si>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</si>
  <si>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</si>
  <si>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</si>
  <si>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</si>
  <si>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</si>
  <si>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</si>
  <si>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</si>
  <si>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</si>
  <si>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</si>
  <si>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</si>
  <si>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</si>
  <si>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</si>
  <si>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</si>
  <si>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</si>
  <si>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</si>
  <si>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</si>
  <si>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</si>
  <si>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</si>
  <si>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</si>
  <si>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</si>
  <si>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</si>
  <si>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</si>
  <si>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</si>
  <si>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</si>
  <si>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</si>
  <si>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</si>
  <si>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</si>
  <si>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</si>
  <si>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</si>
  <si>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</si>
  <si>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</si>
  <si>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</si>
  <si>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</si>
  <si>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</si>
  <si>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</si>
  <si>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</si>
  <si>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</si>
  <si>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</si>
  <si>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</si>
  <si>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</si>
  <si>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</si>
  <si>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</si>
  <si>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</si>
  <si>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</si>
  <si>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</si>
  <si>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</si>
  <si>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</si>
  <si>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</si>
  <si>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</si>
  <si>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</si>
  <si>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</si>
  <si>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</si>
  <si>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</si>
  <si>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</si>
  <si>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</si>
  <si>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</si>
  <si>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</si>
  <si>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</si>
  <si>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</si>
  <si>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</si>
  <si>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</si>
  <si>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</si>
  <si>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</si>
  <si>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</si>
  <si>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</si>
  <si>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</si>
  <si>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</si>
  <si>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</si>
  <si>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</si>
  <si>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</si>
  <si>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</si>
  <si>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</si>
  <si>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</si>
  <si>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</si>
  <si>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</si>
  <si>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</si>
  <si>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</si>
  <si>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</si>
  <si>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</si>
  <si>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</si>
  <si>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</si>
  <si>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</si>
  <si>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</si>
  <si>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</si>
  <si>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</si>
  <si>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</si>
  <si>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</si>
  <si>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</si>
  <si>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</si>
  <si>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</si>
  <si>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</si>
  <si>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</si>
  <si>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</si>
  <si>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</si>
  <si>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</si>
  <si>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</si>
  <si>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</si>
  <si>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</si>
  <si>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</si>
  <si>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</si>
  <si>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</si>
  <si>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</si>
  <si>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</si>
  <si>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</si>
  <si>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</si>
  <si>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</si>
  <si>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</si>
  <si>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</si>
  <si>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</si>
  <si>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</si>
  <si>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</si>
  <si>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</si>
  <si>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</si>
  <si>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</si>
  <si>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</si>
  <si>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</si>
  <si>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</si>
  <si>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</si>
  <si>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</si>
  <si>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</si>
  <si>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</si>
  <si>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</si>
  <si>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</si>
  <si>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</si>
  <si>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</si>
  <si>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</si>
  <si>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</si>
  <si>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</si>
  <si>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</si>
  <si>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</si>
  <si>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</si>
  <si>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</si>
  <si>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</si>
  <si>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</si>
  <si>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</si>
  <si>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</si>
  <si>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</si>
  <si>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</si>
  <si>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</si>
  <si>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</si>
  <si>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</si>
  <si>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</si>
  <si>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</si>
  <si>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</si>
  <si>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</si>
  <si>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</si>
  <si>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</si>
  <si>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</si>
  <si>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</si>
  <si>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</si>
  <si>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</si>
  <si>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</si>
  <si>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</si>
  <si>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</si>
  <si>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</si>
  <si>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</si>
  <si>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</si>
  <si>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</si>
  <si>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</si>
  <si>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</si>
  <si>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</si>
  <si>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</si>
  <si>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</si>
  <si>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</si>
  <si>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</si>
  <si>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</si>
  <si>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</si>
  <si>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</si>
  <si>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</si>
  <si>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</si>
  <si>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</si>
  <si>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</si>
  <si>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</si>
  <si>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</si>
  <si>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</si>
  <si>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</si>
  <si>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</si>
  <si>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</si>
  <si>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</si>
  <si>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</si>
  <si>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</si>
  <si>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</si>
  <si>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</si>
  <si>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</si>
  <si>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</si>
  <si>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</si>
  <si>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</si>
  <si>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</si>
  <si>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</si>
  <si>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</si>
  <si>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</si>
  <si>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</si>
  <si>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</si>
  <si>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</si>
  <si>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</si>
  <si>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</si>
  <si>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</si>
  <si>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</si>
  <si>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</si>
  <si>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</si>
  <si>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</si>
  <si>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</si>
  <si>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</si>
  <si>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</si>
  <si>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</si>
  <si>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</si>
  <si>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</si>
  <si>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</si>
  <si>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</si>
  <si>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</si>
  <si>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</si>
  <si>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</si>
  <si>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</si>
  <si>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</si>
  <si>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</si>
  <si>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</si>
  <si>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</si>
  <si>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</si>
  <si>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</si>
  <si>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</si>
  <si>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</si>
  <si>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</si>
  <si>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</si>
  <si>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</si>
  <si>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</si>
  <si>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</si>
  <si>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</si>
  <si>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</si>
  <si>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</si>
  <si>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</si>
  <si>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</si>
  <si>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</si>
  <si>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</si>
  <si>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</si>
  <si>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</si>
  <si>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</si>
  <si>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</si>
  <si>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</si>
  <si>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</si>
  <si>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</si>
  <si>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</si>
  <si>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</si>
  <si>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</si>
  <si>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</si>
  <si>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</si>
  <si>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</si>
  <si>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</si>
  <si>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</si>
  <si>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</si>
  <si>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</si>
  <si>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</si>
  <si>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</si>
  <si>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</si>
  <si>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</si>
  <si>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</si>
  <si>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</si>
  <si>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</si>
  <si>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</si>
  <si>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</si>
  <si>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</si>
  <si>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</si>
  <si>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</si>
  <si>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</si>
  <si>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</si>
  <si>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</si>
  <si>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</si>
  <si>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</si>
  <si>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</si>
  <si>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</si>
  <si>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</si>
  <si>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</si>
  <si>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</si>
  <si>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</si>
  <si>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</si>
  <si>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</si>
  <si>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</si>
  <si>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</si>
  <si>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</si>
  <si>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</si>
  <si>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</si>
  <si>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</si>
  <si>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</si>
  <si>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</si>
  <si>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</si>
  <si>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</si>
  <si>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</si>
  <si>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</si>
  <si>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</si>
  <si>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</si>
  <si>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</si>
  <si>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</si>
  <si>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</si>
  <si>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</si>
  <si>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</si>
  <si>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</si>
  <si>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</si>
  <si>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</si>
  <si>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</si>
  <si>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</si>
  <si>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</si>
  <si>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</si>
  <si>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</si>
  <si>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</si>
  <si>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</si>
  <si>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</si>
  <si>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</si>
  <si>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</si>
  <si>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</si>
  <si>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</si>
  <si>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</si>
  <si>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</si>
  <si>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</si>
  <si>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</si>
  <si>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</si>
  <si>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</si>
  <si>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</si>
  <si>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</si>
  <si>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</si>
  <si>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</si>
  <si>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</si>
  <si>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</si>
  <si>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</si>
  <si>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</si>
  <si>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</si>
  <si>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</si>
  <si>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</si>
  <si>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</si>
  <si>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</si>
  <si>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</si>
  <si>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</si>
  <si>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</si>
  <si>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</si>
  <si>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</si>
  <si>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</si>
  <si>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</si>
  <si>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</si>
  <si>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</si>
  <si>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</si>
  <si>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</si>
  <si>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</si>
  <si>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</si>
  <si>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</si>
  <si>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</si>
  <si>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</si>
  <si>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</si>
  <si>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</si>
  <si>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</si>
  <si>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</si>
  <si>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</si>
  <si>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</si>
  <si>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</si>
  <si>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</si>
  <si>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</si>
  <si>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</si>
  <si>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</si>
  <si>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</si>
  <si>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</si>
  <si>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</si>
  <si>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</si>
  <si>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</si>
  <si>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</si>
  <si>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</si>
  <si>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</si>
  <si>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</si>
  <si>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</si>
  <si>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</si>
  <si>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</si>
  <si>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</si>
  <si>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</si>
  <si>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</si>
  <si>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</si>
  <si>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</si>
  <si>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</si>
  <si>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</si>
  <si>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</si>
  <si>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</si>
  <si>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</si>
  <si>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</si>
  <si>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</si>
  <si>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</si>
  <si>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</si>
  <si>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</si>
  <si>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</si>
  <si>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</si>
  <si>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</si>
  <si>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</si>
  <si>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</si>
  <si>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</si>
  <si>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</si>
  <si>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</si>
  <si>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</si>
  <si>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</si>
  <si>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</si>
  <si>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</si>
  <si>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</si>
  <si>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</si>
  <si>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</si>
  <si>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</si>
  <si>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</si>
  <si>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</si>
  <si>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</si>
  <si>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</si>
  <si>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</si>
  <si>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</si>
  <si>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</si>
  <si>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</si>
  <si>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</si>
  <si>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</si>
  <si>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</si>
  <si>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</si>
  <si>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</si>
  <si>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</si>
  <si>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</si>
  <si>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</si>
  <si>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</si>
  <si>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</si>
  <si>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</si>
  <si>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</si>
  <si>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</si>
  <si>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</si>
  <si>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</si>
  <si>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</si>
  <si>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</si>
  <si>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</si>
  <si>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</si>
  <si>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</si>
  <si>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</si>
  <si>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</si>
  <si>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</si>
  <si>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</si>
  <si>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</si>
  <si>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</si>
  <si>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</si>
  <si>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</si>
  <si>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</si>
  <si>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</si>
  <si>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</si>
  <si>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</si>
  <si>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</si>
  <si>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</si>
  <si>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</si>
  <si>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</si>
  <si>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</si>
  <si>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</si>
  <si>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</si>
  <si>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</si>
  <si>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</si>
  <si>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</si>
  <si>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</si>
  <si>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</si>
  <si>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</si>
  <si>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</si>
  <si>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</si>
  <si>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</si>
  <si>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</si>
  <si>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</si>
  <si>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</si>
  <si>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</si>
  <si>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</si>
  <si>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</si>
  <si>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</si>
  <si>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</si>
  <si>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</si>
  <si>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</si>
  <si>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</si>
  <si>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</si>
  <si>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</si>
  <si>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</si>
  <si>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</si>
  <si>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</si>
  <si>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</si>
  <si>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</si>
  <si>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</si>
  <si>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</si>
  <si>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</si>
  <si>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</si>
  <si>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</si>
  <si>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</si>
  <si>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</si>
  <si>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</si>
  <si>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</si>
  <si>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</si>
  <si>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</si>
  <si>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</si>
  <si>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</si>
  <si>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</si>
  <si>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</si>
  <si>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</si>
  <si>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</si>
  <si>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</si>
  <si>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</si>
  <si>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</si>
  <si>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</si>
  <si>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</si>
  <si>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</si>
  <si>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</si>
  <si>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</si>
  <si>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</si>
  <si>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</si>
  <si>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</si>
  <si>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</si>
  <si>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</si>
  <si>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</si>
  <si>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</si>
  <si>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</si>
  <si>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</si>
  <si>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</si>
  <si>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</si>
  <si>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</si>
  <si>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</si>
  <si>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</si>
  <si>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</si>
  <si>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</si>
  <si>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</si>
  <si>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</si>
  <si>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</si>
  <si>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</si>
  <si>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</si>
  <si>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</si>
  <si>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</si>
  <si>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</si>
  <si>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</si>
  <si>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</si>
  <si>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</si>
  <si>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</si>
  <si>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</si>
  <si>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</si>
  <si>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</si>
  <si>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</si>
  <si>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</si>
  <si>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</si>
  <si>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</si>
  <si>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</si>
  <si>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</si>
  <si>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</si>
  <si>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</si>
  <si>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</si>
  <si>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</si>
  <si>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</si>
  <si>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</si>
  <si>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</si>
  <si>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</si>
  <si>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</si>
  <si>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</si>
  <si>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</si>
  <si>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</si>
  <si>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</si>
  <si>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</si>
  <si>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</si>
  <si>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</si>
  <si>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</si>
  <si>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</si>
  <si>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</si>
  <si>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</si>
  <si>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</si>
  <si>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</si>
  <si>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</si>
  <si>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</si>
  <si>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</si>
  <si>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</si>
  <si>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</si>
  <si>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</si>
  <si>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</si>
  <si>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</si>
  <si>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</si>
  <si>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</si>
  <si>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</si>
  <si>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</si>
  <si>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</si>
  <si>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</si>
  <si>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</si>
  <si>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</si>
  <si>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</si>
  <si>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</si>
  <si>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</si>
  <si>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</si>
  <si>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</si>
  <si>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</si>
  <si>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</si>
  <si>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</si>
  <si>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</si>
  <si>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</si>
  <si>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</si>
  <si>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</si>
  <si>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</si>
  <si>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</si>
  <si>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</si>
  <si>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</si>
  <si>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</si>
  <si>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</si>
  <si>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</si>
  <si>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</si>
  <si>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</si>
  <si>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</si>
  <si>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</si>
  <si>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</si>
  <si>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</si>
  <si>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</si>
  <si>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</si>
  <si>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</si>
  <si>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</si>
  <si>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</si>
  <si>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</si>
  <si>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</si>
  <si>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</si>
  <si>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</si>
  <si>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</si>
  <si>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</si>
  <si>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</si>
  <si>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</si>
  <si>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</si>
  <si>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</si>
  <si>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</si>
  <si>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</si>
  <si>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</si>
  <si>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</si>
  <si>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</si>
  <si>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</si>
  <si>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</si>
  <si>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</si>
  <si>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</si>
  <si>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</si>
  <si>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</si>
  <si>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</si>
  <si>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</si>
  <si>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</si>
  <si>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</si>
  <si>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</si>
  <si>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</si>
  <si>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</si>
  <si>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</si>
  <si>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</si>
  <si>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</si>
  <si>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</si>
  <si>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</si>
  <si>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</si>
  <si>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</si>
  <si>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</si>
  <si>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</si>
  <si>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</si>
  <si>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</si>
  <si>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</si>
  <si>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</si>
  <si>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</si>
  <si>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</si>
  <si>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</si>
  <si>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</si>
  <si>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</si>
  <si>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</si>
  <si>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</si>
  <si>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</si>
  <si>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</si>
  <si>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</si>
  <si>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</si>
  <si>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</si>
  <si>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</si>
  <si>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</si>
  <si>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</si>
  <si>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</si>
  <si>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</si>
  <si>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</si>
  <si>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</si>
  <si>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</si>
  <si>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</si>
  <si>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</si>
  <si>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</si>
  <si>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</si>
  <si>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</si>
  <si>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</si>
  <si>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</si>
  <si>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</si>
  <si>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</si>
  <si>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</si>
  <si>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</si>
  <si>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</si>
  <si>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</si>
  <si>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</si>
  <si>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</si>
  <si>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</si>
  <si>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</si>
  <si>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</si>
  <si>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</si>
  <si>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</si>
  <si>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</si>
  <si>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</si>
  <si>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</si>
  <si>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</si>
  <si>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</si>
  <si>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</si>
  <si>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</si>
  <si>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</si>
  <si>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</si>
  <si>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</si>
  <si>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</si>
  <si>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</si>
  <si>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</si>
  <si>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</si>
  <si>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</si>
  <si>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</si>
  <si>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</si>
  <si>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</si>
  <si>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</si>
  <si>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</si>
  <si>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</si>
  <si>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</si>
  <si>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</si>
  <si>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</si>
  <si>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</si>
  <si>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</si>
  <si>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</si>
  <si>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</si>
  <si>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</si>
  <si>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</si>
  <si>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</si>
  <si>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</si>
  <si>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</si>
  <si>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</si>
  <si>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</si>
  <si>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</si>
  <si>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</si>
  <si>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</si>
  <si>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</si>
  <si>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</si>
  <si>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</si>
  <si>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</si>
  <si>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</si>
  <si>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</si>
  <si>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</si>
  <si>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</si>
  <si>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</si>
  <si>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</si>
  <si>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</si>
  <si>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</si>
  <si>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</si>
  <si>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</si>
  <si>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</si>
  <si>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</si>
  <si>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</si>
  <si>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</si>
  <si>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</si>
  <si>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</si>
  <si>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</si>
  <si>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</si>
  <si>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</si>
  <si>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</si>
  <si>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</si>
  <si>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</si>
  <si>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</si>
  <si>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</si>
  <si>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</si>
  <si>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</si>
  <si>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</si>
  <si>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</si>
  <si>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</si>
  <si>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</si>
  <si>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</si>
  <si>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</si>
  <si>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</si>
  <si>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</si>
  <si>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</si>
  <si>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</si>
  <si>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</si>
  <si>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</si>
  <si>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</si>
  <si>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</si>
  <si>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</si>
  <si>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</si>
  <si>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</si>
  <si>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</si>
  <si>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</si>
  <si>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</si>
  <si>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</si>
  <si>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</si>
  <si>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</si>
  <si>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</si>
  <si>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</si>
  <si>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</si>
  <si>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</si>
  <si>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</si>
  <si>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</si>
  <si>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</si>
  <si>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</si>
  <si>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</si>
  <si>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</si>
  <si>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</si>
  <si>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</si>
  <si>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</si>
  <si>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</si>
  <si>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</si>
  <si>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</si>
  <si>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</si>
  <si>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</si>
  <si>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</si>
  <si>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</si>
  <si>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</si>
  <si>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</si>
  <si>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</si>
  <si>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</si>
  <si>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</si>
  <si>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</si>
  <si>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</si>
  <si>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</si>
  <si>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</si>
  <si>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</si>
  <si>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</si>
  <si>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</si>
  <si>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</si>
  <si>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</si>
  <si>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</si>
  <si>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</si>
  <si>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</si>
  <si>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</si>
  <si>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</si>
  <si>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</si>
  <si>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</si>
  <si>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</si>
  <si>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</si>
  <si>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</si>
  <si>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</si>
  <si>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</si>
  <si>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</si>
  <si>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</si>
  <si>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</si>
  <si>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</si>
  <si>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</si>
  <si>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</si>
  <si>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</si>
  <si>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</si>
  <si>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</si>
  <si>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</si>
  <si>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</si>
  <si>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</si>
  <si>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</si>
  <si>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</si>
  <si>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</si>
  <si>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</si>
  <si>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</si>
  <si>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</si>
  <si>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</si>
  <si>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</si>
  <si>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</si>
  <si>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</si>
  <si>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</si>
  <si>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</si>
  <si>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</si>
  <si>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</si>
  <si>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</si>
  <si>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</si>
  <si>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</si>
  <si>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</si>
  <si>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</si>
  <si>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</si>
  <si>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1"/>
  </si>
  <si>
    <t>停止（解除）条件付契約</t>
    <rPh sb="3" eb="5">
      <t>カイジョ</t>
    </rPh>
    <phoneticPr fontId="3"/>
  </si>
  <si>
    <t>Ver:17.00</t>
    <phoneticPr fontId="9"/>
  </si>
  <si>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</si>
  <si>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9"/>
  </si>
  <si>
    <t>権利の移転・設定</t>
    <rPh sb="0" eb="2">
      <t>ケンリ</t>
    </rPh>
    <rPh sb="3" eb="5">
      <t>イテン</t>
    </rPh>
    <rPh sb="6" eb="8">
      <t>セッテイ</t>
    </rPh>
    <phoneticPr fontId="9"/>
  </si>
  <si>
    <t>ビル、マンション名、部屋番号等</t>
    <phoneticPr fontId="9"/>
  </si>
  <si>
    <t>〒（ハイフン有）</t>
    <rPh sb="6" eb="7">
      <t>アリ</t>
    </rPh>
    <phoneticPr fontId="9"/>
  </si>
  <si>
    <t>町丁目</t>
    <phoneticPr fontId="9"/>
  </si>
  <si>
    <t>個人・法人の区分</t>
    <rPh sb="0" eb="2">
      <t>コジン</t>
    </rPh>
    <rPh sb="3" eb="5">
      <t>ホウジン</t>
    </rPh>
    <rPh sb="6" eb="7">
      <t>ク</t>
    </rPh>
    <rPh sb="7" eb="8">
      <t>ブン</t>
    </rPh>
    <phoneticPr fontId="9"/>
  </si>
  <si>
    <t>その他の場合具体的な業種</t>
    <rPh sb="2" eb="3">
      <t>タ</t>
    </rPh>
    <rPh sb="4" eb="6">
      <t>バアイ</t>
    </rPh>
    <rPh sb="6" eb="9">
      <t>グタイテキ</t>
    </rPh>
    <rPh sb="10" eb="12">
      <t>ギョウシュ</t>
    </rPh>
    <phoneticPr fontId="9"/>
  </si>
  <si>
    <t>（宛先）静　岡　市　長</t>
    <rPh sb="1" eb="3">
      <t>アテサキ</t>
    </rPh>
    <rPh sb="4" eb="5">
      <t>セイ</t>
    </rPh>
    <rPh sb="6" eb="7">
      <t>オカ</t>
    </rPh>
    <rPh sb="8" eb="9">
      <t>シ</t>
    </rPh>
    <rPh sb="10" eb="11">
      <t>チョウ</t>
    </rPh>
    <phoneticPr fontId="9"/>
  </si>
  <si>
    <r>
      <rPr>
        <sz val="14"/>
        <color theme="1"/>
        <rFont val="ＭＳ Ｐ明朝"/>
        <family val="1"/>
        <charset val="128"/>
      </rPr>
      <t>所在（市町村名、字及び地番等）</t>
    </r>
    <r>
      <rPr>
        <sz val="12"/>
        <color theme="1"/>
        <rFont val="ＭＳ Ｐ明朝"/>
        <family val="1"/>
        <charset val="128"/>
      </rPr>
      <t xml:space="preserve">
上段：登記簿、下段：住居表示（任意）</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rPh sb="31" eb="33">
      <t>ニンイ</t>
    </rPh>
    <phoneticPr fontId="9"/>
  </si>
  <si>
    <t>市区名</t>
    <rPh sb="0" eb="2">
      <t>シク</t>
    </rPh>
    <rPh sb="2" eb="3">
      <t>メイ</t>
    </rPh>
    <phoneticPr fontId="9"/>
  </si>
  <si>
    <t>字名</t>
    <rPh sb="0" eb="1">
      <t>ジ</t>
    </rPh>
    <rPh sb="1" eb="2">
      <t>メイ</t>
    </rPh>
    <phoneticPr fontId="9"/>
  </si>
  <si>
    <t>用途区域</t>
    <rPh sb="0" eb="4">
      <t>ヨウトクイキ</t>
    </rPh>
    <phoneticPr fontId="9"/>
  </si>
  <si>
    <t>その他の場合（法令名）</t>
    <rPh sb="2" eb="3">
      <t>タ</t>
    </rPh>
    <rPh sb="4" eb="6">
      <t>バアイ</t>
    </rPh>
    <rPh sb="7" eb="10">
      <t>ホウレイメイ</t>
    </rPh>
    <phoneticPr fontId="9"/>
  </si>
  <si>
    <t>その他の場合の具体的な名称</t>
    <rPh sb="2" eb="10">
      <t>タノバアイノグタイテキ</t>
    </rPh>
    <rPh sb="11" eb="13">
      <t>メイショウ</t>
    </rPh>
    <phoneticPr fontId="9"/>
  </si>
  <si>
    <t>国籍等※２</t>
    <rPh sb="0" eb="1">
      <t>セキ</t>
    </rPh>
    <rPh sb="1" eb="2">
      <t>トウ</t>
    </rPh>
    <phoneticPr fontId="9"/>
  </si>
  <si>
    <t>共有者の有無</t>
    <rPh sb="4" eb="6">
      <t>ウム</t>
    </rPh>
    <phoneticPr fontId="31"/>
  </si>
  <si>
    <t>共有者の有無</t>
    <rPh sb="0" eb="3">
      <t>キョウユウシャ</t>
    </rPh>
    <rPh sb="4" eb="6">
      <t>ウム</t>
    </rPh>
    <phoneticPr fontId="31"/>
  </si>
  <si>
    <t>1部</t>
  </si>
  <si>
    <t>1部</t>
    <phoneticPr fontId="9"/>
  </si>
  <si>
    <t>必要に応じて</t>
    <rPh sb="0" eb="2">
      <t>ヒツヨウ</t>
    </rPh>
    <rPh sb="3" eb="4">
      <t>オウ</t>
    </rPh>
    <phoneticPr fontId="9"/>
  </si>
  <si>
    <t>別紙　筆一覧</t>
    <rPh sb="0" eb="2">
      <t>ベッシ</t>
    </rPh>
    <rPh sb="3" eb="6">
      <t>フデイチラン</t>
    </rPh>
    <phoneticPr fontId="9"/>
  </si>
  <si>
    <t>（法人の場合の代表者の
役職・氏名）</t>
    <rPh sb="1" eb="3">
      <t>ホウジン</t>
    </rPh>
    <rPh sb="4" eb="6">
      <t>バアイ</t>
    </rPh>
    <rPh sb="7" eb="10">
      <t>ダイヒョウシャ</t>
    </rPh>
    <rPh sb="12" eb="14">
      <t>ヤクショク</t>
    </rPh>
    <rPh sb="15" eb="17">
      <t>シメイ</t>
    </rPh>
    <phoneticPr fontId="31"/>
  </si>
  <si>
    <t>権利の種類</t>
    <phoneticPr fontId="9"/>
  </si>
  <si>
    <t>その他の場合
具体的な国名</t>
    <rPh sb="2" eb="3">
      <t>タ</t>
    </rPh>
    <rPh sb="4" eb="6">
      <t>バアイ</t>
    </rPh>
    <rPh sb="7" eb="10">
      <t>グタイテキ</t>
    </rPh>
    <rPh sb="11" eb="13">
      <t>クニメイ</t>
    </rPh>
    <phoneticPr fontId="9"/>
  </si>
  <si>
    <t>日本</t>
    <rPh sb="0" eb="2">
      <t>ニホン</t>
    </rPh>
    <phoneticPr fontId="9"/>
  </si>
  <si>
    <t xml:space="preserve">アフガニスタン </t>
  </si>
  <si>
    <t xml:space="preserve">アメリカ合衆国 </t>
  </si>
  <si>
    <t xml:space="preserve">アラブ首長国連邦 </t>
  </si>
  <si>
    <t xml:space="preserve">アルジェリア </t>
  </si>
  <si>
    <t xml:space="preserve">アルゼンチン </t>
  </si>
  <si>
    <t xml:space="preserve">アンゴラ </t>
  </si>
  <si>
    <t xml:space="preserve">アンティグア・バーブーダ </t>
  </si>
  <si>
    <t xml:space="preserve">イエメン </t>
  </si>
  <si>
    <t xml:space="preserve">イスラエル </t>
  </si>
  <si>
    <t xml:space="preserve">イラク </t>
  </si>
  <si>
    <t xml:space="preserve">イラン </t>
  </si>
  <si>
    <t xml:space="preserve">インド </t>
  </si>
  <si>
    <t xml:space="preserve">インドネシア </t>
  </si>
  <si>
    <t xml:space="preserve">ウガンダ </t>
  </si>
  <si>
    <t xml:space="preserve">ウルグアイ </t>
  </si>
  <si>
    <t>英国</t>
  </si>
  <si>
    <t xml:space="preserve">エクアドル </t>
  </si>
  <si>
    <t xml:space="preserve">エジプト </t>
  </si>
  <si>
    <t xml:space="preserve">エチオピア </t>
  </si>
  <si>
    <t xml:space="preserve">エリトリア </t>
  </si>
  <si>
    <t xml:space="preserve">エルサルバドル </t>
  </si>
  <si>
    <t xml:space="preserve">オーストラリア </t>
  </si>
  <si>
    <t xml:space="preserve">オマーン </t>
  </si>
  <si>
    <t xml:space="preserve">ガーナ </t>
  </si>
  <si>
    <t xml:space="preserve">カーボヴェルデ </t>
  </si>
  <si>
    <t xml:space="preserve">ガイアナ </t>
  </si>
  <si>
    <t xml:space="preserve">カタール </t>
  </si>
  <si>
    <t xml:space="preserve">カナダ </t>
  </si>
  <si>
    <t xml:space="preserve">ガボン </t>
  </si>
  <si>
    <t xml:space="preserve">カメルーン </t>
  </si>
  <si>
    <t xml:space="preserve">韓国 </t>
  </si>
  <si>
    <t xml:space="preserve">ガンビア </t>
  </si>
  <si>
    <t xml:space="preserve">カンボジア </t>
  </si>
  <si>
    <t xml:space="preserve">ギニア </t>
  </si>
  <si>
    <t xml:space="preserve">ギニアビサウ </t>
  </si>
  <si>
    <t xml:space="preserve">キューバ </t>
  </si>
  <si>
    <t xml:space="preserve">キリバス </t>
  </si>
  <si>
    <t xml:space="preserve">グアテマラ </t>
  </si>
  <si>
    <t xml:space="preserve">クウェート </t>
  </si>
  <si>
    <t xml:space="preserve">クック諸島 </t>
  </si>
  <si>
    <t>グルジア</t>
  </si>
  <si>
    <t xml:space="preserve">グレナダ </t>
  </si>
  <si>
    <t xml:space="preserve">ケニア </t>
  </si>
  <si>
    <t xml:space="preserve">コートジボワール </t>
  </si>
  <si>
    <t xml:space="preserve">コスタリカ </t>
  </si>
  <si>
    <t>コソボ</t>
  </si>
  <si>
    <t xml:space="preserve">コモロ </t>
  </si>
  <si>
    <t xml:space="preserve">コロンビア </t>
  </si>
  <si>
    <t xml:space="preserve">コンゴ共和国 </t>
  </si>
  <si>
    <t xml:space="preserve">コンゴ民主共和国 </t>
  </si>
  <si>
    <t xml:space="preserve">サウジアラビア </t>
  </si>
  <si>
    <t xml:space="preserve">サモア </t>
  </si>
  <si>
    <t xml:space="preserve">サントメ・プリンシペ </t>
  </si>
  <si>
    <t xml:space="preserve">ザンビア </t>
  </si>
  <si>
    <t xml:space="preserve">シエラレオネ </t>
  </si>
  <si>
    <t xml:space="preserve">ジブチ </t>
  </si>
  <si>
    <t xml:space="preserve">ジャマイカ </t>
  </si>
  <si>
    <t xml:space="preserve">シリア </t>
  </si>
  <si>
    <t xml:space="preserve">シンガポール </t>
  </si>
  <si>
    <t xml:space="preserve">ジンバブエ </t>
  </si>
  <si>
    <t xml:space="preserve">スーダン </t>
  </si>
  <si>
    <t xml:space="preserve">スリナム </t>
  </si>
  <si>
    <t xml:space="preserve">スリランカ </t>
  </si>
  <si>
    <t xml:space="preserve">スワジランド </t>
  </si>
  <si>
    <t xml:space="preserve">セーシェル </t>
  </si>
  <si>
    <t xml:space="preserve">赤道ギニア </t>
  </si>
  <si>
    <t xml:space="preserve">セネガル </t>
  </si>
  <si>
    <t xml:space="preserve">セントクリストファー・ネーヴィス </t>
  </si>
  <si>
    <t xml:space="preserve">セントビンセント </t>
  </si>
  <si>
    <t xml:space="preserve">セントルシア </t>
  </si>
  <si>
    <t xml:space="preserve">ソマリア </t>
  </si>
  <si>
    <t xml:space="preserve">ソロモン諸島 </t>
  </si>
  <si>
    <t xml:space="preserve">タイ </t>
  </si>
  <si>
    <t xml:space="preserve">タンザニア </t>
  </si>
  <si>
    <t xml:space="preserve">チャド </t>
  </si>
  <si>
    <t xml:space="preserve">中央アフリカ </t>
  </si>
  <si>
    <t xml:space="preserve">中国 </t>
  </si>
  <si>
    <t xml:space="preserve">チュニジア </t>
  </si>
  <si>
    <t xml:space="preserve">チリ </t>
  </si>
  <si>
    <t xml:space="preserve">ツバル </t>
  </si>
  <si>
    <t xml:space="preserve">トーゴ </t>
  </si>
  <si>
    <t xml:space="preserve">ドミニカ共和国 </t>
  </si>
  <si>
    <t xml:space="preserve">ドミニカ国 </t>
  </si>
  <si>
    <t xml:space="preserve">トリニダード・トバゴ </t>
  </si>
  <si>
    <t xml:space="preserve">トルコ </t>
  </si>
  <si>
    <t xml:space="preserve">トンガ </t>
  </si>
  <si>
    <t xml:space="preserve">ナイジェリア </t>
  </si>
  <si>
    <t xml:space="preserve">ナウル </t>
  </si>
  <si>
    <t xml:space="preserve">ナミビア </t>
  </si>
  <si>
    <t xml:space="preserve">ニウエ </t>
  </si>
  <si>
    <t xml:space="preserve">ニカラグア </t>
  </si>
  <si>
    <t xml:space="preserve">ニジェール </t>
  </si>
  <si>
    <t xml:space="preserve">ニュージーランド </t>
  </si>
  <si>
    <t xml:space="preserve">ネパール </t>
  </si>
  <si>
    <t xml:space="preserve">バーレーン </t>
  </si>
  <si>
    <t xml:space="preserve">パキスタン </t>
  </si>
  <si>
    <t>バチカン</t>
  </si>
  <si>
    <t xml:space="preserve">パナマ </t>
  </si>
  <si>
    <t xml:space="preserve">バヌアツ </t>
  </si>
  <si>
    <t xml:space="preserve">バハマ </t>
  </si>
  <si>
    <t xml:space="preserve">パプアニューギニア </t>
  </si>
  <si>
    <t xml:space="preserve">パラオ </t>
  </si>
  <si>
    <t xml:space="preserve">パラグアイ </t>
  </si>
  <si>
    <t xml:space="preserve">バルバドス </t>
  </si>
  <si>
    <t xml:space="preserve">パレスチナ </t>
  </si>
  <si>
    <t xml:space="preserve">バングラデシュ </t>
  </si>
  <si>
    <t xml:space="preserve">東ティモール </t>
  </si>
  <si>
    <t xml:space="preserve">フィジー </t>
  </si>
  <si>
    <t xml:space="preserve">フィリピン </t>
  </si>
  <si>
    <t xml:space="preserve">ブータン </t>
  </si>
  <si>
    <t xml:space="preserve">ブラジル </t>
  </si>
  <si>
    <t xml:space="preserve">ブルキナファソ </t>
  </si>
  <si>
    <t xml:space="preserve">ブルネイ </t>
  </si>
  <si>
    <t xml:space="preserve">ブルンジ </t>
  </si>
  <si>
    <t xml:space="preserve">ベトナム </t>
  </si>
  <si>
    <t xml:space="preserve">ベナン </t>
  </si>
  <si>
    <t xml:space="preserve">ベネズエラ </t>
  </si>
  <si>
    <t xml:space="preserve">ペルー </t>
  </si>
  <si>
    <t xml:space="preserve">ボツワナ </t>
  </si>
  <si>
    <t xml:space="preserve">ボリビア </t>
  </si>
  <si>
    <t xml:space="preserve">香港 </t>
  </si>
  <si>
    <t xml:space="preserve">ホンジュラス </t>
  </si>
  <si>
    <t xml:space="preserve">マーシャル </t>
  </si>
  <si>
    <t xml:space="preserve">マカオ </t>
  </si>
  <si>
    <t xml:space="preserve">マダガスカル </t>
  </si>
  <si>
    <t xml:space="preserve">マラウイ </t>
  </si>
  <si>
    <t xml:space="preserve">マリ </t>
  </si>
  <si>
    <t xml:space="preserve">マレーシア </t>
  </si>
  <si>
    <t xml:space="preserve">ミクロネシア </t>
  </si>
  <si>
    <t xml:space="preserve">南アフリカ </t>
  </si>
  <si>
    <t xml:space="preserve">南スーダン </t>
  </si>
  <si>
    <t xml:space="preserve">ミャンマー </t>
  </si>
  <si>
    <t xml:space="preserve">メキシコ </t>
  </si>
  <si>
    <t xml:space="preserve">モーリシャス </t>
  </si>
  <si>
    <t xml:space="preserve">モーリタニア </t>
  </si>
  <si>
    <t xml:space="preserve">モザンビーク </t>
  </si>
  <si>
    <t xml:space="preserve">モルディブ </t>
  </si>
  <si>
    <t>モルドバ</t>
  </si>
  <si>
    <t xml:space="preserve">モロッコ </t>
  </si>
  <si>
    <t xml:space="preserve">モンゴル </t>
  </si>
  <si>
    <t xml:space="preserve">ヨルダン </t>
  </si>
  <si>
    <t xml:space="preserve">ラオス </t>
  </si>
  <si>
    <t xml:space="preserve">リビア </t>
  </si>
  <si>
    <t xml:space="preserve">リベリア </t>
  </si>
  <si>
    <t xml:space="preserve">ルワンダ </t>
  </si>
  <si>
    <t xml:space="preserve">レソト </t>
  </si>
  <si>
    <t xml:space="preserve">レバノン </t>
  </si>
  <si>
    <t>ロシア</t>
  </si>
  <si>
    <t>永住者
又は
特別永住者
※3</t>
    <rPh sb="0" eb="3">
      <t>エイジュウシャ</t>
    </rPh>
    <rPh sb="4" eb="5">
      <t>マタ</t>
    </rPh>
    <rPh sb="7" eb="12">
      <t>トクベツエイジュウシャ</t>
    </rPh>
    <phoneticPr fontId="9"/>
  </si>
  <si>
    <t>入力欄</t>
  </si>
  <si>
    <t>権利の種類がその他の場合の具体的な権利名</t>
    <rPh sb="0" eb="2">
      <t>ケンリ</t>
    </rPh>
    <rPh sb="3" eb="5">
      <t>シュルイ</t>
    </rPh>
    <rPh sb="8" eb="9">
      <t>タ</t>
    </rPh>
    <rPh sb="10" eb="12">
      <t>バアイ</t>
    </rPh>
    <rPh sb="13" eb="16">
      <t>グタイテキ</t>
    </rPh>
    <rPh sb="17" eb="20">
      <t>ケンリメイ</t>
    </rPh>
    <phoneticPr fontId="9"/>
  </si>
  <si>
    <t>番地等</t>
    <rPh sb="0" eb="2">
      <t>バンチ</t>
    </rPh>
    <rPh sb="2" eb="3">
      <t>トウ</t>
    </rPh>
    <phoneticPr fontId="9"/>
  </si>
  <si>
    <t>町丁目、番地等</t>
    <rPh sb="0" eb="1">
      <t>マチ</t>
    </rPh>
    <rPh sb="1" eb="3">
      <t>チョウメ</t>
    </rPh>
    <rPh sb="4" eb="6">
      <t>バンチ</t>
    </rPh>
    <rPh sb="6" eb="7">
      <t>トウ</t>
    </rPh>
    <phoneticPr fontId="9"/>
  </si>
  <si>
    <r>
      <t xml:space="preserve">住所のうち、町丁目、番地等
</t>
    </r>
    <r>
      <rPr>
        <b/>
        <sz val="10"/>
        <rFont val="游ゴシック"/>
        <family val="3"/>
        <charset val="128"/>
      </rPr>
      <t>外国の場合、国名以降の住所</t>
    </r>
    <rPh sb="0" eb="2">
      <t>ジュウショ</t>
    </rPh>
    <rPh sb="6" eb="7">
      <t>マチ</t>
    </rPh>
    <rPh sb="7" eb="9">
      <t>チョウメ</t>
    </rPh>
    <rPh sb="10" eb="12">
      <t>バンチ</t>
    </rPh>
    <rPh sb="12" eb="13">
      <t>ナド</t>
    </rPh>
    <rPh sb="20" eb="22">
      <t>コクメイ</t>
    </rPh>
    <rPh sb="22" eb="24">
      <t>イコウ</t>
    </rPh>
    <rPh sb="25" eb="27">
      <t>ジュウショ</t>
    </rPh>
    <phoneticPr fontId="9"/>
  </si>
  <si>
    <r>
      <rPr>
        <sz val="14"/>
        <color theme="1"/>
        <rFont val="ＭＳ Ｐ明朝"/>
        <family val="1"/>
        <charset val="128"/>
      </rPr>
      <t>所在（市区名、字名及び地番等）</t>
    </r>
    <r>
      <rPr>
        <sz val="12"/>
        <color theme="1"/>
        <rFont val="ＭＳ Ｐ明朝"/>
        <family val="1"/>
        <charset val="128"/>
      </rPr>
      <t xml:space="preserve">
上段：登記簿、下段：住居表示（任意）</t>
    </r>
    <rPh sb="0" eb="2">
      <t>ショザイ</t>
    </rPh>
    <rPh sb="3" eb="5">
      <t>シク</t>
    </rPh>
    <rPh sb="5" eb="6">
      <t>メイ</t>
    </rPh>
    <rPh sb="7" eb="8">
      <t>アザ</t>
    </rPh>
    <rPh sb="8" eb="9">
      <t>メイ</t>
    </rPh>
    <rPh sb="9" eb="10">
      <t>オヨ</t>
    </rPh>
    <rPh sb="11" eb="13">
      <t>チバン</t>
    </rPh>
    <rPh sb="13" eb="14">
      <t>トウ</t>
    </rPh>
    <rPh sb="16" eb="18">
      <t>ジョウダン</t>
    </rPh>
    <rPh sb="19" eb="22">
      <t>トウキボ</t>
    </rPh>
    <rPh sb="23" eb="25">
      <t>カダン</t>
    </rPh>
    <rPh sb="26" eb="28">
      <t>ジュウキョ</t>
    </rPh>
    <rPh sb="28" eb="30">
      <t>ヒョウジ</t>
    </rPh>
    <rPh sb="31" eb="33">
      <t>ニンイ</t>
    </rPh>
    <phoneticPr fontId="9"/>
  </si>
  <si>
    <t>対象地及びその付近の状況を明らかにした縮尺5千分の1以上の図面</t>
    <rPh sb="26" eb="28">
      <t>イジョウ</t>
    </rPh>
    <phoneticPr fontId="9"/>
  </si>
  <si>
    <t>所有権</t>
  </si>
  <si>
    <t>移転</t>
  </si>
  <si>
    <t>法人</t>
  </si>
  <si>
    <t>無</t>
  </si>
  <si>
    <t>△△株式会社</t>
    <rPh sb="2" eb="6">
      <t>カブシキガイシャ</t>
    </rPh>
    <phoneticPr fontId="9"/>
  </si>
  <si>
    <t>代表取締役
静岡太郎</t>
    <rPh sb="0" eb="5">
      <t>ダイヒョウトリシマリヤク</t>
    </rPh>
    <rPh sb="7" eb="11">
      <t>シズオカタロウ</t>
    </rPh>
    <phoneticPr fontId="9"/>
  </si>
  <si>
    <t>420-0853</t>
    <phoneticPr fontId="9"/>
  </si>
  <si>
    <t>5-1</t>
    <phoneticPr fontId="9"/>
  </si>
  <si>
    <t>○○○-○○○-○○○○</t>
    <phoneticPr fontId="9"/>
  </si>
  <si>
    <t>総務課　駿河　太郎</t>
    <rPh sb="0" eb="3">
      <t>ソウムカ</t>
    </rPh>
    <rPh sb="4" eb="6">
      <t>スルガ</t>
    </rPh>
    <rPh sb="7" eb="9">
      <t>タロウ</t>
    </rPh>
    <phoneticPr fontId="9"/>
  </si>
  <si>
    <t>個人</t>
  </si>
  <si>
    <t>清水　花子</t>
    <rPh sb="0" eb="2">
      <t>シミズ</t>
    </rPh>
    <rPh sb="3" eb="5">
      <t>ハナコ</t>
    </rPh>
    <phoneticPr fontId="9"/>
  </si>
  <si>
    <t>424-0822</t>
    <phoneticPr fontId="9"/>
  </si>
  <si>
    <t>6-8</t>
    <phoneticPr fontId="9"/>
  </si>
  <si>
    <t>〇〇町</t>
    <rPh sb="2" eb="3">
      <t>チョウ</t>
    </rPh>
    <phoneticPr fontId="9"/>
  </si>
  <si>
    <t>〇〇〇</t>
    <phoneticPr fontId="9"/>
  </si>
  <si>
    <t>宅地</t>
  </si>
  <si>
    <t>単独の土地</t>
  </si>
  <si>
    <t>市街化区域</t>
  </si>
  <si>
    <t>商業地域</t>
  </si>
  <si>
    <t>現在は商業施設が建っている</t>
    <rPh sb="0" eb="2">
      <t>ゲンザイ</t>
    </rPh>
    <rPh sb="3" eb="7">
      <t>ショウギョウシセツ</t>
    </rPh>
    <rPh sb="8" eb="9">
      <t>タ</t>
    </rPh>
    <phoneticPr fontId="9"/>
  </si>
  <si>
    <t>有</t>
  </si>
  <si>
    <t>静岡市○○課と協議中</t>
    <rPh sb="0" eb="3">
      <t>シズオカシ</t>
    </rPh>
    <rPh sb="3" eb="6">
      <t>マルマルカ</t>
    </rPh>
    <rPh sb="7" eb="10">
      <t>キョウギチュウ</t>
    </rPh>
    <phoneticPr fontId="9"/>
  </si>
  <si>
    <t>１８階建て　商業施設　築５０年</t>
    <rPh sb="2" eb="4">
      <t>カイダ</t>
    </rPh>
    <rPh sb="6" eb="10">
      <t>ショウギョウシセツ</t>
    </rPh>
    <rPh sb="11" eb="12">
      <t>チク</t>
    </rPh>
    <rPh sb="14" eb="15">
      <t>ネン</t>
    </rPh>
    <phoneticPr fontId="9"/>
  </si>
  <si>
    <t>譲受人</t>
    <rPh sb="0" eb="3">
      <t>ジョウジュニン</t>
    </rPh>
    <phoneticPr fontId="9"/>
  </si>
  <si>
    <r>
      <t>※８　</t>
    </r>
    <r>
      <rPr>
        <u/>
        <sz val="12"/>
        <color theme="1"/>
        <rFont val="ＭＳ Ｐ明朝"/>
        <family val="1"/>
        <charset val="128"/>
      </rPr>
      <t>市街化区域</t>
    </r>
    <r>
      <rPr>
        <sz val="12"/>
        <color theme="1"/>
        <rFont val="ＭＳ Ｐ明朝"/>
        <family val="1"/>
        <charset val="128"/>
      </rPr>
      <t>で用途地域が指定されている場合は用途地域を記載</t>
    </r>
    <rPh sb="3" eb="6">
      <t>シガイカ</t>
    </rPh>
    <rPh sb="6" eb="8">
      <t>クイキ</t>
    </rPh>
    <rPh sb="9" eb="11">
      <t>ヨウト</t>
    </rPh>
    <rPh sb="11" eb="13">
      <t>チイキ</t>
    </rPh>
    <rPh sb="14" eb="16">
      <t>シテイ</t>
    </rPh>
    <rPh sb="21" eb="23">
      <t>バアイ</t>
    </rPh>
    <rPh sb="24" eb="26">
      <t>ヨウト</t>
    </rPh>
    <rPh sb="26" eb="28">
      <t>チイキ</t>
    </rPh>
    <rPh sb="29" eb="31">
      <t>キサイ</t>
    </rPh>
    <phoneticPr fontId="31"/>
  </si>
  <si>
    <t>用途地域</t>
    <rPh sb="0" eb="2">
      <t>ヨウト</t>
    </rPh>
    <rPh sb="2" eb="4">
      <t>チイキ</t>
    </rPh>
    <phoneticPr fontId="9"/>
  </si>
  <si>
    <t>中高層共同住宅
予定戸数５００戸</t>
    <rPh sb="0" eb="3">
      <t>チュウコウソウ</t>
    </rPh>
    <rPh sb="3" eb="7">
      <t>キョウドウジュウタク</t>
    </rPh>
    <rPh sb="8" eb="12">
      <t>ヨテイコスウ</t>
    </rPh>
    <rPh sb="15" eb="16">
      <t>コ</t>
    </rPh>
    <phoneticPr fontId="9"/>
  </si>
  <si>
    <t>静岡県</t>
    <rPh sb="0" eb="3">
      <t>シズオカケン</t>
    </rPh>
    <phoneticPr fontId="9"/>
  </si>
  <si>
    <t>静岡県</t>
    <rPh sb="0" eb="2">
      <t>シズオカ</t>
    </rPh>
    <rPh sb="2" eb="3">
      <t>ケン</t>
    </rPh>
    <phoneticPr fontId="9"/>
  </si>
  <si>
    <t>静岡市清水区</t>
    <rPh sb="0" eb="6">
      <t>シズオカシシミズク</t>
    </rPh>
    <phoneticPr fontId="9"/>
  </si>
  <si>
    <t>静岡市葵区</t>
    <rPh sb="0" eb="5">
      <t>シズオカシアオイク</t>
    </rPh>
    <phoneticPr fontId="9"/>
  </si>
  <si>
    <t>追手町</t>
    <rPh sb="0" eb="3">
      <t>オウテマチ</t>
    </rPh>
    <phoneticPr fontId="9"/>
  </si>
  <si>
    <t>旭町</t>
    <rPh sb="0" eb="2">
      <t>アサヒチョウ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</si>
</sst>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 numFmtId="185" formatCode="yyyy/m/d;@"/>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8"/>
      <name val="ＭＳ Ｐ明朝"/>
      <family val="1"/>
    </font>
    <font>
      <sz val="9"/>
      <color indexed="81"/>
      <name val="MS P ゴシック"/>
      <family val="3"/>
      <charset val="128"/>
    </font>
    <font>
      <b/>
      <sz val="9"/>
      <color indexed="81"/>
      <name val="MS P ゴシック"/>
      <family val="3"/>
      <charset val="128"/>
    </font>
    <font>
      <sz val="11"/>
      <color theme="0"/>
      <name val="ＭＳ Ｐ明朝"/>
      <family val="1"/>
      <charset val="128"/>
    </font>
    <font>
      <sz val="9"/>
      <color rgb="FF000000"/>
      <name val="Meiryo UI"/>
      <family val="3"/>
      <charset val="128"/>
    </font>
    <font>
      <sz val="10"/>
      <color theme="1"/>
      <name val="ＭＳ Ｐ明朝"/>
      <family val="1"/>
      <charset val="128"/>
    </font>
    <font>
      <sz val="12"/>
      <name val="ＭＳ Ｐ明朝"/>
      <family val="1"/>
      <charset val="128"/>
    </font>
    <font>
      <sz val="12"/>
      <color theme="0"/>
      <name val="ＭＳ Ｐ明朝"/>
      <family val="1"/>
      <charset val="128"/>
    </font>
    <font>
      <sz val="11"/>
      <name val="ＭＳ Ｐ明朝"/>
      <family val="1"/>
      <charset val="128"/>
    </font>
    <font>
      <sz val="14"/>
      <name val="ＭＳ Ｐ明朝"/>
      <family val="1"/>
      <charset val="128"/>
    </font>
    <font>
      <b/>
      <sz val="10"/>
      <color indexed="81"/>
      <name val="MS P ゴシック"/>
      <family val="3"/>
      <charset val="128"/>
    </font>
    <font>
      <sz val="9"/>
      <color theme="1"/>
      <name val="ＭＳ Ｐ明朝"/>
      <family val="1"/>
      <charset val="128"/>
    </font>
    <font>
      <sz val="12"/>
      <color theme="1"/>
      <name val="ＭＳ 明朝"/>
      <family val="1"/>
      <charset val="128"/>
    </font>
    <font>
      <sz val="11"/>
      <color theme="1"/>
      <name val="ＭＳ 明朝"/>
      <family val="1"/>
      <charset val="128"/>
    </font>
    <font>
      <sz val="12"/>
      <color rgb="FFFF0000"/>
      <name val="ＭＳ Ｐ明朝"/>
      <family val="1"/>
      <charset val="128"/>
    </font>
    <font>
      <sz val="14"/>
      <color rgb="FFFF0000"/>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14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top style="dashed">
        <color auto="1"/>
      </top>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dashed">
        <color indexed="64"/>
      </right>
      <top/>
      <bottom style="thin">
        <color auto="1"/>
      </bottom>
      <diagonal/>
    </border>
    <border>
      <left style="medium">
        <color indexed="64"/>
      </left>
      <right/>
      <top style="thin">
        <color indexed="64"/>
      </top>
      <bottom style="thin">
        <color indexed="64"/>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indexed="64"/>
      </left>
      <right/>
      <top style="dotted">
        <color auto="1"/>
      </top>
      <bottom style="dotted">
        <color auto="1"/>
      </bottom>
      <diagonal/>
    </border>
    <border>
      <left style="thin">
        <color auto="1"/>
      </left>
      <right/>
      <top style="dotted">
        <color auto="1"/>
      </top>
      <bottom style="dashed">
        <color auto="1"/>
      </bottom>
      <diagonal/>
    </border>
    <border>
      <left/>
      <right/>
      <top style="dotted">
        <color auto="1"/>
      </top>
      <bottom style="dashed">
        <color auto="1"/>
      </bottom>
      <diagonal/>
    </border>
    <border>
      <left/>
      <right style="thin">
        <color auto="1"/>
      </right>
      <top style="dotted">
        <color auto="1"/>
      </top>
      <bottom style="dash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auto="1"/>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auto="1"/>
      </right>
      <top style="thin">
        <color auto="1"/>
      </top>
      <bottom style="dashed">
        <color auto="1"/>
      </bottom>
      <diagonal/>
    </border>
    <border>
      <left style="dotted">
        <color indexed="64"/>
      </left>
      <right/>
      <top style="thin">
        <color indexed="64"/>
      </top>
      <bottom style="dashed">
        <color auto="1"/>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style="thin">
        <color auto="1"/>
      </right>
      <top style="dotted">
        <color indexed="64"/>
      </top>
      <bottom style="medium">
        <color indexed="64"/>
      </bottom>
      <diagonal/>
    </border>
    <border>
      <left/>
      <right style="dotted">
        <color indexed="64"/>
      </right>
      <top/>
      <bottom style="thin">
        <color indexed="64"/>
      </bottom>
      <diagonal/>
    </border>
    <border>
      <left/>
      <right style="dotted">
        <color auto="1"/>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auto="1"/>
      </right>
      <top style="thin">
        <color indexed="64"/>
      </top>
      <bottom style="thin">
        <color indexed="64"/>
      </bottom>
      <diagonal/>
    </border>
    <border>
      <left/>
      <right/>
      <top style="medium">
        <color indexed="64"/>
      </top>
      <bottom style="dashed">
        <color auto="1"/>
      </bottom>
      <diagonal/>
    </border>
    <border>
      <left style="medium">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bottom style="thin">
        <color auto="1"/>
      </bottom>
      <diagonal/>
    </border>
    <border>
      <left style="dotted">
        <color indexed="64"/>
      </left>
      <right style="dotted">
        <color indexed="64"/>
      </right>
      <top/>
      <bottom style="thin">
        <color auto="1"/>
      </bottom>
      <diagonal/>
    </border>
    <border>
      <left style="dotted">
        <color indexed="64"/>
      </left>
      <right style="medium">
        <color indexed="64"/>
      </right>
      <top/>
      <bottom style="thin">
        <color auto="1"/>
      </bottom>
      <diagonal/>
    </border>
    <border>
      <left/>
      <right style="dotted">
        <color indexed="64"/>
      </right>
      <top/>
      <bottom style="medium">
        <color indexed="64"/>
      </bottom>
      <diagonal/>
    </border>
    <border>
      <left style="medium">
        <color indexed="64"/>
      </left>
      <right/>
      <top style="thin">
        <color auto="1"/>
      </top>
      <bottom style="dotted">
        <color indexed="64"/>
      </bottom>
      <diagonal/>
    </border>
    <border>
      <left/>
      <right style="medium">
        <color indexed="64"/>
      </right>
      <top style="dotted">
        <color indexed="64"/>
      </top>
      <bottom style="thin">
        <color auto="1"/>
      </bottom>
      <diagonal/>
    </border>
    <border>
      <left style="dotted">
        <color indexed="64"/>
      </left>
      <right/>
      <top style="dotted">
        <color indexed="64"/>
      </top>
      <bottom style="thin">
        <color auto="1"/>
      </bottom>
      <diagonal/>
    </border>
    <border>
      <left style="medium">
        <color indexed="64"/>
      </left>
      <right/>
      <top style="dotted">
        <color indexed="64"/>
      </top>
      <bottom style="medium">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dotted">
        <color auto="1"/>
      </top>
      <bottom style="dotted">
        <color auto="1"/>
      </bottom>
      <diagonal/>
    </border>
    <border>
      <left style="medium">
        <color indexed="64"/>
      </left>
      <right/>
      <top style="dotted">
        <color indexed="64"/>
      </top>
      <bottom style="thin">
        <color indexed="64"/>
      </bottom>
      <diagonal/>
    </border>
  </borders>
  <cellStyleXfs count="20">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3"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1" fillId="0" borderId="0"/>
    <xf numFmtId="0" fontId="4" fillId="0" borderId="0">
      <alignment vertical="center"/>
    </xf>
    <xf numFmtId="0" fontId="33" fillId="0" borderId="0">
      <alignment vertical="center"/>
    </xf>
    <xf numFmtId="0" fontId="3" fillId="0" borderId="0">
      <alignment vertical="center"/>
    </xf>
    <xf numFmtId="0" fontId="3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228">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2" fillId="6" borderId="5" xfId="8" applyFont="1" applyFill="1" applyBorder="1" applyAlignment="1">
      <alignment horizontal="center" vertical="center"/>
    </xf>
    <xf numFmtId="0" fontId="0" fillId="0" borderId="5" xfId="0" applyBorder="1" applyAlignment="1">
      <alignment vertical="center" shrinkToFit="1"/>
    </xf>
    <xf numFmtId="0" fontId="42" fillId="6" borderId="3" xfId="8" applyFont="1" applyFill="1" applyBorder="1" applyAlignment="1">
      <alignment horizontal="center" vertical="center"/>
    </xf>
    <xf numFmtId="0" fontId="42" fillId="6" borderId="4" xfId="8" applyFont="1" applyFill="1" applyBorder="1" applyAlignment="1">
      <alignment horizontal="center" vertical="center"/>
    </xf>
    <xf numFmtId="0" fontId="42"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0" xfId="0" applyFont="1">
      <alignment vertical="center"/>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58"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39" fillId="7" borderId="5" xfId="0" applyFont="1" applyFill="1" applyBorder="1" applyAlignment="1">
      <alignment horizontal="center" vertical="center"/>
    </xf>
    <xf numFmtId="0" fontId="21" fillId="0" borderId="5" xfId="0" applyFont="1" applyBorder="1" applyAlignment="1">
      <alignment vertical="center" wrapText="1"/>
    </xf>
    <xf numFmtId="0" fontId="60" fillId="10"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0" fillId="11"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protection locked="0"/>
    </xf>
    <xf numFmtId="49" fontId="17" fillId="0" borderId="77"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78" xfId="4" applyNumberFormat="1" applyFont="1" applyBorder="1" applyAlignment="1" applyProtection="1">
      <alignment horizontal="left" vertical="center"/>
      <protection locked="0"/>
    </xf>
    <xf numFmtId="180" fontId="17" fillId="0" borderId="78" xfId="4" applyNumberFormat="1" applyFont="1" applyBorder="1" applyAlignment="1" applyProtection="1">
      <alignment horizontal="left" vertical="center"/>
      <protection locked="0"/>
    </xf>
    <xf numFmtId="183" fontId="17" fillId="0" borderId="78" xfId="0" applyNumberFormat="1" applyFont="1" applyBorder="1" applyAlignment="1" applyProtection="1">
      <alignment horizontal="left" vertical="center"/>
      <protection locked="0"/>
    </xf>
    <xf numFmtId="49" fontId="40" fillId="0" borderId="78"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5" xfId="8" applyNumberFormat="1" applyFont="1" applyBorder="1" applyAlignment="1" applyProtection="1">
      <alignment horizontal="left" vertical="center" wrapText="1"/>
      <protection locked="0"/>
    </xf>
    <xf numFmtId="49" fontId="17" fillId="0" borderId="77" xfId="8" applyNumberFormat="1" applyFont="1" applyBorder="1" applyAlignment="1" applyProtection="1">
      <alignment horizontal="left" vertical="center" wrapText="1"/>
      <protection locked="0"/>
    </xf>
    <xf numFmtId="0" fontId="64"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29" fillId="0" borderId="0" xfId="7" applyFont="1" applyProtection="1">
      <alignment vertical="center"/>
      <protection locked="0"/>
    </xf>
    <xf numFmtId="0" fontId="29" fillId="0" borderId="0" xfId="7" applyFont="1" applyAlignment="1" applyProtection="1">
      <alignment vertical="center" wrapText="1"/>
      <protection locked="0"/>
    </xf>
    <xf numFmtId="0" fontId="28" fillId="0" borderId="0" xfId="7" applyFont="1" applyProtection="1">
      <alignment vertical="center"/>
      <protection locked="0"/>
    </xf>
    <xf numFmtId="0" fontId="29" fillId="0" borderId="0" xfId="7" applyFont="1" applyAlignment="1" applyProtection="1">
      <alignment horizontal="left" vertical="center"/>
      <protection locked="0"/>
    </xf>
    <xf numFmtId="0" fontId="29" fillId="0" borderId="0" xfId="7" applyFont="1" applyAlignment="1" applyProtection="1">
      <alignment horizontal="left" vertical="top"/>
      <protection locked="0"/>
    </xf>
    <xf numFmtId="0" fontId="36"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9" fillId="5" borderId="0" xfId="7" applyFont="1" applyFill="1" applyAlignment="1" applyProtection="1">
      <alignment vertical="center" wrapText="1"/>
      <protection locked="0"/>
    </xf>
    <xf numFmtId="49" fontId="0" fillId="0" borderId="0" xfId="0" applyNumberFormat="1" applyAlignment="1"/>
    <xf numFmtId="0" fontId="18" fillId="0" borderId="0" xfId="0" applyFont="1" applyAlignment="1">
      <alignment vertical="center" shrinkToFit="1"/>
    </xf>
    <xf numFmtId="0" fontId="18" fillId="0" borderId="0" xfId="0" quotePrefix="1" applyFont="1">
      <alignment vertical="center"/>
    </xf>
    <xf numFmtId="0" fontId="20" fillId="0" borderId="0" xfId="8" applyFont="1" applyAlignment="1">
      <alignment vertical="center"/>
    </xf>
    <xf numFmtId="0" fontId="42" fillId="6" borderId="80" xfId="8" applyFont="1" applyFill="1" applyBorder="1" applyAlignment="1">
      <alignment horizontal="center" vertical="center"/>
    </xf>
    <xf numFmtId="0" fontId="19" fillId="6" borderId="80" xfId="8" applyFont="1" applyFill="1" applyBorder="1" applyAlignment="1">
      <alignment horizontal="center" vertical="center"/>
    </xf>
    <xf numFmtId="0" fontId="42" fillId="6" borderId="80" xfId="8" applyFont="1" applyFill="1" applyBorder="1" applyAlignment="1">
      <alignment horizontal="center" vertical="center" shrinkToFit="1"/>
    </xf>
    <xf numFmtId="0" fontId="18" fillId="0" borderId="78" xfId="0" applyFont="1" applyBorder="1" applyAlignment="1">
      <alignment horizontal="center" vertical="center"/>
    </xf>
    <xf numFmtId="0" fontId="18" fillId="0" borderId="62" xfId="0" applyFont="1" applyBorder="1" applyAlignment="1">
      <alignment horizontal="center" vertical="center"/>
    </xf>
    <xf numFmtId="0" fontId="18" fillId="0" borderId="5" xfId="0" applyFont="1" applyBorder="1" applyAlignment="1">
      <alignment horizontal="center" vertical="center"/>
    </xf>
    <xf numFmtId="0" fontId="18" fillId="0" borderId="80" xfId="0" applyFont="1" applyBorder="1" applyAlignment="1">
      <alignment horizontal="center" vertical="center"/>
    </xf>
    <xf numFmtId="0" fontId="18" fillId="0" borderId="77" xfId="0" applyFont="1" applyBorder="1" applyAlignment="1">
      <alignment horizontal="center" vertical="center"/>
    </xf>
    <xf numFmtId="0" fontId="18" fillId="0" borderId="80" xfId="8" applyFont="1" applyBorder="1" applyAlignment="1">
      <alignment horizontal="center" vertical="center"/>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58" fillId="0" borderId="0" xfId="8" applyFont="1" applyAlignment="1">
      <alignment horizontal="left" vertical="center"/>
    </xf>
    <xf numFmtId="0" fontId="26" fillId="0" borderId="0" xfId="0" applyFont="1">
      <alignment vertical="center"/>
    </xf>
    <xf numFmtId="49" fontId="57" fillId="0" borderId="0" xfId="0" applyNumberFormat="1" applyFont="1" applyAlignment="1">
      <alignment vertical="center" wrapText="1"/>
    </xf>
    <xf numFmtId="0" fontId="18" fillId="0" borderId="5" xfId="8" applyFont="1" applyBorder="1" applyAlignment="1">
      <alignment horizontal="center" vertical="center"/>
    </xf>
    <xf numFmtId="0" fontId="18" fillId="0" borderId="78" xfId="8" applyFont="1" applyBorder="1" applyAlignment="1">
      <alignment horizontal="center" vertical="center"/>
    </xf>
    <xf numFmtId="177" fontId="18" fillId="0" borderId="78" xfId="8" applyNumberFormat="1" applyFont="1" applyBorder="1" applyAlignment="1">
      <alignment horizontal="center" vertical="center" wrapText="1"/>
    </xf>
    <xf numFmtId="49" fontId="18" fillId="0" borderId="78" xfId="8" applyNumberFormat="1" applyFont="1" applyBorder="1" applyAlignment="1">
      <alignment horizontal="center" vertical="center" wrapText="1"/>
    </xf>
    <xf numFmtId="180" fontId="18" fillId="0" borderId="78" xfId="8" applyNumberFormat="1" applyFont="1" applyBorder="1" applyAlignment="1">
      <alignment horizontal="center" vertical="center" wrapText="1"/>
    </xf>
    <xf numFmtId="0" fontId="18" fillId="0" borderId="0" xfId="0" applyFont="1" applyAlignment="1">
      <alignment horizontal="left" vertical="center"/>
    </xf>
    <xf numFmtId="0" fontId="18" fillId="8" borderId="78" xfId="8" applyFont="1" applyFill="1" applyBorder="1" applyAlignment="1">
      <alignment horizontal="center" vertical="center"/>
    </xf>
    <xf numFmtId="180" fontId="18" fillId="0" borderId="78" xfId="8" applyNumberFormat="1" applyFont="1" applyBorder="1" applyAlignment="1">
      <alignment horizontal="center" vertical="center"/>
    </xf>
    <xf numFmtId="0" fontId="19" fillId="6" borderId="5" xfId="8" applyFont="1" applyFill="1" applyBorder="1" applyAlignment="1">
      <alignment horizontal="center" vertical="center"/>
    </xf>
    <xf numFmtId="0" fontId="42" fillId="6" borderId="5" xfId="8" applyFont="1" applyFill="1" applyBorder="1" applyAlignment="1">
      <alignment horizontal="center" vertical="center" shrinkToFit="1"/>
    </xf>
    <xf numFmtId="49" fontId="18" fillId="0" borderId="78" xfId="8" applyNumberFormat="1" applyFont="1" applyBorder="1" applyAlignment="1">
      <alignment horizontal="center" vertical="center" wrapText="1" shrinkToFit="1"/>
    </xf>
    <xf numFmtId="0" fontId="21" fillId="0" borderId="0" xfId="0" applyFont="1" applyAlignment="1">
      <alignment horizontal="left" vertical="center"/>
    </xf>
    <xf numFmtId="0" fontId="65" fillId="9" borderId="86" xfId="0" applyFont="1" applyFill="1" applyBorder="1" applyAlignment="1">
      <alignment horizontal="center" vertical="center" wrapText="1"/>
    </xf>
    <xf numFmtId="0" fontId="63" fillId="9" borderId="86" xfId="0" applyFont="1" applyFill="1" applyBorder="1" applyAlignment="1">
      <alignment horizontal="center" vertical="center"/>
    </xf>
    <xf numFmtId="0" fontId="16" fillId="7" borderId="80" xfId="8" applyFont="1" applyFill="1" applyBorder="1" applyAlignment="1" applyProtection="1">
      <alignment horizontal="center" vertical="center"/>
      <protection locked="0"/>
    </xf>
    <xf numFmtId="0" fontId="16" fillId="7" borderId="78" xfId="8" applyFont="1" applyFill="1" applyBorder="1" applyAlignment="1" applyProtection="1">
      <alignment horizontal="center" vertical="center"/>
      <protection locked="0"/>
    </xf>
    <xf numFmtId="0" fontId="16" fillId="8" borderId="78" xfId="8" applyFont="1" applyFill="1" applyBorder="1" applyAlignment="1" applyProtection="1">
      <alignment horizontal="center" vertical="center" wrapText="1"/>
      <protection locked="0"/>
    </xf>
    <xf numFmtId="0" fontId="16" fillId="7" borderId="78" xfId="8" applyFont="1" applyFill="1" applyBorder="1" applyAlignment="1" applyProtection="1">
      <alignment horizontal="center" vertical="center" wrapText="1"/>
      <protection locked="0"/>
    </xf>
    <xf numFmtId="0" fontId="18" fillId="7" borderId="78"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78" xfId="8" applyFont="1" applyBorder="1" applyAlignment="1" applyProtection="1">
      <alignment horizontal="center" vertical="center"/>
      <protection locked="0"/>
    </xf>
    <xf numFmtId="0" fontId="18" fillId="7" borderId="78" xfId="8" applyFont="1" applyFill="1" applyBorder="1" applyAlignment="1" applyProtection="1">
      <alignment horizontal="center" vertical="center" wrapText="1"/>
      <protection locked="0"/>
    </xf>
    <xf numFmtId="0" fontId="18" fillId="7" borderId="80" xfId="8" applyFont="1" applyFill="1" applyBorder="1" applyAlignment="1" applyProtection="1">
      <alignment horizontal="center" vertical="center"/>
      <protection locked="0"/>
    </xf>
    <xf numFmtId="0" fontId="18" fillId="0" borderId="78" xfId="8" applyFont="1" applyBorder="1" applyAlignment="1" applyProtection="1">
      <alignment horizontal="center" vertical="center" wrapText="1"/>
      <protection locked="0"/>
    </xf>
    <xf numFmtId="180" fontId="17" fillId="0" borderId="0" xfId="4" applyNumberFormat="1" applyFont="1" applyFill="1" applyAlignment="1" applyProtection="1">
      <alignment horizontal="left" vertical="center"/>
      <protection locked="0"/>
    </xf>
    <xf numFmtId="0" fontId="40"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1" fillId="0" borderId="0" xfId="8" applyFont="1" applyAlignment="1">
      <alignment vertical="center"/>
    </xf>
    <xf numFmtId="0" fontId="50"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2"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59" fillId="0" borderId="0" xfId="8" applyFont="1" applyAlignment="1">
      <alignment vertical="center"/>
    </xf>
    <xf numFmtId="0" fontId="40"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0"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8" fillId="0" borderId="78" xfId="8" applyNumberFormat="1" applyFont="1" applyBorder="1" applyAlignment="1" applyProtection="1">
      <alignment horizontal="left" vertical="center" wrapText="1" shrinkToFit="1"/>
      <protection locked="0"/>
    </xf>
    <xf numFmtId="49" fontId="18" fillId="8" borderId="78" xfId="8" applyNumberFormat="1" applyFont="1" applyFill="1" applyBorder="1" applyAlignment="1" applyProtection="1">
      <alignment horizontal="left" vertical="center" wrapText="1" shrinkToFit="1"/>
      <protection locked="0"/>
    </xf>
    <xf numFmtId="49" fontId="16" fillId="0" borderId="78" xfId="8" applyNumberFormat="1" applyFont="1" applyBorder="1" applyAlignment="1" applyProtection="1">
      <alignment horizontal="left" vertical="top" wrapText="1" shrinkToFit="1"/>
      <protection locked="0"/>
    </xf>
    <xf numFmtId="49" fontId="16" fillId="0" borderId="78" xfId="8" applyNumberFormat="1" applyFont="1" applyBorder="1" applyAlignment="1" applyProtection="1">
      <alignment horizontal="left" vertical="center" wrapText="1" shrinkToFit="1"/>
      <protection locked="0"/>
    </xf>
    <xf numFmtId="49" fontId="18" fillId="0" borderId="78" xfId="8" applyNumberFormat="1" applyFont="1" applyBorder="1" applyAlignment="1" applyProtection="1">
      <alignment horizontal="left" vertical="center" shrinkToFit="1"/>
      <protection locked="0"/>
    </xf>
    <xf numFmtId="49" fontId="18" fillId="0" borderId="80" xfId="8" applyNumberFormat="1" applyFont="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30" fillId="0" borderId="0" xfId="9" applyFont="1" applyAlignment="1" applyProtection="1">
      <alignment horizontal="left" vertical="center" wrapText="1"/>
      <protection locked="0"/>
    </xf>
    <xf numFmtId="0" fontId="29" fillId="0" borderId="0" xfId="7" applyFont="1" applyAlignment="1" applyProtection="1">
      <alignment horizontal="left" vertical="top" wrapText="1"/>
      <protection locked="0"/>
    </xf>
    <xf numFmtId="0" fontId="52" fillId="4" borderId="0" xfId="7" applyFont="1" applyFill="1" applyAlignment="1">
      <alignment horizontal="left" vertical="top" wrapText="1"/>
    </xf>
    <xf numFmtId="0" fontId="36" fillId="0" borderId="0" xfId="7" applyFont="1" applyAlignment="1" applyProtection="1">
      <alignment horizontal="left" vertical="top" shrinkToFit="1"/>
      <protection locked="0"/>
    </xf>
    <xf numFmtId="0" fontId="30" fillId="0" borderId="0" xfId="7" applyFont="1" applyAlignment="1" applyProtection="1">
      <alignment horizontal="center" vertical="center" wrapText="1"/>
      <protection locked="0"/>
    </xf>
    <xf numFmtId="0" fontId="53" fillId="12" borderId="0" xfId="7" applyFont="1" applyFill="1" applyAlignment="1">
      <alignment horizontal="left" vertical="top" shrinkToFit="1"/>
    </xf>
    <xf numFmtId="179" fontId="51" fillId="12" borderId="0" xfId="7" applyNumberFormat="1" applyFont="1" applyFill="1" applyAlignment="1">
      <alignment horizontal="left" vertical="top" wrapText="1"/>
    </xf>
    <xf numFmtId="0" fontId="28" fillId="12" borderId="0" xfId="7" applyFont="1" applyFill="1" applyAlignment="1" applyProtection="1">
      <alignment horizontal="center" vertical="center"/>
      <protection locked="0"/>
    </xf>
    <xf numFmtId="0" fontId="28" fillId="0" borderId="0" xfId="7" applyFont="1" applyAlignment="1" applyProtection="1">
      <alignment horizontal="center" vertical="center"/>
      <protection locked="0"/>
    </xf>
    <xf numFmtId="0" fontId="30" fillId="12" borderId="0" xfId="7" applyFont="1" applyFill="1" applyProtection="1">
      <alignment vertical="center"/>
      <protection locked="0"/>
    </xf>
    <xf numFmtId="0" fontId="52" fillId="12" borderId="0" xfId="7" applyFont="1" applyFill="1" applyAlignment="1">
      <alignment horizontal="left" vertical="center" shrinkToFit="1"/>
    </xf>
    <xf numFmtId="0" fontId="29" fillId="12" borderId="0" xfId="7" applyFont="1" applyFill="1" applyAlignment="1" applyProtection="1">
      <alignment vertical="top"/>
      <protection locked="0"/>
    </xf>
    <xf numFmtId="179" fontId="52" fillId="12" borderId="0" xfId="7" applyNumberFormat="1" applyFont="1" applyFill="1" applyAlignment="1">
      <alignment horizontal="left" vertical="center" wrapText="1"/>
    </xf>
    <xf numFmtId="184" fontId="53" fillId="0" borderId="0" xfId="7" applyNumberFormat="1" applyFont="1" applyAlignment="1">
      <alignment horizontal="right" vertical="center" shrinkToFit="1"/>
    </xf>
    <xf numFmtId="180" fontId="53" fillId="0" borderId="0" xfId="7" applyNumberFormat="1" applyFont="1" applyAlignment="1">
      <alignment horizontal="right" vertical="center" shrinkToFit="1"/>
    </xf>
    <xf numFmtId="184" fontId="51" fillId="0" borderId="0" xfId="4" applyNumberFormat="1" applyFont="1" applyBorder="1" applyAlignment="1" applyProtection="1">
      <alignment horizontal="right" vertical="center" shrinkToFit="1"/>
    </xf>
    <xf numFmtId="0" fontId="30" fillId="0" borderId="0" xfId="7" applyFont="1" applyAlignment="1" applyProtection="1">
      <alignment horizontal="center" vertical="center"/>
      <protection locked="0"/>
    </xf>
    <xf numFmtId="0" fontId="55" fillId="0" borderId="0" xfId="7" applyFont="1" applyAlignment="1">
      <alignment horizontal="left" vertical="center" shrinkToFit="1"/>
    </xf>
    <xf numFmtId="0" fontId="54" fillId="0" borderId="0" xfId="7" applyFont="1" applyAlignment="1">
      <alignment horizontal="left" vertical="center" shrinkToFit="1"/>
    </xf>
    <xf numFmtId="49" fontId="67" fillId="5" borderId="0" xfId="0" applyNumberFormat="1" applyFont="1" applyFill="1">
      <alignment vertical="center"/>
    </xf>
    <xf numFmtId="49" fontId="67" fillId="5" borderId="0" xfId="0" applyNumberFormat="1" applyFont="1" applyFill="1" applyAlignment="1">
      <alignment horizontal="left" vertical="center"/>
    </xf>
    <xf numFmtId="0" fontId="17" fillId="0" borderId="78" xfId="0" applyFont="1" applyBorder="1" applyAlignment="1" applyProtection="1">
      <alignment horizontal="left" vertical="center"/>
      <protection locked="0"/>
    </xf>
    <xf numFmtId="0" fontId="17" fillId="8" borderId="78" xfId="0" applyFont="1" applyFill="1" applyBorder="1" applyAlignment="1" applyProtection="1">
      <alignment horizontal="left" vertical="center"/>
      <protection locked="0"/>
    </xf>
    <xf numFmtId="179" fontId="51" fillId="5" borderId="0" xfId="7" applyNumberFormat="1" applyFont="1" applyFill="1" applyAlignment="1">
      <alignment horizontal="left" vertical="top" wrapText="1"/>
    </xf>
    <xf numFmtId="0" fontId="17" fillId="0" borderId="80" xfId="0" applyFont="1" applyBorder="1" applyAlignment="1" applyProtection="1">
      <alignment horizontal="left" vertical="center"/>
      <protection locked="0"/>
    </xf>
    <xf numFmtId="0" fontId="17" fillId="0" borderId="78" xfId="0" applyFont="1" applyBorder="1" applyAlignment="1" applyProtection="1">
      <alignment horizontal="left" vertical="top" wrapText="1" shrinkToFit="1"/>
      <protection locked="0"/>
    </xf>
    <xf numFmtId="0" fontId="17" fillId="0" borderId="78" xfId="0" applyFont="1" applyBorder="1" applyAlignment="1" applyProtection="1">
      <alignment horizontal="left" vertical="center" wrapText="1"/>
      <protection locked="0"/>
    </xf>
    <xf numFmtId="0" fontId="70" fillId="2" borderId="0" xfId="7" applyFont="1" applyFill="1" applyAlignment="1" applyProtection="1">
      <alignment vertical="center" wrapText="1"/>
      <protection locked="0"/>
    </xf>
    <xf numFmtId="0" fontId="70" fillId="2" borderId="18" xfId="7" applyFont="1" applyFill="1" applyBorder="1" applyAlignment="1" applyProtection="1">
      <alignment vertical="center" shrinkToFit="1"/>
      <protection locked="0"/>
    </xf>
    <xf numFmtId="0" fontId="70" fillId="2" borderId="18" xfId="7" applyFont="1" applyFill="1" applyBorder="1" applyAlignment="1" applyProtection="1">
      <alignment vertical="center" wrapText="1"/>
      <protection locked="0"/>
    </xf>
    <xf numFmtId="0" fontId="17" fillId="0" borderId="78" xfId="0" applyFont="1" applyBorder="1" applyAlignment="1" applyProtection="1">
      <alignment horizontal="left" vertical="top" wrapText="1"/>
      <protection locked="0"/>
    </xf>
    <xf numFmtId="0" fontId="0" fillId="5" borderId="0" xfId="0" applyFill="1">
      <alignment vertical="center"/>
    </xf>
    <xf numFmtId="0" fontId="28" fillId="5" borderId="0" xfId="7" applyFont="1" applyFill="1" applyAlignment="1" applyProtection="1">
      <alignment horizontal="center" vertical="center"/>
      <protection locked="0"/>
    </xf>
    <xf numFmtId="0" fontId="30" fillId="5" borderId="0" xfId="7" applyFont="1" applyFill="1" applyProtection="1">
      <alignment vertical="center"/>
      <protection locked="0"/>
    </xf>
    <xf numFmtId="0" fontId="52" fillId="5" borderId="0" xfId="7" applyFont="1" applyFill="1" applyAlignment="1">
      <alignment horizontal="left" vertical="center" shrinkToFit="1"/>
    </xf>
    <xf numFmtId="0" fontId="53" fillId="5" borderId="0" xfId="7" applyFont="1" applyFill="1" applyAlignment="1">
      <alignment horizontal="left" vertical="top" shrinkToFit="1"/>
    </xf>
    <xf numFmtId="0" fontId="29" fillId="5" borderId="0" xfId="7" applyFont="1" applyFill="1" applyAlignment="1" applyProtection="1">
      <alignment vertical="top"/>
      <protection locked="0"/>
    </xf>
    <xf numFmtId="179" fontId="52" fillId="5" borderId="0" xfId="7" applyNumberFormat="1" applyFont="1" applyFill="1" applyAlignment="1">
      <alignment horizontal="left" vertical="center" wrapText="1"/>
    </xf>
    <xf numFmtId="0" fontId="29" fillId="0" borderId="0" xfId="7" applyFont="1">
      <alignment vertical="center"/>
    </xf>
    <xf numFmtId="0" fontId="28" fillId="5" borderId="24" xfId="7" applyFont="1" applyFill="1" applyBorder="1" applyAlignment="1">
      <alignment vertical="top"/>
    </xf>
    <xf numFmtId="0" fontId="29" fillId="5" borderId="10" xfId="7" applyFont="1" applyFill="1" applyBorder="1" applyAlignment="1">
      <alignment vertical="top"/>
    </xf>
    <xf numFmtId="0" fontId="29" fillId="5" borderId="3" xfId="7" applyFont="1" applyFill="1" applyBorder="1" applyAlignment="1">
      <alignment vertical="top"/>
    </xf>
    <xf numFmtId="0" fontId="29" fillId="5" borderId="4" xfId="7" applyFont="1" applyFill="1" applyBorder="1" applyAlignment="1">
      <alignment vertical="top"/>
    </xf>
    <xf numFmtId="0" fontId="29" fillId="5" borderId="1" xfId="7" applyFont="1" applyFill="1" applyBorder="1" applyAlignment="1">
      <alignment vertical="top"/>
    </xf>
    <xf numFmtId="0" fontId="29" fillId="5" borderId="32" xfId="7" applyFont="1" applyFill="1" applyBorder="1" applyAlignment="1">
      <alignment vertical="top"/>
    </xf>
    <xf numFmtId="0" fontId="29" fillId="0" borderId="10" xfId="7" applyFont="1" applyBorder="1" applyAlignment="1">
      <alignment vertical="center" wrapText="1"/>
    </xf>
    <xf numFmtId="0" fontId="36" fillId="0" borderId="0" xfId="7" applyFont="1">
      <alignment vertical="center"/>
    </xf>
    <xf numFmtId="0" fontId="29" fillId="0" borderId="18" xfId="7" applyFont="1" applyBorder="1" applyAlignment="1">
      <alignment vertical="center" wrapText="1"/>
    </xf>
    <xf numFmtId="0" fontId="29" fillId="0" borderId="0" xfId="7" applyFont="1" applyAlignment="1">
      <alignment horizontal="center" vertical="center"/>
    </xf>
    <xf numFmtId="0" fontId="28" fillId="4" borderId="0" xfId="7" applyFont="1" applyFill="1">
      <alignment vertical="center"/>
    </xf>
    <xf numFmtId="0" fontId="36" fillId="0" borderId="23" xfId="7" applyFont="1" applyBorder="1">
      <alignment vertical="center"/>
    </xf>
    <xf numFmtId="0" fontId="29" fillId="0" borderId="21" xfId="7" applyFont="1" applyBorder="1" applyAlignment="1">
      <alignment horizontal="right" vertical="center"/>
    </xf>
    <xf numFmtId="0" fontId="29" fillId="0" borderId="17" xfId="7" applyFont="1" applyBorder="1">
      <alignment vertical="center"/>
    </xf>
    <xf numFmtId="0" fontId="29" fillId="5" borderId="0" xfId="7" applyFont="1" applyFill="1" applyAlignment="1">
      <alignment vertical="center" wrapText="1"/>
    </xf>
    <xf numFmtId="0" fontId="30" fillId="5" borderId="119" xfId="7" applyFont="1" applyFill="1" applyBorder="1">
      <alignment vertical="center"/>
    </xf>
    <xf numFmtId="0" fontId="30" fillId="5" borderId="126" xfId="7" applyFont="1" applyFill="1" applyBorder="1">
      <alignment vertical="center"/>
    </xf>
    <xf numFmtId="0" fontId="30" fillId="5" borderId="120" xfId="7" applyFont="1" applyFill="1" applyBorder="1">
      <alignment vertical="center"/>
    </xf>
    <xf numFmtId="0" fontId="27" fillId="5" borderId="0" xfId="7" applyFont="1" applyFill="1" applyProtection="1">
      <alignment vertical="center"/>
      <protection locked="0"/>
    </xf>
    <xf numFmtId="0" fontId="29" fillId="5" borderId="0" xfId="7" applyFont="1" applyFill="1" applyProtection="1">
      <alignment vertical="center"/>
      <protection locked="0"/>
    </xf>
    <xf numFmtId="0" fontId="30" fillId="5" borderId="0" xfId="9" applyFont="1" applyFill="1" applyAlignment="1" applyProtection="1">
      <alignment horizontal="left" vertical="center" wrapText="1"/>
      <protection locked="0"/>
    </xf>
    <xf numFmtId="0" fontId="29" fillId="5" borderId="0" xfId="7" applyFont="1" applyFill="1" applyAlignment="1" applyProtection="1">
      <alignment horizontal="left" vertical="top" wrapText="1"/>
      <protection locked="0"/>
    </xf>
    <xf numFmtId="0" fontId="29" fillId="5" borderId="0" xfId="7" applyFont="1" applyFill="1" applyAlignment="1" applyProtection="1">
      <alignment horizontal="left" vertical="top"/>
      <protection locked="0"/>
    </xf>
    <xf numFmtId="0" fontId="29" fillId="5" borderId="0" xfId="7" applyFont="1" applyFill="1" applyAlignment="1" applyProtection="1">
      <alignment horizontal="left" vertical="center"/>
      <protection locked="0"/>
    </xf>
    <xf numFmtId="0" fontId="30" fillId="5" borderId="0" xfId="7" applyFont="1" applyFill="1" applyAlignment="1" applyProtection="1">
      <alignment horizontal="center" vertical="center" wrapText="1"/>
      <protection locked="0"/>
    </xf>
    <xf numFmtId="184" fontId="53" fillId="5" borderId="0" xfId="7" applyNumberFormat="1" applyFont="1" applyFill="1" applyAlignment="1">
      <alignment horizontal="right" vertical="center" shrinkToFit="1"/>
    </xf>
    <xf numFmtId="180" fontId="53" fillId="5" borderId="0" xfId="7" applyNumberFormat="1" applyFont="1" applyFill="1" applyAlignment="1">
      <alignment horizontal="right" vertical="center" shrinkToFit="1"/>
    </xf>
    <xf numFmtId="184" fontId="51" fillId="5" borderId="0" xfId="4" applyNumberFormat="1" applyFont="1" applyFill="1" applyBorder="1" applyAlignment="1" applyProtection="1">
      <alignment horizontal="right" vertical="center" shrinkToFit="1"/>
    </xf>
    <xf numFmtId="0" fontId="30" fillId="5" borderId="0" xfId="7" applyFont="1" applyFill="1" applyAlignment="1" applyProtection="1">
      <alignment horizontal="center" vertical="center"/>
      <protection locked="0"/>
    </xf>
    <xf numFmtId="0" fontId="55" fillId="5" borderId="0" xfId="7" applyFont="1" applyFill="1" applyAlignment="1">
      <alignment horizontal="left" vertical="center" shrinkToFit="1"/>
    </xf>
    <xf numFmtId="0" fontId="36" fillId="5" borderId="0" xfId="7" applyFont="1" applyFill="1" applyAlignment="1" applyProtection="1">
      <alignment horizontal="left" vertical="top" shrinkToFit="1"/>
      <protection locked="0"/>
    </xf>
    <xf numFmtId="0" fontId="51" fillId="5" borderId="0" xfId="7" applyFont="1" applyFill="1" applyAlignment="1">
      <alignment horizontal="right" vertical="center"/>
    </xf>
    <xf numFmtId="0" fontId="29" fillId="5" borderId="0" xfId="7" applyFont="1" applyFill="1" applyAlignment="1" applyProtection="1">
      <alignment horizontal="left" vertical="center" wrapText="1"/>
      <protection locked="0"/>
    </xf>
    <xf numFmtId="0" fontId="54" fillId="5" borderId="0" xfId="7" applyFont="1" applyFill="1" applyAlignment="1">
      <alignment horizontal="left" vertical="center" shrinkToFit="1"/>
    </xf>
    <xf numFmtId="0" fontId="29" fillId="5" borderId="0" xfId="7" applyFont="1" applyFill="1" applyAlignment="1" applyProtection="1">
      <alignment horizontal="left" vertical="center" shrinkToFit="1"/>
      <protection locked="0"/>
    </xf>
    <xf numFmtId="0" fontId="29" fillId="5" borderId="0" xfId="7" applyFont="1" applyFill="1" applyAlignment="1" applyProtection="1">
      <alignment horizontal="center" vertical="center" wrapText="1"/>
      <protection locked="0"/>
    </xf>
    <xf numFmtId="0" fontId="53" fillId="5" borderId="0" xfId="7" applyFont="1" applyFill="1" applyAlignment="1">
      <alignment horizontal="left" shrinkToFit="1"/>
    </xf>
    <xf numFmtId="0" fontId="36" fillId="5" borderId="0" xfId="7" applyFont="1" applyFill="1" applyAlignment="1" applyProtection="1">
      <alignment horizontal="left" vertical="top"/>
      <protection locked="0"/>
    </xf>
    <xf numFmtId="0" fontId="28" fillId="5" borderId="0" xfId="7" applyFont="1" applyFill="1" applyProtection="1">
      <alignment vertical="center"/>
      <protection locked="0"/>
    </xf>
    <xf numFmtId="0" fontId="52" fillId="5" borderId="0" xfId="7" applyFont="1" applyFill="1" applyAlignment="1">
      <alignment horizontal="left" vertical="top" wrapText="1"/>
    </xf>
    <xf numFmtId="0" fontId="27" fillId="5" borderId="0" xfId="7" applyFont="1" applyFill="1">
      <alignment vertical="center"/>
    </xf>
    <xf numFmtId="0" fontId="32" fillId="5" borderId="0" xfId="7" applyFont="1" applyFill="1">
      <alignment vertical="center"/>
    </xf>
    <xf numFmtId="0" fontId="30" fillId="5" borderId="15" xfId="7" applyFont="1" applyFill="1" applyBorder="1">
      <alignment vertical="center"/>
    </xf>
    <xf numFmtId="0" fontId="29" fillId="5" borderId="15" xfId="7" applyFont="1" applyFill="1" applyBorder="1">
      <alignment vertical="center"/>
    </xf>
    <xf numFmtId="0" fontId="36" fillId="5" borderId="0" xfId="7" applyFont="1" applyFill="1" applyAlignment="1">
      <alignment horizontal="right" vertical="center" wrapText="1"/>
    </xf>
    <xf numFmtId="0" fontId="36" fillId="5" borderId="0" xfId="7" applyFont="1" applyFill="1" applyAlignment="1">
      <alignment horizontal="left" vertical="top"/>
    </xf>
    <xf numFmtId="0" fontId="29" fillId="5" borderId="0" xfId="7" applyFont="1" applyFill="1">
      <alignment vertical="center"/>
    </xf>
    <xf numFmtId="0" fontId="29" fillId="5" borderId="0" xfId="7" applyFont="1" applyFill="1" applyAlignment="1">
      <alignment horizontal="left" vertical="center"/>
    </xf>
    <xf numFmtId="0" fontId="28" fillId="5" borderId="0" xfId="7" applyFont="1" applyFill="1">
      <alignment vertical="center"/>
    </xf>
    <xf numFmtId="0" fontId="29" fillId="5" borderId="0" xfId="7" applyFont="1" applyFill="1" applyAlignment="1">
      <alignment horizontal="center" vertical="center"/>
    </xf>
    <xf numFmtId="0" fontId="30" fillId="5" borderId="0" xfId="7" applyFont="1" applyFill="1">
      <alignment vertical="center"/>
    </xf>
    <xf numFmtId="0" fontId="30" fillId="5" borderId="0" xfId="7" applyFont="1" applyFill="1" applyAlignment="1">
      <alignment vertical="top"/>
    </xf>
    <xf numFmtId="0" fontId="29" fillId="5" borderId="0" xfId="7" applyFont="1" applyFill="1" applyAlignment="1">
      <alignment vertical="top"/>
    </xf>
    <xf numFmtId="0" fontId="29" fillId="5" borderId="24" xfId="7" applyFont="1" applyFill="1" applyBorder="1">
      <alignment vertical="center"/>
    </xf>
    <xf numFmtId="0" fontId="29" fillId="5" borderId="10" xfId="7" applyFont="1" applyFill="1" applyBorder="1">
      <alignment vertical="center"/>
    </xf>
    <xf numFmtId="0" fontId="29" fillId="5" borderId="19" xfId="7" applyFont="1" applyFill="1" applyBorder="1">
      <alignment vertical="center"/>
    </xf>
    <xf numFmtId="0" fontId="29" fillId="5" borderId="18" xfId="7" applyFont="1" applyFill="1" applyBorder="1">
      <alignment vertical="center"/>
    </xf>
    <xf numFmtId="0" fontId="30" fillId="5" borderId="20" xfId="7" applyFont="1" applyFill="1" applyBorder="1" applyAlignment="1">
      <alignment horizontal="right" vertical="center"/>
    </xf>
    <xf numFmtId="0" fontId="30" fillId="5" borderId="20" xfId="7" applyFont="1" applyFill="1" applyBorder="1" applyAlignment="1">
      <alignment horizontal="center" vertical="center" wrapText="1"/>
    </xf>
    <xf numFmtId="0" fontId="30" fillId="5" borderId="0" xfId="7" applyFont="1" applyFill="1" applyAlignment="1">
      <alignment horizontal="center" vertical="center" wrapText="1"/>
    </xf>
    <xf numFmtId="0" fontId="29" fillId="5" borderId="0" xfId="7" applyFont="1" applyFill="1" applyAlignment="1">
      <alignment horizontal="left" vertical="top"/>
    </xf>
    <xf numFmtId="0" fontId="29" fillId="5" borderId="0" xfId="7" applyFont="1" applyFill="1" applyAlignment="1">
      <alignment horizontal="center" vertical="top"/>
    </xf>
    <xf numFmtId="0" fontId="34" fillId="5" borderId="0" xfId="7" applyFont="1" applyFill="1">
      <alignment vertical="center"/>
    </xf>
    <xf numFmtId="0" fontId="27" fillId="5" borderId="13" xfId="7" applyFont="1" applyFill="1" applyBorder="1" applyAlignment="1">
      <alignment vertical="center" wrapText="1"/>
    </xf>
    <xf numFmtId="0" fontId="28" fillId="5" borderId="0" xfId="7" applyFont="1" applyFill="1" applyAlignment="1"/>
    <xf numFmtId="0" fontId="28" fillId="5" borderId="0" xfId="7" applyFont="1" applyFill="1" applyAlignment="1">
      <alignment horizontal="left" vertical="center" shrinkToFit="1"/>
    </xf>
    <xf numFmtId="0" fontId="29" fillId="5" borderId="0" xfId="7" applyFont="1" applyFill="1" applyAlignment="1">
      <alignment horizontal="left" vertical="top" shrinkToFit="1"/>
    </xf>
    <xf numFmtId="179" fontId="28" fillId="5" borderId="0" xfId="7" applyNumberFormat="1" applyFont="1" applyFill="1" applyAlignment="1">
      <alignment horizontal="left" vertical="center" wrapText="1"/>
    </xf>
    <xf numFmtId="184" fontId="29" fillId="5" borderId="0" xfId="7" applyNumberFormat="1" applyFont="1" applyFill="1" applyAlignment="1">
      <alignment horizontal="right" vertical="center" shrinkToFit="1"/>
    </xf>
    <xf numFmtId="180" fontId="29" fillId="5" borderId="0" xfId="7" applyNumberFormat="1" applyFont="1" applyFill="1" applyAlignment="1">
      <alignment horizontal="right" vertical="center" shrinkToFit="1"/>
    </xf>
    <xf numFmtId="184" fontId="30" fillId="5" borderId="0" xfId="4" applyNumberFormat="1" applyFont="1" applyFill="1" applyBorder="1" applyAlignment="1" applyProtection="1">
      <alignment horizontal="right" vertical="center" shrinkToFit="1"/>
    </xf>
    <xf numFmtId="179" fontId="30" fillId="5" borderId="0" xfId="7" applyNumberFormat="1" applyFont="1" applyFill="1" applyAlignment="1">
      <alignment horizontal="left" vertical="top" wrapText="1"/>
    </xf>
    <xf numFmtId="0" fontId="73" fillId="5" borderId="0" xfId="7" applyFont="1" applyFill="1" applyAlignment="1">
      <alignment horizontal="left" vertical="center" shrinkToFit="1"/>
    </xf>
    <xf numFmtId="0" fontId="74" fillId="2" borderId="3" xfId="7" applyFont="1" applyFill="1" applyBorder="1" applyAlignment="1" applyProtection="1">
      <alignment vertical="top" shrinkToFit="1"/>
      <protection locked="0"/>
    </xf>
    <xf numFmtId="0" fontId="74" fillId="2" borderId="4" xfId="7" applyFont="1" applyFill="1" applyBorder="1" applyAlignment="1" applyProtection="1">
      <alignment vertical="top" shrinkToFit="1"/>
      <protection locked="0"/>
    </xf>
    <xf numFmtId="0" fontId="74" fillId="2" borderId="1" xfId="7" applyFont="1" applyFill="1" applyBorder="1" applyAlignment="1" applyProtection="1">
      <alignment vertical="top" shrinkToFit="1"/>
      <protection locked="0"/>
    </xf>
    <xf numFmtId="0" fontId="75" fillId="5" borderId="0" xfId="7" applyFont="1" applyFill="1" applyAlignment="1">
      <alignment horizontal="left" vertical="center" shrinkToFit="1"/>
    </xf>
    <xf numFmtId="0" fontId="28" fillId="5" borderId="0" xfId="7" applyFont="1" applyFill="1" applyAlignment="1">
      <alignment horizontal="left" vertical="top" wrapText="1"/>
    </xf>
    <xf numFmtId="0" fontId="74" fillId="2" borderId="20" xfId="7" applyFont="1" applyFill="1" applyBorder="1" applyAlignment="1" applyProtection="1">
      <alignment horizontal="right" vertical="center"/>
      <protection locked="0"/>
    </xf>
    <xf numFmtId="0" fontId="74" fillId="2" borderId="0" xfId="7" applyFont="1" applyFill="1" applyAlignment="1" applyProtection="1">
      <alignment horizontal="right" vertical="center"/>
      <protection locked="0"/>
    </xf>
    <xf numFmtId="0" fontId="74" fillId="2" borderId="19" xfId="7" applyFont="1" applyFill="1" applyBorder="1" applyAlignment="1" applyProtection="1">
      <alignment horizontal="right" vertical="center"/>
      <protection locked="0"/>
    </xf>
    <xf numFmtId="0" fontId="74" fillId="2" borderId="18" xfId="7" applyFont="1" applyFill="1" applyBorder="1" applyAlignment="1" applyProtection="1">
      <alignment horizontal="right" vertical="center"/>
      <protection locked="0"/>
    </xf>
    <xf numFmtId="0" fontId="70" fillId="2" borderId="18" xfId="7" applyFont="1" applyFill="1" applyBorder="1" applyAlignment="1" applyProtection="1">
      <alignment shrinkToFit="1"/>
      <protection locked="0"/>
    </xf>
    <xf numFmtId="0" fontId="18" fillId="5" borderId="78" xfId="8" applyFont="1" applyFill="1" applyBorder="1" applyAlignment="1" applyProtection="1">
      <alignment horizontal="center" vertical="center" wrapText="1"/>
      <protection locked="0"/>
    </xf>
    <xf numFmtId="0" fontId="17" fillId="5" borderId="78" xfId="0" applyFont="1" applyFill="1" applyBorder="1" applyAlignment="1" applyProtection="1">
      <alignment horizontal="left" vertical="center" wrapText="1" shrinkToFit="1"/>
      <protection locked="0"/>
    </xf>
    <xf numFmtId="49" fontId="18" fillId="5" borderId="78" xfId="8" applyNumberFormat="1" applyFont="1" applyFill="1" applyBorder="1" applyAlignment="1">
      <alignment horizontal="center" vertical="center" wrapText="1" shrinkToFit="1"/>
    </xf>
    <xf numFmtId="49" fontId="16" fillId="5" borderId="78" xfId="8" applyNumberFormat="1" applyFont="1" applyFill="1" applyBorder="1" applyAlignment="1" applyProtection="1">
      <alignment horizontal="left" vertical="center" wrapText="1" shrinkToFit="1"/>
      <protection locked="0"/>
    </xf>
    <xf numFmtId="0" fontId="17" fillId="5" borderId="78" xfId="0" applyFont="1" applyFill="1" applyBorder="1" applyAlignment="1" applyProtection="1">
      <alignment horizontal="left" vertical="center"/>
      <protection locked="0"/>
    </xf>
    <xf numFmtId="0" fontId="18" fillId="5" borderId="78" xfId="8" applyFont="1" applyFill="1" applyBorder="1" applyAlignment="1">
      <alignment horizontal="center" vertical="center"/>
    </xf>
    <xf numFmtId="49" fontId="18" fillId="5" borderId="78" xfId="8" applyNumberFormat="1" applyFont="1" applyFill="1" applyBorder="1" applyAlignment="1" applyProtection="1">
      <alignment horizontal="left" vertical="center" wrapText="1" shrinkToFit="1"/>
      <protection locked="0"/>
    </xf>
    <xf numFmtId="0" fontId="17" fillId="5" borderId="78" xfId="0" applyFont="1" applyFill="1" applyBorder="1" applyAlignment="1" applyProtection="1">
      <alignment horizontal="left" vertical="center" shrinkToFit="1"/>
      <protection locked="0"/>
    </xf>
    <xf numFmtId="0" fontId="16" fillId="5" borderId="85" xfId="8" applyFont="1" applyFill="1" applyBorder="1" applyAlignment="1" applyProtection="1">
      <alignment horizontal="center" vertical="center" wrapText="1"/>
      <protection locked="0"/>
    </xf>
    <xf numFmtId="0" fontId="17" fillId="5" borderId="62" xfId="0" applyFont="1" applyFill="1" applyBorder="1" applyAlignment="1" applyProtection="1">
      <alignment horizontal="left" vertical="center"/>
      <protection locked="0"/>
    </xf>
    <xf numFmtId="0" fontId="16" fillId="5" borderId="62" xfId="8" applyFont="1" applyFill="1" applyBorder="1" applyAlignment="1">
      <alignment horizontal="center" vertical="center"/>
    </xf>
    <xf numFmtId="49" fontId="18" fillId="5" borderId="62" xfId="8" applyNumberFormat="1" applyFont="1" applyFill="1" applyBorder="1" applyAlignment="1" applyProtection="1">
      <alignment horizontal="left" vertical="center" shrinkToFit="1"/>
      <protection locked="0"/>
    </xf>
    <xf numFmtId="0" fontId="18" fillId="5" borderId="5" xfId="8" applyFont="1" applyFill="1" applyBorder="1" applyAlignment="1" applyProtection="1">
      <alignment horizontal="center" vertical="center"/>
      <protection locked="0"/>
    </xf>
    <xf numFmtId="0" fontId="17" fillId="5" borderId="5" xfId="0" applyFont="1" applyFill="1" applyBorder="1" applyAlignment="1" applyProtection="1">
      <alignment horizontal="left" vertical="center"/>
      <protection locked="0"/>
    </xf>
    <xf numFmtId="0" fontId="18" fillId="5" borderId="5" xfId="8" applyFont="1" applyFill="1" applyBorder="1" applyAlignment="1">
      <alignment horizontal="center" vertical="center"/>
    </xf>
    <xf numFmtId="49" fontId="18" fillId="5" borderId="5" xfId="8" applyNumberFormat="1" applyFont="1" applyFill="1" applyBorder="1" applyAlignment="1" applyProtection="1">
      <alignment horizontal="left" vertical="center" shrinkToFit="1"/>
      <protection locked="0"/>
    </xf>
    <xf numFmtId="0" fontId="16" fillId="5" borderId="5" xfId="8" applyFont="1" applyFill="1" applyBorder="1" applyAlignment="1" applyProtection="1">
      <alignment horizontal="center" vertical="center" wrapText="1"/>
      <protection locked="0"/>
    </xf>
    <xf numFmtId="0" fontId="49" fillId="5" borderId="5" xfId="0" applyFont="1" applyFill="1" applyBorder="1" applyAlignment="1" applyProtection="1">
      <alignment horizontal="left" vertical="center" shrinkToFit="1"/>
      <protection locked="0"/>
    </xf>
    <xf numFmtId="49" fontId="16" fillId="5" borderId="5" xfId="8" applyNumberFormat="1" applyFont="1" applyFill="1" applyBorder="1" applyAlignment="1">
      <alignment horizontal="center" vertical="center" wrapText="1" shrinkToFit="1"/>
    </xf>
    <xf numFmtId="49" fontId="18" fillId="5" borderId="5" xfId="8" applyNumberFormat="1" applyFont="1" applyFill="1" applyBorder="1" applyAlignment="1" applyProtection="1">
      <alignment horizontal="left" vertical="center" wrapText="1" shrinkToFit="1"/>
      <protection locked="0"/>
    </xf>
    <xf numFmtId="0" fontId="16" fillId="5" borderId="80" xfId="8" applyFont="1" applyFill="1" applyBorder="1" applyAlignment="1" applyProtection="1">
      <alignment horizontal="center" vertical="center"/>
      <protection locked="0"/>
    </xf>
    <xf numFmtId="38" fontId="17" fillId="5" borderId="80" xfId="0" applyNumberFormat="1" applyFont="1" applyFill="1" applyBorder="1" applyAlignment="1" applyProtection="1">
      <alignment horizontal="left" vertical="center"/>
      <protection locked="0"/>
    </xf>
    <xf numFmtId="49" fontId="18" fillId="5" borderId="80" xfId="8" applyNumberFormat="1" applyFont="1" applyFill="1" applyBorder="1" applyAlignment="1">
      <alignment horizontal="center" vertical="center" wrapText="1" shrinkToFit="1"/>
    </xf>
    <xf numFmtId="49" fontId="18" fillId="5" borderId="80" xfId="8" applyNumberFormat="1" applyFont="1" applyFill="1" applyBorder="1" applyAlignment="1" applyProtection="1">
      <alignment horizontal="left" vertical="center" wrapText="1" shrinkToFit="1"/>
      <protection locked="0"/>
    </xf>
    <xf numFmtId="180" fontId="17" fillId="5" borderId="78" xfId="0" applyNumberFormat="1" applyFont="1" applyFill="1" applyBorder="1" applyAlignment="1" applyProtection="1">
      <alignment horizontal="left" vertical="center"/>
      <protection locked="0"/>
    </xf>
    <xf numFmtId="49" fontId="18" fillId="5" borderId="78" xfId="8" applyNumberFormat="1" applyFont="1" applyFill="1" applyBorder="1" applyAlignment="1">
      <alignment horizontal="center" vertical="center" wrapText="1"/>
    </xf>
    <xf numFmtId="0" fontId="17" fillId="5" borderId="80" xfId="0" applyFont="1" applyFill="1" applyBorder="1" applyAlignment="1" applyProtection="1">
      <alignment horizontal="left" vertical="center"/>
      <protection locked="0"/>
    </xf>
    <xf numFmtId="0" fontId="18" fillId="5" borderId="80" xfId="8" applyFont="1" applyFill="1" applyBorder="1" applyAlignment="1">
      <alignment horizontal="center" vertical="center"/>
    </xf>
    <xf numFmtId="0" fontId="18" fillId="5" borderId="62" xfId="8" applyFont="1" applyFill="1" applyBorder="1" applyAlignment="1">
      <alignment horizontal="left" vertical="center"/>
    </xf>
    <xf numFmtId="0" fontId="16" fillId="5" borderId="62" xfId="8" applyFont="1" applyFill="1" applyBorder="1" applyAlignment="1" applyProtection="1">
      <alignment horizontal="center" vertical="center"/>
      <protection locked="0"/>
    </xf>
    <xf numFmtId="0" fontId="17" fillId="5" borderId="5" xfId="0" applyFont="1" applyFill="1" applyBorder="1" applyAlignment="1" applyProtection="1">
      <alignment horizontal="left" vertical="center" shrinkToFit="1"/>
      <protection locked="0"/>
    </xf>
    <xf numFmtId="0" fontId="18" fillId="5" borderId="62" xfId="8" applyFont="1" applyFill="1" applyBorder="1" applyAlignment="1">
      <alignment horizontal="center" vertical="center" wrapText="1"/>
    </xf>
    <xf numFmtId="179" fontId="16" fillId="5" borderId="62" xfId="8" applyNumberFormat="1" applyFont="1" applyFill="1" applyBorder="1" applyAlignment="1" applyProtection="1">
      <alignment horizontal="left" vertical="center" wrapText="1" shrinkToFit="1"/>
      <protection locked="0"/>
    </xf>
    <xf numFmtId="0" fontId="18" fillId="5" borderId="2" xfId="8" applyFont="1" applyFill="1" applyBorder="1" applyAlignment="1">
      <alignment horizontal="left" vertical="center"/>
    </xf>
    <xf numFmtId="0" fontId="16" fillId="5" borderId="5" xfId="8" applyFont="1" applyFill="1" applyBorder="1" applyAlignment="1" applyProtection="1">
      <alignment horizontal="center" vertical="center"/>
      <protection locked="0"/>
    </xf>
    <xf numFmtId="0" fontId="18" fillId="5" borderId="5" xfId="8" applyFont="1" applyFill="1" applyBorder="1" applyAlignment="1">
      <alignment horizontal="center" vertical="center" wrapText="1"/>
    </xf>
    <xf numFmtId="49" fontId="16" fillId="5" borderId="5" xfId="8" applyNumberFormat="1" applyFont="1" applyFill="1" applyBorder="1" applyAlignment="1" applyProtection="1">
      <alignment horizontal="left" vertical="center" wrapText="1" shrinkToFit="1"/>
      <protection locked="0"/>
    </xf>
    <xf numFmtId="0" fontId="18" fillId="5" borderId="5" xfId="8" applyFont="1" applyFill="1" applyBorder="1" applyAlignment="1">
      <alignment horizontal="left" vertical="center"/>
    </xf>
    <xf numFmtId="179" fontId="16" fillId="5" borderId="5" xfId="8" applyNumberFormat="1" applyFont="1" applyFill="1" applyBorder="1" applyAlignment="1" applyProtection="1">
      <alignment horizontal="left" vertical="center" wrapText="1" shrinkToFit="1"/>
      <protection locked="0"/>
    </xf>
    <xf numFmtId="0" fontId="18" fillId="5" borderId="80" xfId="8" applyFont="1" applyFill="1" applyBorder="1" applyAlignment="1">
      <alignment horizontal="left" vertical="center"/>
    </xf>
    <xf numFmtId="0" fontId="18" fillId="5" borderId="80" xfId="8" applyFont="1" applyFill="1" applyBorder="1" applyAlignment="1" applyProtection="1">
      <alignment horizontal="center" vertical="center"/>
      <protection locked="0"/>
    </xf>
    <xf numFmtId="46" fontId="18" fillId="5" borderId="80" xfId="8" applyNumberFormat="1" applyFont="1" applyFill="1" applyBorder="1" applyAlignment="1">
      <alignment horizontal="center" vertical="center" wrapText="1"/>
    </xf>
    <xf numFmtId="49" fontId="18" fillId="5" borderId="62" xfId="8" applyNumberFormat="1" applyFont="1" applyFill="1" applyBorder="1" applyAlignment="1">
      <alignment horizontal="center" vertical="center"/>
    </xf>
    <xf numFmtId="49" fontId="18" fillId="5" borderId="62" xfId="8" applyNumberFormat="1" applyFont="1" applyFill="1" applyBorder="1" applyAlignment="1" applyProtection="1">
      <alignment horizontal="left" vertical="center" wrapText="1"/>
      <protection locked="0"/>
    </xf>
    <xf numFmtId="177" fontId="18" fillId="5" borderId="80" xfId="8" applyNumberFormat="1" applyFont="1" applyFill="1" applyBorder="1" applyAlignment="1">
      <alignment horizontal="center" vertical="center"/>
    </xf>
    <xf numFmtId="0" fontId="16" fillId="5" borderId="78" xfId="8" applyFont="1" applyFill="1" applyBorder="1" applyAlignment="1" applyProtection="1">
      <alignment horizontal="center" vertical="center" wrapText="1"/>
      <protection locked="0"/>
    </xf>
    <xf numFmtId="0" fontId="18" fillId="5" borderId="78" xfId="8" applyFont="1" applyFill="1" applyBorder="1" applyAlignment="1" applyProtection="1">
      <alignment horizontal="center" vertical="center"/>
      <protection locked="0"/>
    </xf>
    <xf numFmtId="177" fontId="18" fillId="5" borderId="78" xfId="8" applyNumberFormat="1" applyFont="1" applyFill="1" applyBorder="1" applyAlignment="1">
      <alignment horizontal="center" vertical="center" wrapText="1"/>
    </xf>
    <xf numFmtId="0" fontId="16" fillId="5" borderId="78" xfId="8" applyFont="1" applyFill="1" applyBorder="1" applyAlignment="1" applyProtection="1">
      <alignment horizontal="center" vertical="center"/>
      <protection locked="0"/>
    </xf>
    <xf numFmtId="49" fontId="18" fillId="5" borderId="78" xfId="8" applyNumberFormat="1" applyFont="1" applyFill="1" applyBorder="1" applyAlignment="1">
      <alignment horizontal="center" vertical="center"/>
    </xf>
    <xf numFmtId="180" fontId="18" fillId="5" borderId="78" xfId="8" applyNumberFormat="1" applyFont="1" applyFill="1" applyBorder="1" applyAlignment="1">
      <alignment horizontal="center" vertical="center" wrapText="1"/>
    </xf>
    <xf numFmtId="0" fontId="21" fillId="5" borderId="0" xfId="0" applyFont="1" applyFill="1">
      <alignment vertical="center"/>
    </xf>
    <xf numFmtId="179" fontId="18" fillId="5" borderId="80" xfId="8" applyNumberFormat="1" applyFont="1" applyFill="1" applyBorder="1" applyAlignment="1" applyProtection="1">
      <alignment horizontal="left" vertical="center" wrapText="1" shrinkToFit="1"/>
      <protection locked="0"/>
    </xf>
    <xf numFmtId="179" fontId="17" fillId="5" borderId="62" xfId="0" applyNumberFormat="1" applyFont="1" applyFill="1" applyBorder="1" applyAlignment="1">
      <alignment horizontal="left" vertical="center"/>
    </xf>
    <xf numFmtId="49" fontId="16" fillId="5" borderId="62" xfId="8" applyNumberFormat="1" applyFont="1" applyFill="1" applyBorder="1" applyAlignment="1">
      <alignment horizontal="center" vertical="center"/>
    </xf>
    <xf numFmtId="49" fontId="18" fillId="5" borderId="62" xfId="8" applyNumberFormat="1" applyFont="1" applyFill="1" applyBorder="1" applyAlignment="1" applyProtection="1">
      <alignment horizontal="left" vertical="center" wrapText="1" shrinkToFit="1"/>
      <protection locked="0"/>
    </xf>
    <xf numFmtId="49" fontId="18" fillId="5" borderId="5" xfId="8" applyNumberFormat="1" applyFont="1" applyFill="1" applyBorder="1" applyAlignment="1">
      <alignment horizontal="center" vertical="center"/>
    </xf>
    <xf numFmtId="0" fontId="18" fillId="5" borderId="77" xfId="8" applyFont="1" applyFill="1" applyBorder="1" applyAlignment="1">
      <alignment horizontal="left" vertical="center"/>
    </xf>
    <xf numFmtId="0" fontId="17" fillId="5" borderId="5" xfId="0" applyFont="1" applyFill="1" applyBorder="1" applyAlignment="1" applyProtection="1">
      <alignment horizontal="left" vertical="center" wrapText="1" shrinkToFit="1"/>
      <protection locked="0"/>
    </xf>
    <xf numFmtId="0" fontId="17" fillId="5" borderId="80" xfId="0" applyFont="1" applyFill="1" applyBorder="1" applyAlignment="1" applyProtection="1">
      <alignment horizontal="left" vertical="center" wrapText="1" shrinkToFit="1"/>
      <protection locked="0"/>
    </xf>
    <xf numFmtId="176" fontId="18" fillId="5" borderId="62" xfId="8" applyNumberFormat="1" applyFont="1" applyFill="1" applyBorder="1" applyAlignment="1">
      <alignment horizontal="center" vertical="center"/>
    </xf>
    <xf numFmtId="0" fontId="46" fillId="5" borderId="62" xfId="8" applyFont="1" applyFill="1" applyBorder="1" applyAlignment="1" applyProtection="1">
      <alignment horizontal="left" vertical="center" wrapText="1" shrinkToFit="1"/>
      <protection locked="0"/>
    </xf>
    <xf numFmtId="0" fontId="18" fillId="5" borderId="83" xfId="0" applyFont="1" applyFill="1" applyBorder="1" applyAlignment="1">
      <alignment horizontal="center" vertical="center"/>
    </xf>
    <xf numFmtId="0" fontId="18" fillId="5" borderId="80" xfId="8" applyFont="1" applyFill="1" applyBorder="1" applyAlignment="1" applyProtection="1">
      <alignment horizontal="center" vertical="center" wrapText="1"/>
      <protection locked="0"/>
    </xf>
    <xf numFmtId="0" fontId="16" fillId="5" borderId="80" xfId="0" applyFont="1" applyFill="1" applyBorder="1" applyAlignment="1">
      <alignment horizontal="center" vertical="center" wrapText="1" shrinkToFit="1"/>
    </xf>
    <xf numFmtId="0" fontId="16" fillId="5" borderId="80" xfId="0" applyFont="1" applyFill="1" applyBorder="1" applyAlignment="1" applyProtection="1">
      <alignment horizontal="left" vertical="center" wrapText="1" shrinkToFit="1"/>
      <protection locked="0"/>
    </xf>
    <xf numFmtId="49" fontId="18" fillId="5" borderId="78" xfId="0" applyNumberFormat="1" applyFont="1" applyFill="1" applyBorder="1" applyAlignment="1">
      <alignment horizontal="center" vertical="center" wrapText="1" shrinkToFit="1"/>
    </xf>
    <xf numFmtId="49" fontId="18" fillId="5" borderId="78" xfId="0" applyNumberFormat="1" applyFont="1" applyFill="1" applyBorder="1" applyAlignment="1" applyProtection="1">
      <alignment horizontal="left" vertical="center" wrapText="1" shrinkToFit="1"/>
      <protection locked="0"/>
    </xf>
    <xf numFmtId="0" fontId="17" fillId="5" borderId="62" xfId="0" applyFont="1" applyFill="1" applyBorder="1" applyAlignment="1" applyProtection="1">
      <alignment horizontal="left" vertical="center" wrapText="1" shrinkToFit="1"/>
      <protection locked="0"/>
    </xf>
    <xf numFmtId="49" fontId="16" fillId="5" borderId="62" xfId="8" applyNumberFormat="1" applyFont="1" applyFill="1" applyBorder="1" applyAlignment="1" applyProtection="1">
      <alignment horizontal="left" vertical="center" wrapText="1" shrinkToFit="1"/>
      <protection locked="0"/>
    </xf>
    <xf numFmtId="49" fontId="18" fillId="5" borderId="5" xfId="8" applyNumberFormat="1" applyFont="1" applyFill="1" applyBorder="1" applyAlignment="1">
      <alignment horizontal="center" vertical="center" wrapText="1" shrinkToFit="1"/>
    </xf>
    <xf numFmtId="49" fontId="18" fillId="5" borderId="80" xfId="8" applyNumberFormat="1" applyFont="1" applyFill="1" applyBorder="1" applyAlignment="1">
      <alignment horizontal="center" vertical="center" wrapText="1"/>
    </xf>
    <xf numFmtId="49" fontId="16" fillId="5" borderId="80" xfId="8" applyNumberFormat="1" applyFont="1" applyFill="1" applyBorder="1" applyAlignment="1" applyProtection="1">
      <alignment horizontal="left" vertical="center" wrapText="1" shrinkToFit="1"/>
      <protection locked="0"/>
    </xf>
    <xf numFmtId="49" fontId="18" fillId="5" borderId="5" xfId="8" applyNumberFormat="1" applyFont="1" applyFill="1" applyBorder="1" applyAlignment="1">
      <alignment horizontal="center" vertical="center" wrapText="1"/>
    </xf>
    <xf numFmtId="0" fontId="16" fillId="5" borderId="80" xfId="8" applyFont="1" applyFill="1" applyBorder="1" applyAlignment="1" applyProtection="1">
      <alignment horizontal="center" vertical="center" wrapText="1"/>
      <protection locked="0"/>
    </xf>
    <xf numFmtId="179" fontId="18" fillId="5" borderId="78" xfId="8" applyNumberFormat="1" applyFont="1" applyFill="1" applyBorder="1" applyAlignment="1">
      <alignment horizontal="center" vertical="center"/>
    </xf>
    <xf numFmtId="179" fontId="18" fillId="5" borderId="78" xfId="8" applyNumberFormat="1" applyFont="1" applyFill="1" applyBorder="1" applyAlignment="1">
      <alignment horizontal="center" vertical="center" wrapText="1"/>
    </xf>
    <xf numFmtId="0" fontId="17" fillId="5" borderId="5" xfId="0" applyFont="1" applyFill="1" applyBorder="1" applyAlignment="1" applyProtection="1">
      <alignment horizontal="left" vertical="center" wrapText="1"/>
      <protection locked="0"/>
    </xf>
    <xf numFmtId="49" fontId="18" fillId="5" borderId="80" xfId="8" applyNumberFormat="1" applyFont="1" applyFill="1" applyBorder="1" applyAlignment="1">
      <alignment horizontal="center" vertical="center"/>
    </xf>
    <xf numFmtId="0" fontId="18" fillId="5" borderId="62" xfId="8" applyFont="1" applyFill="1" applyBorder="1" applyAlignment="1">
      <alignment horizontal="center" vertical="center"/>
    </xf>
    <xf numFmtId="49" fontId="18" fillId="5" borderId="5" xfId="0" applyNumberFormat="1" applyFont="1" applyFill="1" applyBorder="1" applyAlignment="1">
      <alignment horizontal="center" vertical="center" wrapText="1" shrinkToFit="1"/>
    </xf>
    <xf numFmtId="49" fontId="18" fillId="5" borderId="5" xfId="0" applyNumberFormat="1" applyFont="1" applyFill="1" applyBorder="1" applyAlignment="1" applyProtection="1">
      <alignment horizontal="left" vertical="center" wrapText="1" shrinkToFit="1"/>
      <protection locked="0"/>
    </xf>
    <xf numFmtId="0" fontId="17" fillId="5" borderId="0" xfId="0" applyFont="1" applyFill="1" applyAlignment="1" applyProtection="1">
      <alignment horizontal="left" vertical="center" shrinkToFit="1"/>
      <protection locked="0"/>
    </xf>
    <xf numFmtId="49" fontId="18" fillId="5" borderId="80" xfId="0" applyNumberFormat="1" applyFont="1" applyFill="1" applyBorder="1" applyAlignment="1">
      <alignment horizontal="center" vertical="center" wrapText="1" shrinkToFit="1"/>
    </xf>
    <xf numFmtId="49" fontId="18" fillId="5" borderId="80" xfId="0" applyNumberFormat="1" applyFont="1" applyFill="1" applyBorder="1" applyAlignment="1" applyProtection="1">
      <alignment horizontal="left" vertical="center" wrapText="1" shrinkToFit="1"/>
      <protection locked="0"/>
    </xf>
    <xf numFmtId="0" fontId="16" fillId="5" borderId="77" xfId="8" applyFont="1" applyFill="1" applyBorder="1" applyAlignment="1" applyProtection="1">
      <alignment horizontal="center" vertical="center" wrapText="1"/>
      <protection locked="0"/>
    </xf>
    <xf numFmtId="0" fontId="17" fillId="5" borderId="77" xfId="0" applyFont="1" applyFill="1" applyBorder="1" applyAlignment="1" applyProtection="1">
      <alignment horizontal="left" vertical="center"/>
      <protection locked="0"/>
    </xf>
    <xf numFmtId="179" fontId="18" fillId="5" borderId="77" xfId="8" applyNumberFormat="1" applyFont="1" applyFill="1" applyBorder="1" applyAlignment="1">
      <alignment horizontal="center" vertical="center" wrapText="1"/>
    </xf>
    <xf numFmtId="49" fontId="18" fillId="5" borderId="77" xfId="8" applyNumberFormat="1" applyFont="1" applyFill="1" applyBorder="1" applyAlignment="1" applyProtection="1">
      <alignment horizontal="left" vertical="center" wrapText="1" shrinkToFit="1"/>
      <protection locked="0"/>
    </xf>
    <xf numFmtId="0" fontId="17" fillId="5" borderId="80" xfId="0" applyFont="1" applyFill="1" applyBorder="1" applyAlignment="1">
      <alignment horizontal="left" vertical="center"/>
    </xf>
    <xf numFmtId="14" fontId="18" fillId="5" borderId="5" xfId="8" applyNumberFormat="1" applyFont="1" applyFill="1" applyBorder="1" applyAlignment="1">
      <alignment horizontal="center" vertical="center" wrapText="1"/>
    </xf>
    <xf numFmtId="14" fontId="17" fillId="5" borderId="80" xfId="0" applyNumberFormat="1" applyFont="1" applyFill="1" applyBorder="1" applyAlignment="1" applyProtection="1">
      <alignment horizontal="left" vertical="center"/>
      <protection locked="0"/>
    </xf>
    <xf numFmtId="0" fontId="17" fillId="14" borderId="78" xfId="0" applyFont="1" applyFill="1" applyBorder="1" applyAlignment="1" applyProtection="1">
      <alignment horizontal="left" vertical="center"/>
      <protection locked="0"/>
    </xf>
    <xf numFmtId="0" fontId="17" fillId="14" borderId="80" xfId="0" applyFont="1" applyFill="1" applyBorder="1" applyAlignment="1" applyProtection="1">
      <alignment horizontal="left" vertical="center" wrapText="1" shrinkToFit="1"/>
      <protection locked="0"/>
    </xf>
    <xf numFmtId="0" fontId="17" fillId="14" borderId="80" xfId="0" applyFont="1" applyFill="1" applyBorder="1" applyAlignment="1" applyProtection="1">
      <alignment horizontal="left" vertical="center" shrinkToFit="1"/>
      <protection locked="0"/>
    </xf>
    <xf numFmtId="49" fontId="18" fillId="5" borderId="78" xfId="8" applyNumberFormat="1" applyFont="1" applyFill="1" applyBorder="1" applyAlignment="1" applyProtection="1">
      <alignment horizontal="left" vertical="center" shrinkToFit="1"/>
      <protection locked="0"/>
    </xf>
    <xf numFmtId="0" fontId="18" fillId="5" borderId="78" xfId="8" applyFont="1" applyFill="1" applyBorder="1" applyAlignment="1" applyProtection="1">
      <alignment horizontal="center" vertical="center" wrapText="1" shrinkToFit="1"/>
      <protection locked="0"/>
    </xf>
    <xf numFmtId="0" fontId="30" fillId="0" borderId="0" xfId="7" applyFont="1" applyAlignment="1">
      <alignment horizontal="center" vertical="center" wrapText="1"/>
    </xf>
    <xf numFmtId="0" fontId="30" fillId="0" borderId="20" xfId="7" applyFont="1" applyBorder="1" applyAlignment="1">
      <alignment horizontal="center" vertical="center" wrapText="1"/>
    </xf>
    <xf numFmtId="185" fontId="17" fillId="5" borderId="62" xfId="0" applyNumberFormat="1" applyFont="1" applyFill="1" applyBorder="1" applyAlignment="1" applyProtection="1">
      <alignment horizontal="left" vertical="center"/>
      <protection locked="0"/>
    </xf>
    <xf numFmtId="185" fontId="17" fillId="5" borderId="5" xfId="0" applyNumberFormat="1" applyFont="1" applyFill="1" applyBorder="1" applyAlignment="1" applyProtection="1">
      <alignment horizontal="left" vertical="center"/>
      <protection locked="0"/>
    </xf>
    <xf numFmtId="0" fontId="17" fillId="5" borderId="5" xfId="0" applyFont="1" applyFill="1" applyBorder="1" applyAlignment="1">
      <alignment horizontal="left" vertical="center"/>
    </xf>
    <xf numFmtId="14" fontId="16" fillId="5" borderId="62" xfId="8" applyNumberFormat="1" applyFont="1" applyFill="1" applyBorder="1" applyAlignment="1">
      <alignment horizontal="center" vertical="center" wrapText="1"/>
    </xf>
    <xf numFmtId="0" fontId="16" fillId="5" borderId="62" xfId="8" applyFont="1" applyFill="1" applyBorder="1" applyAlignment="1" applyProtection="1">
      <alignment horizontal="left" vertical="center" wrapText="1" shrinkToFit="1"/>
      <protection locked="0"/>
    </xf>
    <xf numFmtId="14" fontId="16" fillId="5" borderId="5" xfId="8" applyNumberFormat="1" applyFont="1" applyFill="1" applyBorder="1" applyAlignment="1">
      <alignment horizontal="center" vertical="center" wrapText="1"/>
    </xf>
    <xf numFmtId="0" fontId="16" fillId="5" borderId="5" xfId="8" applyFont="1" applyFill="1" applyBorder="1" applyAlignment="1" applyProtection="1">
      <alignment horizontal="left" vertical="center" wrapText="1" shrinkToFit="1"/>
      <protection locked="0"/>
    </xf>
    <xf numFmtId="176" fontId="18" fillId="5" borderId="5" xfId="8" applyNumberFormat="1" applyFont="1" applyFill="1" applyBorder="1" applyAlignment="1">
      <alignment horizontal="center" vertical="center"/>
    </xf>
    <xf numFmtId="0" fontId="74" fillId="5" borderId="3" xfId="7" applyFont="1" applyFill="1" applyBorder="1" applyAlignment="1" applyProtection="1">
      <alignment vertical="top" shrinkToFit="1"/>
      <protection locked="0"/>
    </xf>
    <xf numFmtId="0" fontId="74" fillId="5" borderId="4" xfId="7" applyFont="1" applyFill="1" applyBorder="1" applyAlignment="1" applyProtection="1">
      <alignment vertical="top" shrinkToFit="1"/>
      <protection locked="0"/>
    </xf>
    <xf numFmtId="0" fontId="74" fillId="5" borderId="1" xfId="7" applyFont="1" applyFill="1" applyBorder="1" applyAlignment="1" applyProtection="1">
      <alignment vertical="top" shrinkToFit="1"/>
      <protection locked="0"/>
    </xf>
    <xf numFmtId="0" fontId="29" fillId="0" borderId="99" xfId="7" applyFont="1" applyBorder="1" applyAlignment="1">
      <alignment vertical="center" wrapText="1"/>
    </xf>
    <xf numFmtId="0" fontId="29" fillId="0" borderId="108" xfId="7" applyFont="1" applyBorder="1" applyAlignment="1" applyProtection="1">
      <alignment horizontal="center" shrinkToFit="1"/>
      <protection locked="0"/>
    </xf>
    <xf numFmtId="0" fontId="29" fillId="0" borderId="109" xfId="7" applyFont="1" applyBorder="1" applyAlignment="1" applyProtection="1">
      <alignment horizontal="center" shrinkToFit="1"/>
      <protection locked="0"/>
    </xf>
    <xf numFmtId="0" fontId="29" fillId="0" borderId="122" xfId="7" applyFont="1" applyBorder="1" applyAlignment="1" applyProtection="1">
      <alignment horizontal="center" shrinkToFit="1"/>
      <protection locked="0"/>
    </xf>
    <xf numFmtId="0" fontId="73" fillId="2" borderId="24" xfId="3" applyNumberFormat="1" applyFont="1" applyFill="1" applyBorder="1" applyAlignment="1" applyProtection="1">
      <alignment horizontal="center" vertical="center"/>
      <protection locked="0"/>
    </xf>
    <xf numFmtId="0" fontId="73" fillId="2" borderId="10" xfId="3" applyNumberFormat="1" applyFont="1" applyFill="1" applyBorder="1" applyAlignment="1" applyProtection="1">
      <alignment horizontal="center" vertical="center"/>
      <protection locked="0"/>
    </xf>
    <xf numFmtId="0" fontId="73" fillId="2" borderId="11" xfId="3" applyNumberFormat="1" applyFont="1" applyFill="1" applyBorder="1" applyAlignment="1" applyProtection="1">
      <alignment horizontal="center" vertical="center"/>
      <protection locked="0"/>
    </xf>
    <xf numFmtId="0" fontId="73" fillId="2" borderId="20" xfId="3" applyNumberFormat="1" applyFont="1" applyFill="1" applyBorder="1" applyAlignment="1" applyProtection="1">
      <alignment horizontal="center" vertical="center"/>
      <protection locked="0"/>
    </xf>
    <xf numFmtId="0" fontId="73" fillId="2" borderId="0" xfId="3" applyNumberFormat="1" applyFont="1" applyFill="1" applyBorder="1" applyAlignment="1" applyProtection="1">
      <alignment horizontal="center" vertical="center"/>
      <protection locked="0"/>
    </xf>
    <xf numFmtId="0" fontId="73" fillId="2" borderId="13" xfId="3" applyNumberFormat="1" applyFont="1" applyFill="1" applyBorder="1" applyAlignment="1" applyProtection="1">
      <alignment horizontal="center" vertical="center"/>
      <protection locked="0"/>
    </xf>
    <xf numFmtId="0" fontId="73" fillId="2" borderId="19" xfId="3" applyNumberFormat="1" applyFont="1" applyFill="1" applyBorder="1" applyAlignment="1" applyProtection="1">
      <alignment horizontal="center" vertical="center"/>
      <protection locked="0"/>
    </xf>
    <xf numFmtId="0" fontId="73" fillId="2" borderId="18" xfId="3" applyNumberFormat="1" applyFont="1" applyFill="1" applyBorder="1" applyAlignment="1" applyProtection="1">
      <alignment horizontal="center" vertical="center"/>
      <protection locked="0"/>
    </xf>
    <xf numFmtId="0" fontId="73" fillId="2" borderId="22" xfId="3" applyNumberFormat="1" applyFont="1" applyFill="1" applyBorder="1" applyAlignment="1" applyProtection="1">
      <alignment horizontal="center" vertical="center"/>
      <protection locked="0"/>
    </xf>
    <xf numFmtId="0" fontId="73" fillId="5" borderId="97" xfId="3" applyNumberFormat="1" applyFont="1" applyFill="1" applyBorder="1" applyAlignment="1" applyProtection="1">
      <alignment horizontal="center" vertical="center"/>
      <protection locked="0"/>
    </xf>
    <xf numFmtId="0" fontId="73" fillId="5" borderId="98" xfId="3" applyNumberFormat="1" applyFont="1" applyFill="1" applyBorder="1" applyAlignment="1" applyProtection="1">
      <alignment horizontal="center" vertical="center"/>
      <protection locked="0"/>
    </xf>
    <xf numFmtId="0" fontId="73" fillId="5" borderId="106" xfId="3" applyNumberFormat="1" applyFont="1" applyFill="1" applyBorder="1" applyAlignment="1" applyProtection="1">
      <alignment horizontal="center" vertical="center"/>
      <protection locked="0"/>
    </xf>
    <xf numFmtId="0" fontId="29" fillId="0" borderId="97" xfId="7" applyFont="1" applyBorder="1" applyAlignment="1">
      <alignment horizontal="center" vertical="center" shrinkToFit="1"/>
    </xf>
    <xf numFmtId="0" fontId="70" fillId="0" borderId="98" xfId="7" applyFont="1" applyBorder="1" applyAlignment="1">
      <alignment horizontal="center" vertical="center" shrinkToFit="1"/>
    </xf>
    <xf numFmtId="0" fontId="70" fillId="0" borderId="99" xfId="7" applyFont="1" applyBorder="1" applyAlignment="1">
      <alignment horizontal="center" vertical="center" shrinkToFit="1"/>
    </xf>
    <xf numFmtId="0" fontId="30" fillId="2" borderId="50" xfId="7" applyFont="1" applyFill="1" applyBorder="1" applyAlignment="1" applyProtection="1">
      <alignment horizontal="center" vertical="center"/>
      <protection locked="0"/>
    </xf>
    <xf numFmtId="0" fontId="30" fillId="2" borderId="75" xfId="7" applyFont="1" applyFill="1" applyBorder="1" applyAlignment="1" applyProtection="1">
      <alignment horizontal="center" vertical="center"/>
      <protection locked="0"/>
    </xf>
    <xf numFmtId="0" fontId="30" fillId="0" borderId="52" xfId="7" applyFont="1" applyBorder="1" applyAlignment="1">
      <alignment horizontal="center" vertical="center"/>
    </xf>
    <xf numFmtId="0" fontId="30" fillId="0" borderId="50" xfId="7" applyFont="1" applyBorder="1" applyAlignment="1">
      <alignment horizontal="center" vertical="center"/>
    </xf>
    <xf numFmtId="181" fontId="76" fillId="5" borderId="19" xfId="7" applyNumberFormat="1" applyFont="1" applyFill="1" applyBorder="1" applyAlignment="1" applyProtection="1">
      <alignment horizontal="right" vertical="center" wrapText="1"/>
      <protection locked="0"/>
    </xf>
    <xf numFmtId="181" fontId="76" fillId="5" borderId="18" xfId="7" applyNumberFormat="1" applyFont="1" applyFill="1" applyBorder="1" applyAlignment="1" applyProtection="1">
      <alignment horizontal="right" vertical="center" wrapText="1"/>
      <protection locked="0"/>
    </xf>
    <xf numFmtId="179" fontId="30" fillId="2" borderId="37" xfId="7" applyNumberFormat="1" applyFont="1" applyFill="1" applyBorder="1" applyAlignment="1" applyProtection="1">
      <alignment horizontal="center" vertical="center" shrinkToFit="1"/>
      <protection locked="0"/>
    </xf>
    <xf numFmtId="179" fontId="30" fillId="2" borderId="36" xfId="7" applyNumberFormat="1" applyFont="1" applyFill="1" applyBorder="1" applyAlignment="1" applyProtection="1">
      <alignment horizontal="center" vertical="center" shrinkToFit="1"/>
      <protection locked="0"/>
    </xf>
    <xf numFmtId="0" fontId="28" fillId="0" borderId="29" xfId="7" applyFont="1" applyBorder="1" applyAlignment="1">
      <alignment horizontal="center" vertical="center"/>
    </xf>
    <xf numFmtId="0" fontId="28" fillId="0" borderId="28" xfId="7" applyFont="1" applyBorder="1" applyAlignment="1">
      <alignment horizontal="center" vertical="center"/>
    </xf>
    <xf numFmtId="0" fontId="28" fillId="0" borderId="33" xfId="7" applyFont="1" applyBorder="1" applyAlignment="1">
      <alignment horizontal="center" vertical="center"/>
    </xf>
    <xf numFmtId="0" fontId="28" fillId="0" borderId="31" xfId="7" applyFont="1" applyBorder="1" applyAlignment="1">
      <alignment horizontal="center" vertical="center"/>
    </xf>
    <xf numFmtId="0" fontId="29" fillId="0" borderId="69" xfId="7" applyFont="1" applyBorder="1" applyAlignment="1">
      <alignment horizontal="center" vertical="center"/>
    </xf>
    <xf numFmtId="0" fontId="29" fillId="0" borderId="72" xfId="7" applyFont="1" applyBorder="1" applyAlignment="1">
      <alignment horizontal="center" vertical="center"/>
    </xf>
    <xf numFmtId="177" fontId="30" fillId="2" borderId="73" xfId="7" applyNumberFormat="1" applyFont="1" applyFill="1" applyBorder="1" applyAlignment="1" applyProtection="1">
      <alignment horizontal="right" vertical="center" shrinkToFit="1"/>
      <protection locked="0"/>
    </xf>
    <xf numFmtId="177" fontId="30" fillId="2" borderId="38" xfId="7" applyNumberFormat="1" applyFont="1" applyFill="1" applyBorder="1" applyAlignment="1" applyProtection="1">
      <alignment horizontal="right" vertical="center" shrinkToFit="1"/>
      <protection locked="0"/>
    </xf>
    <xf numFmtId="177" fontId="30" fillId="2" borderId="74" xfId="7" applyNumberFormat="1" applyFont="1" applyFill="1" applyBorder="1" applyAlignment="1" applyProtection="1">
      <alignment horizontal="right" vertical="center" shrinkToFit="1"/>
      <protection locked="0"/>
    </xf>
    <xf numFmtId="184" fontId="30" fillId="2" borderId="73" xfId="7" applyNumberFormat="1" applyFont="1" applyFill="1" applyBorder="1" applyAlignment="1" applyProtection="1">
      <alignment horizontal="right" vertical="center" shrinkToFit="1"/>
      <protection locked="0"/>
    </xf>
    <xf numFmtId="184" fontId="30" fillId="2" borderId="38" xfId="7" applyNumberFormat="1" applyFont="1" applyFill="1" applyBorder="1" applyAlignment="1" applyProtection="1">
      <alignment horizontal="right" vertical="center" shrinkToFit="1"/>
      <protection locked="0"/>
    </xf>
    <xf numFmtId="184" fontId="30" fillId="2" borderId="74" xfId="7" applyNumberFormat="1" applyFont="1" applyFill="1" applyBorder="1" applyAlignment="1" applyProtection="1">
      <alignment horizontal="right" vertical="center" shrinkToFit="1"/>
      <protection locked="0"/>
    </xf>
    <xf numFmtId="184" fontId="30" fillId="0" borderId="73" xfId="4" applyNumberFormat="1" applyFont="1" applyBorder="1" applyAlignment="1" applyProtection="1">
      <alignment horizontal="right" vertical="center" shrinkToFit="1"/>
      <protection locked="0"/>
    </xf>
    <xf numFmtId="184" fontId="30" fillId="0" borderId="38" xfId="4" applyNumberFormat="1" applyFont="1" applyBorder="1" applyAlignment="1" applyProtection="1">
      <alignment horizontal="right" vertical="center" shrinkToFit="1"/>
      <protection locked="0"/>
    </xf>
    <xf numFmtId="184" fontId="30" fillId="0" borderId="74" xfId="4" applyNumberFormat="1" applyFont="1" applyBorder="1" applyAlignment="1" applyProtection="1">
      <alignment horizontal="right" vertical="center" shrinkToFit="1"/>
      <protection locked="0"/>
    </xf>
    <xf numFmtId="0" fontId="73" fillId="5" borderId="121" xfId="7" applyFont="1" applyFill="1" applyBorder="1" applyAlignment="1" applyProtection="1">
      <alignment horizontal="center" vertical="top"/>
      <protection locked="0"/>
    </xf>
    <xf numFmtId="0" fontId="73" fillId="5" borderId="119" xfId="7" applyFont="1" applyFill="1" applyBorder="1" applyAlignment="1" applyProtection="1">
      <alignment horizontal="center" vertical="top"/>
      <protection locked="0"/>
    </xf>
    <xf numFmtId="0" fontId="73" fillId="5" borderId="120" xfId="7" applyFont="1" applyFill="1" applyBorder="1" applyAlignment="1" applyProtection="1">
      <alignment horizontal="center" vertical="top"/>
      <protection locked="0"/>
    </xf>
    <xf numFmtId="0" fontId="30" fillId="0" borderId="29" xfId="7" applyFont="1" applyBorder="1" applyAlignment="1">
      <alignment horizontal="center" vertical="center" shrinkToFit="1"/>
    </xf>
    <xf numFmtId="0" fontId="30" fillId="0" borderId="28" xfId="7" applyFont="1" applyBorder="1" applyAlignment="1">
      <alignment horizontal="center" vertical="center" shrinkToFit="1"/>
    </xf>
    <xf numFmtId="0" fontId="30" fillId="0" borderId="30" xfId="7" applyFont="1" applyBorder="1" applyAlignment="1">
      <alignment horizontal="center" vertical="center" shrinkToFit="1"/>
    </xf>
    <xf numFmtId="0" fontId="30" fillId="0" borderId="33" xfId="7" applyFont="1" applyBorder="1" applyAlignment="1">
      <alignment horizontal="center" vertical="center" shrinkToFit="1"/>
    </xf>
    <xf numFmtId="0" fontId="30" fillId="2" borderId="24" xfId="7" applyFont="1" applyFill="1" applyBorder="1" applyAlignment="1" applyProtection="1">
      <alignment horizontal="center" vertical="center"/>
      <protection locked="0"/>
    </xf>
    <xf numFmtId="0" fontId="30" fillId="2" borderId="10" xfId="7" applyFont="1" applyFill="1" applyBorder="1" applyAlignment="1" applyProtection="1">
      <alignment horizontal="center" vertical="center"/>
      <protection locked="0"/>
    </xf>
    <xf numFmtId="0" fontId="30" fillId="2" borderId="11" xfId="7" applyFont="1" applyFill="1" applyBorder="1" applyAlignment="1" applyProtection="1">
      <alignment horizontal="center" vertical="center"/>
      <protection locked="0"/>
    </xf>
    <xf numFmtId="0" fontId="30" fillId="2" borderId="20" xfId="7" applyFont="1" applyFill="1" applyBorder="1" applyAlignment="1" applyProtection="1">
      <alignment horizontal="center" vertical="center"/>
      <protection locked="0"/>
    </xf>
    <xf numFmtId="0" fontId="30" fillId="2" borderId="0" xfId="7" applyFont="1" applyFill="1" applyAlignment="1" applyProtection="1">
      <alignment horizontal="center" vertical="center"/>
      <protection locked="0"/>
    </xf>
    <xf numFmtId="0" fontId="30" fillId="2" borderId="13" xfId="7" applyFont="1" applyFill="1" applyBorder="1" applyAlignment="1" applyProtection="1">
      <alignment horizontal="center" vertical="center"/>
      <protection locked="0"/>
    </xf>
    <xf numFmtId="0" fontId="30" fillId="2" borderId="111" xfId="7" applyFont="1" applyFill="1" applyBorder="1" applyAlignment="1" applyProtection="1">
      <alignment horizontal="center" vertical="center"/>
      <protection locked="0"/>
    </xf>
    <xf numFmtId="0" fontId="30" fillId="2" borderId="112" xfId="7" applyFont="1" applyFill="1" applyBorder="1" applyAlignment="1" applyProtection="1">
      <alignment horizontal="center" vertical="center"/>
      <protection locked="0"/>
    </xf>
    <xf numFmtId="0" fontId="30" fillId="2" borderId="113" xfId="7" applyFont="1" applyFill="1" applyBorder="1" applyAlignment="1" applyProtection="1">
      <alignment horizontal="center" vertical="center"/>
      <protection locked="0"/>
    </xf>
    <xf numFmtId="0" fontId="30" fillId="2" borderId="9" xfId="7" applyFont="1" applyFill="1" applyBorder="1" applyAlignment="1" applyProtection="1">
      <alignment horizontal="center" vertical="center"/>
      <protection locked="0"/>
    </xf>
    <xf numFmtId="0" fontId="30" fillId="2" borderId="32" xfId="7" applyFont="1" applyFill="1" applyBorder="1" applyAlignment="1" applyProtection="1">
      <alignment horizontal="center" vertical="center"/>
      <protection locked="0"/>
    </xf>
    <xf numFmtId="0" fontId="30" fillId="2" borderId="12" xfId="7" applyFont="1" applyFill="1" applyBorder="1" applyAlignment="1" applyProtection="1">
      <alignment horizontal="center" vertical="center"/>
      <protection locked="0"/>
    </xf>
    <xf numFmtId="0" fontId="30" fillId="2" borderId="23" xfId="7" applyFont="1" applyFill="1" applyBorder="1" applyAlignment="1" applyProtection="1">
      <alignment horizontal="center" vertical="center"/>
      <protection locked="0"/>
    </xf>
    <xf numFmtId="0" fontId="30" fillId="5" borderId="97" xfId="7" applyFont="1" applyFill="1" applyBorder="1" applyAlignment="1">
      <alignment horizontal="center" vertical="center"/>
    </xf>
    <xf numFmtId="0" fontId="30" fillId="5" borderId="98" xfId="7" applyFont="1" applyFill="1" applyBorder="1" applyAlignment="1">
      <alignment horizontal="center" vertical="center"/>
    </xf>
    <xf numFmtId="0" fontId="30" fillId="5" borderId="106" xfId="7" applyFont="1" applyFill="1" applyBorder="1" applyAlignment="1">
      <alignment horizontal="center" vertical="center"/>
    </xf>
    <xf numFmtId="0" fontId="30" fillId="5" borderId="116" xfId="7" applyFont="1" applyFill="1" applyBorder="1" applyAlignment="1" applyProtection="1">
      <alignment horizontal="center" vertical="center"/>
      <protection locked="0"/>
    </xf>
    <xf numFmtId="0" fontId="30" fillId="5" borderId="117" xfId="7" applyFont="1" applyFill="1" applyBorder="1" applyAlignment="1" applyProtection="1">
      <alignment horizontal="center" vertical="center"/>
      <protection locked="0"/>
    </xf>
    <xf numFmtId="0" fontId="30" fillId="5" borderId="118" xfId="7" applyFont="1" applyFill="1" applyBorder="1" applyAlignment="1" applyProtection="1">
      <alignment horizontal="center" vertical="center"/>
      <protection locked="0"/>
    </xf>
    <xf numFmtId="0" fontId="30" fillId="5" borderId="21" xfId="7" applyFont="1" applyFill="1" applyBorder="1" applyAlignment="1" applyProtection="1">
      <alignment horizontal="center" vertical="center"/>
      <protection locked="0"/>
    </xf>
    <xf numFmtId="0" fontId="30" fillId="5" borderId="18" xfId="7" applyFont="1" applyFill="1" applyBorder="1" applyAlignment="1" applyProtection="1">
      <alignment horizontal="center" vertical="center"/>
      <protection locked="0"/>
    </xf>
    <xf numFmtId="0" fontId="30" fillId="5" borderId="17" xfId="7" applyFont="1" applyFill="1" applyBorder="1" applyAlignment="1" applyProtection="1">
      <alignment horizontal="center" vertical="center"/>
      <protection locked="0"/>
    </xf>
    <xf numFmtId="178" fontId="30" fillId="5" borderId="142" xfId="7" applyNumberFormat="1" applyFont="1" applyFill="1" applyBorder="1" applyAlignment="1" applyProtection="1">
      <alignment horizontal="center" vertical="center"/>
      <protection locked="0"/>
    </xf>
    <xf numFmtId="178" fontId="30" fillId="5" borderId="109" xfId="7" applyNumberFormat="1" applyFont="1" applyFill="1" applyBorder="1" applyAlignment="1" applyProtection="1">
      <alignment horizontal="center" vertical="center"/>
      <protection locked="0"/>
    </xf>
    <xf numFmtId="178" fontId="30" fillId="5" borderId="122" xfId="7" applyNumberFormat="1" applyFont="1" applyFill="1" applyBorder="1" applyAlignment="1" applyProtection="1">
      <alignment horizontal="center" vertical="center"/>
      <protection locked="0"/>
    </xf>
    <xf numFmtId="0" fontId="30" fillId="0" borderId="20" xfId="7" applyFont="1" applyBorder="1" applyAlignment="1">
      <alignment horizontal="left" vertical="center" shrinkToFit="1"/>
    </xf>
    <xf numFmtId="0" fontId="30" fillId="0" borderId="0" xfId="7" applyFont="1" applyAlignment="1">
      <alignment horizontal="left" vertical="center" shrinkToFit="1"/>
    </xf>
    <xf numFmtId="179" fontId="30" fillId="2" borderId="24" xfId="7" applyNumberFormat="1" applyFont="1" applyFill="1" applyBorder="1" applyAlignment="1" applyProtection="1">
      <alignment horizontal="left" vertical="top" wrapText="1"/>
      <protection locked="0"/>
    </xf>
    <xf numFmtId="179" fontId="30" fillId="2" borderId="10" xfId="7" applyNumberFormat="1" applyFont="1" applyFill="1" applyBorder="1" applyAlignment="1" applyProtection="1">
      <alignment horizontal="left" vertical="top" wrapText="1"/>
      <protection locked="0"/>
    </xf>
    <xf numFmtId="179" fontId="30" fillId="2" borderId="32" xfId="7" applyNumberFormat="1" applyFont="1" applyFill="1" applyBorder="1" applyAlignment="1" applyProtection="1">
      <alignment horizontal="left" vertical="top" wrapText="1"/>
      <protection locked="0"/>
    </xf>
    <xf numFmtId="179" fontId="30" fillId="2" borderId="20" xfId="7" applyNumberFormat="1" applyFont="1" applyFill="1" applyBorder="1" applyAlignment="1" applyProtection="1">
      <alignment horizontal="left" vertical="top" wrapText="1"/>
      <protection locked="0"/>
    </xf>
    <xf numFmtId="179" fontId="30" fillId="2" borderId="0" xfId="7" applyNumberFormat="1" applyFont="1" applyFill="1" applyAlignment="1" applyProtection="1">
      <alignment horizontal="left" vertical="top" wrapText="1"/>
      <protection locked="0"/>
    </xf>
    <xf numFmtId="179" fontId="30" fillId="2" borderId="23" xfId="7" applyNumberFormat="1" applyFont="1" applyFill="1" applyBorder="1" applyAlignment="1" applyProtection="1">
      <alignment horizontal="left" vertical="top" wrapText="1"/>
      <protection locked="0"/>
    </xf>
    <xf numFmtId="0" fontId="28" fillId="0" borderId="31" xfId="7" applyFont="1" applyBorder="1" applyAlignment="1">
      <alignment horizontal="center" vertical="center" shrinkToFit="1"/>
    </xf>
    <xf numFmtId="0" fontId="28" fillId="0" borderId="28" xfId="7" applyFont="1" applyBorder="1" applyAlignment="1">
      <alignment horizontal="center" vertical="center" shrinkToFit="1"/>
    </xf>
    <xf numFmtId="181" fontId="28" fillId="5" borderId="139" xfId="7" applyNumberFormat="1" applyFont="1" applyFill="1" applyBorder="1" applyAlignment="1" applyProtection="1">
      <alignment horizontal="right" vertical="center" wrapText="1"/>
      <protection locked="0"/>
    </xf>
    <xf numFmtId="181" fontId="28" fillId="5" borderId="98" xfId="7" applyNumberFormat="1" applyFont="1" applyFill="1" applyBorder="1" applyAlignment="1" applyProtection="1">
      <alignment horizontal="right" vertical="center" wrapText="1"/>
      <protection locked="0"/>
    </xf>
    <xf numFmtId="0" fontId="30" fillId="2" borderId="24" xfId="7" applyFont="1" applyFill="1" applyBorder="1" applyAlignment="1" applyProtection="1">
      <alignment horizontal="left" vertical="top" wrapText="1"/>
      <protection locked="0"/>
    </xf>
    <xf numFmtId="0" fontId="30" fillId="2" borderId="10" xfId="7" applyFont="1" applyFill="1" applyBorder="1" applyAlignment="1" applyProtection="1">
      <alignment horizontal="left" vertical="top" wrapText="1"/>
      <protection locked="0"/>
    </xf>
    <xf numFmtId="0" fontId="30" fillId="2" borderId="32" xfId="7" applyFont="1" applyFill="1" applyBorder="1" applyAlignment="1" applyProtection="1">
      <alignment horizontal="left" vertical="top" wrapText="1"/>
      <protection locked="0"/>
    </xf>
    <xf numFmtId="0" fontId="30" fillId="2" borderId="20" xfId="7" applyFont="1" applyFill="1" applyBorder="1" applyAlignment="1" applyProtection="1">
      <alignment horizontal="left" vertical="top" wrapText="1"/>
      <protection locked="0"/>
    </xf>
    <xf numFmtId="0" fontId="30" fillId="2" borderId="0" xfId="7" applyFont="1" applyFill="1" applyAlignment="1" applyProtection="1">
      <alignment horizontal="left" vertical="top" wrapText="1"/>
      <protection locked="0"/>
    </xf>
    <xf numFmtId="0" fontId="30" fillId="2" borderId="23" xfId="7" applyFont="1" applyFill="1" applyBorder="1" applyAlignment="1" applyProtection="1">
      <alignment horizontal="left" vertical="top" wrapText="1"/>
      <protection locked="0"/>
    </xf>
    <xf numFmtId="0" fontId="30" fillId="2" borderId="19" xfId="7" applyFont="1" applyFill="1" applyBorder="1" applyAlignment="1" applyProtection="1">
      <alignment horizontal="left" vertical="top" wrapText="1"/>
      <protection locked="0"/>
    </xf>
    <xf numFmtId="0" fontId="30" fillId="2" borderId="18" xfId="7" applyFont="1" applyFill="1" applyBorder="1" applyAlignment="1" applyProtection="1">
      <alignment horizontal="left" vertical="top" wrapText="1"/>
      <protection locked="0"/>
    </xf>
    <xf numFmtId="0" fontId="30" fillId="2" borderId="17" xfId="7" applyFont="1" applyFill="1" applyBorder="1" applyAlignment="1" applyProtection="1">
      <alignment horizontal="left" vertical="top" wrapText="1"/>
      <protection locked="0"/>
    </xf>
    <xf numFmtId="0" fontId="29" fillId="0" borderId="10" xfId="7" applyFont="1" applyBorder="1" applyAlignment="1" applyProtection="1">
      <alignment horizontal="center" vertical="top"/>
      <protection locked="0"/>
    </xf>
    <xf numFmtId="0" fontId="29" fillId="0" borderId="32" xfId="7" applyFont="1" applyBorder="1" applyAlignment="1" applyProtection="1">
      <alignment horizontal="center" vertical="top"/>
      <protection locked="0"/>
    </xf>
    <xf numFmtId="0" fontId="29" fillId="0" borderId="18" xfId="7" applyFont="1" applyBorder="1" applyAlignment="1" applyProtection="1">
      <alignment horizontal="center" vertical="top"/>
      <protection locked="0"/>
    </xf>
    <xf numFmtId="0" fontId="29" fillId="0" borderId="17" xfId="7" applyFont="1" applyBorder="1" applyAlignment="1" applyProtection="1">
      <alignment horizontal="center" vertical="top"/>
      <protection locked="0"/>
    </xf>
    <xf numFmtId="0" fontId="29" fillId="0" borderId="9" xfId="7" applyFont="1" applyBorder="1" applyAlignment="1">
      <alignment horizontal="center" vertical="center"/>
    </xf>
    <xf numFmtId="0" fontId="29" fillId="0" borderId="10" xfId="7" applyFont="1" applyBorder="1" applyAlignment="1">
      <alignment horizontal="center" vertical="center"/>
    </xf>
    <xf numFmtId="0" fontId="29" fillId="0" borderId="124" xfId="7" applyFont="1" applyBorder="1" applyAlignment="1">
      <alignment horizontal="center" vertical="center"/>
    </xf>
    <xf numFmtId="0" fontId="29" fillId="0" borderId="21" xfId="7" applyFont="1" applyBorder="1" applyAlignment="1">
      <alignment horizontal="center" vertical="center"/>
    </xf>
    <xf numFmtId="0" fontId="29" fillId="0" borderId="18" xfId="7" applyFont="1" applyBorder="1" applyAlignment="1">
      <alignment horizontal="center" vertical="center"/>
    </xf>
    <xf numFmtId="0" fontId="29" fillId="0" borderId="138" xfId="7" applyFont="1" applyBorder="1" applyAlignment="1">
      <alignment horizontal="center" vertical="center"/>
    </xf>
    <xf numFmtId="178" fontId="29" fillId="4" borderId="3" xfId="7" applyNumberFormat="1" applyFont="1" applyFill="1" applyBorder="1" applyAlignment="1">
      <alignment horizontal="center" vertical="center" wrapText="1"/>
    </xf>
    <xf numFmtId="178" fontId="29" fillId="4" borderId="4" xfId="7" applyNumberFormat="1" applyFont="1" applyFill="1" applyBorder="1" applyAlignment="1">
      <alignment horizontal="center" vertical="center" wrapText="1"/>
    </xf>
    <xf numFmtId="0" fontId="29" fillId="4" borderId="4" xfId="7" applyFont="1" applyFill="1" applyBorder="1" applyAlignment="1">
      <alignment horizontal="center" vertical="center" wrapText="1"/>
    </xf>
    <xf numFmtId="0" fontId="29" fillId="4" borderId="1" xfId="7" applyFont="1" applyFill="1" applyBorder="1" applyAlignment="1">
      <alignment horizontal="center" vertical="center" wrapText="1"/>
    </xf>
    <xf numFmtId="0" fontId="29" fillId="4" borderId="3" xfId="7" applyFont="1" applyFill="1" applyBorder="1" applyAlignment="1">
      <alignment horizontal="center" vertical="center" shrinkToFit="1"/>
    </xf>
    <xf numFmtId="0" fontId="29" fillId="4" borderId="4" xfId="7" applyFont="1" applyFill="1" applyBorder="1" applyAlignment="1">
      <alignment horizontal="center" vertical="center" shrinkToFit="1"/>
    </xf>
    <xf numFmtId="0" fontId="29" fillId="4" borderId="1" xfId="7" applyFont="1" applyFill="1" applyBorder="1" applyAlignment="1">
      <alignment horizontal="center" vertical="center" shrinkToFit="1"/>
    </xf>
    <xf numFmtId="0" fontId="28" fillId="0" borderId="27" xfId="7" applyFont="1" applyBorder="1" applyAlignment="1">
      <alignment horizontal="center" vertical="center"/>
    </xf>
    <xf numFmtId="0" fontId="28" fillId="0" borderId="15" xfId="7" applyFont="1" applyBorder="1" applyAlignment="1">
      <alignment horizontal="center" vertical="center"/>
    </xf>
    <xf numFmtId="0" fontId="28" fillId="0" borderId="16" xfId="7" applyFont="1" applyBorder="1" applyAlignment="1">
      <alignment horizontal="center" vertical="center"/>
    </xf>
    <xf numFmtId="0" fontId="28" fillId="0" borderId="19" xfId="7" applyFont="1" applyBorder="1" applyAlignment="1">
      <alignment horizontal="center" vertical="center"/>
    </xf>
    <xf numFmtId="0" fontId="28" fillId="0" borderId="18" xfId="7" applyFont="1" applyBorder="1" applyAlignment="1">
      <alignment horizontal="center" vertical="center"/>
    </xf>
    <xf numFmtId="0" fontId="28" fillId="0" borderId="22" xfId="7" applyFont="1" applyBorder="1" applyAlignment="1">
      <alignment horizontal="center" vertical="center"/>
    </xf>
    <xf numFmtId="178" fontId="28" fillId="2" borderId="14" xfId="7" applyNumberFormat="1" applyFont="1" applyFill="1" applyBorder="1" applyAlignment="1" applyProtection="1">
      <alignment horizontal="center" vertical="center"/>
      <protection locked="0"/>
    </xf>
    <xf numFmtId="178" fontId="28" fillId="2" borderId="15" xfId="7" applyNumberFormat="1" applyFont="1" applyFill="1" applyBorder="1" applyAlignment="1" applyProtection="1">
      <alignment horizontal="center" vertical="center"/>
      <protection locked="0"/>
    </xf>
    <xf numFmtId="178" fontId="28" fillId="2" borderId="26" xfId="7" applyNumberFormat="1" applyFont="1" applyFill="1" applyBorder="1" applyAlignment="1" applyProtection="1">
      <alignment horizontal="center" vertical="center"/>
      <protection locked="0"/>
    </xf>
    <xf numFmtId="178" fontId="28" fillId="2" borderId="21" xfId="7" applyNumberFormat="1" applyFont="1" applyFill="1" applyBorder="1" applyAlignment="1" applyProtection="1">
      <alignment horizontal="center" vertical="center"/>
      <protection locked="0"/>
    </xf>
    <xf numFmtId="178" fontId="28" fillId="2" borderId="18" xfId="7" applyNumberFormat="1" applyFont="1" applyFill="1" applyBorder="1" applyAlignment="1" applyProtection="1">
      <alignment horizontal="center" vertical="center"/>
      <protection locked="0"/>
    </xf>
    <xf numFmtId="178" fontId="28" fillId="2" borderId="17" xfId="7" applyNumberFormat="1" applyFont="1" applyFill="1" applyBorder="1" applyAlignment="1" applyProtection="1">
      <alignment horizontal="center" vertical="center"/>
      <protection locked="0"/>
    </xf>
    <xf numFmtId="179" fontId="34" fillId="5" borderId="0" xfId="7" applyNumberFormat="1" applyFont="1" applyFill="1" applyAlignment="1">
      <alignment horizontal="center" vertical="center" shrinkToFit="1"/>
    </xf>
    <xf numFmtId="0" fontId="30" fillId="0" borderId="61" xfId="7" applyFont="1" applyBorder="1" applyAlignment="1">
      <alignment horizontal="center" vertical="center"/>
    </xf>
    <xf numFmtId="0" fontId="30" fillId="0" borderId="60" xfId="7" applyFont="1" applyBorder="1" applyAlignment="1">
      <alignment horizontal="center" vertical="center"/>
    </xf>
    <xf numFmtId="0" fontId="30" fillId="0" borderId="59" xfId="7" applyFont="1" applyBorder="1" applyAlignment="1">
      <alignment horizontal="center" vertical="center"/>
    </xf>
    <xf numFmtId="178" fontId="30" fillId="2" borderId="60" xfId="7" applyNumberFormat="1" applyFont="1" applyFill="1" applyBorder="1" applyAlignment="1" applyProtection="1">
      <alignment horizontal="center" vertical="center"/>
      <protection locked="0"/>
    </xf>
    <xf numFmtId="178" fontId="30" fillId="2" borderId="59" xfId="7" applyNumberFormat="1" applyFont="1" applyFill="1" applyBorder="1" applyAlignment="1" applyProtection="1">
      <alignment horizontal="center" vertical="center"/>
      <protection locked="0"/>
    </xf>
    <xf numFmtId="0" fontId="29" fillId="4" borderId="29" xfId="7" applyFont="1" applyFill="1" applyBorder="1" applyAlignment="1">
      <alignment horizontal="center" vertical="center"/>
    </xf>
    <xf numFmtId="0" fontId="29" fillId="4" borderId="28" xfId="7" applyFont="1" applyFill="1" applyBorder="1" applyAlignment="1">
      <alignment horizontal="center" vertical="center"/>
    </xf>
    <xf numFmtId="0" fontId="29" fillId="4" borderId="30" xfId="7" applyFont="1" applyFill="1" applyBorder="1" applyAlignment="1">
      <alignment horizontal="center" vertical="center"/>
    </xf>
    <xf numFmtId="179" fontId="30" fillId="4" borderId="62" xfId="7" applyNumberFormat="1" applyFont="1" applyFill="1" applyBorder="1" applyAlignment="1">
      <alignment horizontal="center" vertical="center"/>
    </xf>
    <xf numFmtId="0" fontId="28" fillId="5" borderId="0" xfId="7" applyFont="1" applyFill="1" applyAlignment="1">
      <alignment horizontal="left" vertical="center" wrapText="1"/>
    </xf>
    <xf numFmtId="0" fontId="29" fillId="4" borderId="3" xfId="7" applyFont="1" applyFill="1" applyBorder="1" applyAlignment="1">
      <alignment horizontal="center" vertical="center" wrapText="1"/>
    </xf>
    <xf numFmtId="0" fontId="72" fillId="4" borderId="3" xfId="7" applyFont="1" applyFill="1" applyBorder="1" applyAlignment="1">
      <alignment horizontal="center" vertical="center"/>
    </xf>
    <xf numFmtId="0" fontId="72" fillId="4" borderId="4" xfId="7" applyFont="1" applyFill="1" applyBorder="1" applyAlignment="1">
      <alignment horizontal="center" vertical="center"/>
    </xf>
    <xf numFmtId="0" fontId="72" fillId="4" borderId="1" xfId="7" applyFont="1" applyFill="1" applyBorder="1" applyAlignment="1">
      <alignment horizontal="center" vertical="center"/>
    </xf>
    <xf numFmtId="0" fontId="72" fillId="4" borderId="5" xfId="7" applyFont="1" applyFill="1" applyBorder="1" applyAlignment="1">
      <alignment horizontal="center" vertical="center"/>
    </xf>
    <xf numFmtId="0" fontId="28" fillId="5" borderId="29" xfId="7" applyFont="1" applyFill="1" applyBorder="1" applyAlignment="1">
      <alignment horizontal="center" vertical="center" shrinkToFit="1"/>
    </xf>
    <xf numFmtId="0" fontId="28" fillId="5" borderId="28" xfId="7" applyFont="1" applyFill="1" applyBorder="1" applyAlignment="1">
      <alignment horizontal="center" vertical="center" shrinkToFit="1"/>
    </xf>
    <xf numFmtId="0" fontId="28" fillId="5" borderId="30" xfId="7" applyFont="1" applyFill="1" applyBorder="1" applyAlignment="1">
      <alignment horizontal="center" vertical="center" shrinkToFit="1"/>
    </xf>
    <xf numFmtId="0" fontId="28" fillId="2" borderId="81" xfId="7" applyFont="1" applyFill="1" applyBorder="1" applyAlignment="1" applyProtection="1">
      <alignment horizontal="center" vertical="center" shrinkToFit="1"/>
      <protection locked="0"/>
    </xf>
    <xf numFmtId="0" fontId="28" fillId="2" borderId="38" xfId="7" applyFont="1" applyFill="1" applyBorder="1" applyAlignment="1" applyProtection="1">
      <alignment horizontal="center" vertical="center" shrinkToFit="1"/>
      <protection locked="0"/>
    </xf>
    <xf numFmtId="0" fontId="28" fillId="2" borderId="82" xfId="7" applyFont="1" applyFill="1" applyBorder="1" applyAlignment="1" applyProtection="1">
      <alignment horizontal="center" vertical="center" shrinkToFit="1"/>
      <protection locked="0"/>
    </xf>
    <xf numFmtId="0" fontId="30" fillId="5" borderId="119" xfId="7" applyFont="1" applyFill="1" applyBorder="1" applyAlignment="1" applyProtection="1">
      <alignment horizontal="center" vertical="center"/>
      <protection locked="0"/>
    </xf>
    <xf numFmtId="179" fontId="30" fillId="5" borderId="119" xfId="7" applyNumberFormat="1" applyFont="1" applyFill="1" applyBorder="1" applyAlignment="1">
      <alignment horizontal="center" vertical="center"/>
    </xf>
    <xf numFmtId="0" fontId="28" fillId="5" borderId="80" xfId="7" applyFont="1" applyFill="1" applyBorder="1" applyAlignment="1" applyProtection="1">
      <alignment horizontal="center" vertical="center" shrinkToFit="1"/>
      <protection locked="0"/>
    </xf>
    <xf numFmtId="0" fontId="28" fillId="5" borderId="88" xfId="7" applyFont="1" applyFill="1" applyBorder="1" applyAlignment="1" applyProtection="1">
      <alignment horizontal="center" vertical="center" shrinkToFit="1"/>
      <protection locked="0"/>
    </xf>
    <xf numFmtId="0" fontId="28" fillId="5" borderId="63" xfId="7" applyFont="1" applyFill="1" applyBorder="1" applyAlignment="1">
      <alignment horizontal="center" vertical="center" shrinkToFit="1"/>
    </xf>
    <xf numFmtId="0" fontId="28" fillId="5" borderId="35" xfId="7" applyFont="1" applyFill="1" applyBorder="1" applyAlignment="1">
      <alignment horizontal="center" vertical="center" shrinkToFit="1"/>
    </xf>
    <xf numFmtId="0" fontId="30" fillId="2" borderId="49" xfId="7" applyFont="1" applyFill="1" applyBorder="1" applyAlignment="1" applyProtection="1">
      <alignment horizontal="center" vertical="center"/>
      <protection locked="0"/>
    </xf>
    <xf numFmtId="0" fontId="30" fillId="2" borderId="41" xfId="7" applyFont="1" applyFill="1" applyBorder="1" applyAlignment="1" applyProtection="1">
      <alignment horizontal="center" vertical="center"/>
      <protection locked="0"/>
    </xf>
    <xf numFmtId="0" fontId="30" fillId="2" borderId="40" xfId="7" applyFont="1" applyFill="1" applyBorder="1" applyAlignment="1" applyProtection="1">
      <alignment horizontal="center" vertical="center"/>
      <protection locked="0"/>
    </xf>
    <xf numFmtId="0" fontId="30" fillId="2" borderId="3" xfId="7" applyFont="1" applyFill="1" applyBorder="1" applyAlignment="1" applyProtection="1">
      <alignment horizontal="center" vertical="center"/>
      <protection locked="0"/>
    </xf>
    <xf numFmtId="0" fontId="30" fillId="2" borderId="4" xfId="7" applyFont="1" applyFill="1" applyBorder="1" applyAlignment="1" applyProtection="1">
      <alignment horizontal="center" vertical="center"/>
      <protection locked="0"/>
    </xf>
    <xf numFmtId="0" fontId="30" fillId="2" borderId="39" xfId="7" applyFont="1" applyFill="1" applyBorder="1" applyAlignment="1" applyProtection="1">
      <alignment horizontal="center" vertical="center"/>
      <protection locked="0"/>
    </xf>
    <xf numFmtId="0" fontId="30" fillId="2" borderId="119" xfId="7" applyFont="1" applyFill="1" applyBorder="1" applyAlignment="1" applyProtection="1">
      <alignment horizontal="center" vertical="center"/>
      <protection locked="0"/>
    </xf>
    <xf numFmtId="0" fontId="28" fillId="5" borderId="24" xfId="7" applyFont="1" applyFill="1" applyBorder="1" applyAlignment="1">
      <alignment horizontal="left" vertical="top"/>
    </xf>
    <xf numFmtId="0" fontId="28" fillId="5" borderId="10" xfId="7" applyFont="1" applyFill="1" applyBorder="1" applyAlignment="1">
      <alignment horizontal="left" vertical="top"/>
    </xf>
    <xf numFmtId="0" fontId="29" fillId="5" borderId="125" xfId="7" applyFont="1" applyFill="1" applyBorder="1" applyAlignment="1">
      <alignment horizontal="center" vertical="center"/>
    </xf>
    <xf numFmtId="0" fontId="29" fillId="5" borderId="119" xfId="7" applyFont="1" applyFill="1" applyBorder="1" applyAlignment="1">
      <alignment horizontal="center" vertical="center"/>
    </xf>
    <xf numFmtId="0" fontId="29" fillId="5" borderId="3" xfId="7" applyFont="1" applyFill="1" applyBorder="1" applyAlignment="1">
      <alignment horizontal="center" vertical="center"/>
    </xf>
    <xf numFmtId="0" fontId="29" fillId="5" borderId="4" xfId="7" applyFont="1" applyFill="1" applyBorder="1" applyAlignment="1">
      <alignment horizontal="center" vertical="center"/>
    </xf>
    <xf numFmtId="0" fontId="29" fillId="5" borderId="121" xfId="7" applyFont="1" applyFill="1" applyBorder="1" applyAlignment="1">
      <alignment horizontal="center" vertical="center"/>
    </xf>
    <xf numFmtId="0" fontId="28" fillId="5" borderId="9" xfId="7" applyFont="1" applyFill="1" applyBorder="1" applyAlignment="1">
      <alignment horizontal="center" vertical="center" wrapText="1"/>
    </xf>
    <xf numFmtId="0" fontId="28" fillId="5" borderId="10" xfId="7" applyFont="1" applyFill="1" applyBorder="1" applyAlignment="1">
      <alignment horizontal="center" vertical="center" wrapText="1"/>
    </xf>
    <xf numFmtId="0" fontId="28" fillId="5" borderId="32" xfId="7" applyFont="1" applyFill="1" applyBorder="1" applyAlignment="1">
      <alignment horizontal="center" vertical="center" wrapText="1"/>
    </xf>
    <xf numFmtId="0" fontId="28" fillId="2" borderId="116" xfId="7" applyFont="1" applyFill="1" applyBorder="1" applyAlignment="1" applyProtection="1">
      <alignment horizontal="center" vertical="center" wrapText="1"/>
      <protection locked="0"/>
    </xf>
    <xf numFmtId="0" fontId="28" fillId="2" borderId="117" xfId="7" applyFont="1" applyFill="1" applyBorder="1" applyAlignment="1" applyProtection="1">
      <alignment horizontal="center" vertical="center" wrapText="1"/>
      <protection locked="0"/>
    </xf>
    <xf numFmtId="0" fontId="28" fillId="2" borderId="118" xfId="7" applyFont="1" applyFill="1" applyBorder="1" applyAlignment="1" applyProtection="1">
      <alignment horizontal="center" vertical="center" wrapText="1"/>
      <protection locked="0"/>
    </xf>
    <xf numFmtId="0" fontId="28" fillId="2" borderId="143" xfId="7" applyFont="1" applyFill="1" applyBorder="1" applyAlignment="1" applyProtection="1">
      <alignment horizontal="center" vertical="center" wrapText="1"/>
      <protection locked="0"/>
    </xf>
    <xf numFmtId="0" fontId="28" fillId="2" borderId="112" xfId="7" applyFont="1" applyFill="1" applyBorder="1" applyAlignment="1" applyProtection="1">
      <alignment horizontal="center" vertical="center" wrapText="1"/>
      <protection locked="0"/>
    </xf>
    <xf numFmtId="0" fontId="28" fillId="2" borderId="144" xfId="7" applyFont="1" applyFill="1" applyBorder="1" applyAlignment="1" applyProtection="1">
      <alignment horizontal="center" vertical="center" wrapText="1"/>
      <protection locked="0"/>
    </xf>
    <xf numFmtId="0" fontId="28" fillId="0" borderId="3" xfId="7" applyFont="1" applyBorder="1" applyAlignment="1">
      <alignment horizontal="center" vertical="center"/>
    </xf>
    <xf numFmtId="0" fontId="28" fillId="0" borderId="4" xfId="7" applyFont="1" applyBorder="1" applyAlignment="1">
      <alignment horizontal="center" vertical="center"/>
    </xf>
    <xf numFmtId="0" fontId="28" fillId="0" borderId="39" xfId="7" applyFont="1" applyBorder="1" applyAlignment="1">
      <alignment horizontal="center" vertical="center"/>
    </xf>
    <xf numFmtId="0" fontId="28" fillId="2" borderId="20" xfId="7" applyFont="1" applyFill="1" applyBorder="1" applyAlignment="1" applyProtection="1">
      <alignment horizontal="left" vertical="center" shrinkToFit="1"/>
      <protection locked="0"/>
    </xf>
    <xf numFmtId="0" fontId="28" fillId="2" borderId="0" xfId="7" applyFont="1" applyFill="1" applyAlignment="1" applyProtection="1">
      <alignment horizontal="left" vertical="center" shrinkToFit="1"/>
      <protection locked="0"/>
    </xf>
    <xf numFmtId="0" fontId="28" fillId="2" borderId="13" xfId="7" applyFont="1" applyFill="1" applyBorder="1" applyAlignment="1" applyProtection="1">
      <alignment horizontal="left" vertical="center" shrinkToFit="1"/>
      <protection locked="0"/>
    </xf>
    <xf numFmtId="0" fontId="28" fillId="2" borderId="23" xfId="7" applyFont="1" applyFill="1" applyBorder="1" applyAlignment="1" applyProtection="1">
      <alignment horizontal="left" vertical="center" shrinkToFit="1"/>
      <protection locked="0"/>
    </xf>
    <xf numFmtId="0" fontId="72" fillId="5" borderId="90" xfId="7" applyFont="1" applyFill="1" applyBorder="1" applyAlignment="1">
      <alignment horizontal="center" vertical="center" wrapText="1"/>
    </xf>
    <xf numFmtId="0" fontId="72" fillId="5" borderId="4" xfId="7" applyFont="1" applyFill="1" applyBorder="1" applyAlignment="1">
      <alignment horizontal="center" vertical="center" wrapText="1"/>
    </xf>
    <xf numFmtId="0" fontId="72" fillId="5" borderId="1" xfId="7" applyFont="1" applyFill="1" applyBorder="1" applyAlignment="1">
      <alignment horizontal="center" vertical="center" wrapText="1"/>
    </xf>
    <xf numFmtId="0" fontId="29" fillId="5" borderId="139" xfId="7" applyFont="1" applyFill="1" applyBorder="1" applyAlignment="1">
      <alignment horizontal="center" vertical="center" shrinkToFit="1"/>
    </xf>
    <xf numFmtId="0" fontId="29" fillId="5" borderId="98" xfId="7" applyFont="1" applyFill="1" applyBorder="1" applyAlignment="1">
      <alignment horizontal="center" vertical="center" shrinkToFit="1"/>
    </xf>
    <xf numFmtId="0" fontId="29" fillId="5" borderId="99" xfId="7" applyFont="1" applyFill="1" applyBorder="1" applyAlignment="1">
      <alignment horizontal="center" vertical="center" shrinkToFit="1"/>
    </xf>
    <xf numFmtId="0" fontId="29" fillId="5" borderId="3" xfId="7" applyFont="1" applyFill="1" applyBorder="1" applyAlignment="1">
      <alignment horizontal="center" vertical="center" shrinkToFit="1"/>
    </xf>
    <xf numFmtId="0" fontId="29" fillId="5" borderId="4" xfId="7" applyFont="1" applyFill="1" applyBorder="1" applyAlignment="1">
      <alignment horizontal="center" vertical="center" shrinkToFit="1"/>
    </xf>
    <xf numFmtId="0" fontId="29" fillId="5" borderId="1" xfId="7" applyFont="1" applyFill="1" applyBorder="1" applyAlignment="1">
      <alignment horizontal="center" vertical="center" shrinkToFit="1"/>
    </xf>
    <xf numFmtId="179" fontId="29" fillId="2" borderId="97" xfId="7" applyNumberFormat="1" applyFont="1" applyFill="1" applyBorder="1" applyAlignment="1" applyProtection="1">
      <alignment horizontal="left" vertical="center" shrinkToFit="1"/>
      <protection locked="0"/>
    </xf>
    <xf numFmtId="179" fontId="29" fillId="2" borderId="98" xfId="7" applyNumberFormat="1" applyFont="1" applyFill="1" applyBorder="1" applyAlignment="1" applyProtection="1">
      <alignment horizontal="left" vertical="center" shrinkToFit="1"/>
      <protection locked="0"/>
    </xf>
    <xf numFmtId="179" fontId="29" fillId="2" borderId="106" xfId="7" applyNumberFormat="1" applyFont="1" applyFill="1" applyBorder="1" applyAlignment="1" applyProtection="1">
      <alignment horizontal="left" vertical="center" shrinkToFit="1"/>
      <protection locked="0"/>
    </xf>
    <xf numFmtId="0" fontId="28" fillId="2" borderId="93" xfId="7" applyFont="1" applyFill="1" applyBorder="1" applyAlignment="1" applyProtection="1">
      <alignment horizontal="left" vertical="center" wrapText="1"/>
      <protection locked="0"/>
    </xf>
    <xf numFmtId="0" fontId="28" fillId="2" borderId="91" xfId="7" applyFont="1" applyFill="1" applyBorder="1" applyAlignment="1" applyProtection="1">
      <alignment horizontal="left" vertical="center" wrapText="1"/>
      <protection locked="0"/>
    </xf>
    <xf numFmtId="0" fontId="28" fillId="2" borderId="107" xfId="7" applyFont="1" applyFill="1" applyBorder="1" applyAlignment="1" applyProtection="1">
      <alignment horizontal="left" vertical="center" wrapText="1"/>
      <protection locked="0"/>
    </xf>
    <xf numFmtId="0" fontId="37" fillId="5" borderId="100" xfId="7" applyFont="1" applyFill="1" applyBorder="1" applyAlignment="1" applyProtection="1">
      <alignment horizontal="center" vertical="center" wrapText="1"/>
      <protection locked="0"/>
    </xf>
    <xf numFmtId="0" fontId="37" fillId="5" borderId="101" xfId="7" applyFont="1" applyFill="1" applyBorder="1" applyAlignment="1" applyProtection="1">
      <alignment horizontal="center" vertical="center" wrapText="1"/>
      <protection locked="0"/>
    </xf>
    <xf numFmtId="0" fontId="28" fillId="5" borderId="141" xfId="7" applyFont="1" applyFill="1" applyBorder="1" applyAlignment="1" applyProtection="1">
      <alignment horizontal="center" vertical="center" wrapText="1"/>
      <protection locked="0"/>
    </xf>
    <xf numFmtId="0" fontId="28" fillId="5" borderId="101" xfId="7" applyFont="1" applyFill="1" applyBorder="1" applyAlignment="1" applyProtection="1">
      <alignment horizontal="center" vertical="center" wrapText="1"/>
      <protection locked="0"/>
    </xf>
    <xf numFmtId="0" fontId="28" fillId="5" borderId="140" xfId="7" applyFont="1" applyFill="1" applyBorder="1" applyAlignment="1" applyProtection="1">
      <alignment horizontal="center" vertical="center" wrapText="1"/>
      <protection locked="0"/>
    </xf>
    <xf numFmtId="0" fontId="78" fillId="5" borderId="9" xfId="7" applyFont="1" applyFill="1" applyBorder="1" applyAlignment="1">
      <alignment horizontal="center" vertical="center" wrapText="1"/>
    </xf>
    <xf numFmtId="0" fontId="78" fillId="5" borderId="10" xfId="7" applyFont="1" applyFill="1" applyBorder="1" applyAlignment="1">
      <alignment horizontal="center" vertical="center" wrapText="1"/>
    </xf>
    <xf numFmtId="0" fontId="78" fillId="5" borderId="12" xfId="7" applyFont="1" applyFill="1" applyBorder="1" applyAlignment="1">
      <alignment horizontal="center" vertical="center" wrapText="1"/>
    </xf>
    <xf numFmtId="0" fontId="78" fillId="5" borderId="0" xfId="7" applyFont="1" applyFill="1" applyAlignment="1">
      <alignment horizontal="center" vertical="center" wrapText="1"/>
    </xf>
    <xf numFmtId="0" fontId="78" fillId="5" borderId="6" xfId="7" applyFont="1" applyFill="1" applyBorder="1" applyAlignment="1">
      <alignment horizontal="center" vertical="center" wrapText="1"/>
    </xf>
    <xf numFmtId="0" fontId="78" fillId="5" borderId="7" xfId="7" applyFont="1" applyFill="1" applyBorder="1" applyAlignment="1">
      <alignment horizontal="center" vertical="center" wrapText="1"/>
    </xf>
    <xf numFmtId="0" fontId="28" fillId="5" borderId="103" xfId="7" applyFont="1" applyFill="1" applyBorder="1" applyAlignment="1" applyProtection="1">
      <alignment horizontal="center" vertical="center" wrapText="1"/>
      <protection locked="0"/>
    </xf>
    <xf numFmtId="0" fontId="28" fillId="5" borderId="10" xfId="7" applyFont="1" applyFill="1" applyBorder="1" applyAlignment="1" applyProtection="1">
      <alignment horizontal="center" vertical="center" wrapText="1"/>
      <protection locked="0"/>
    </xf>
    <xf numFmtId="0" fontId="28" fillId="5" borderId="32" xfId="7" applyFont="1" applyFill="1" applyBorder="1" applyAlignment="1" applyProtection="1">
      <alignment horizontal="center" vertical="center" wrapText="1"/>
      <protection locked="0"/>
    </xf>
    <xf numFmtId="0" fontId="28" fillId="5" borderId="104" xfId="7" applyFont="1" applyFill="1" applyBorder="1" applyAlignment="1" applyProtection="1">
      <alignment horizontal="center" vertical="center" wrapText="1"/>
      <protection locked="0"/>
    </xf>
    <xf numFmtId="0" fontId="28" fillId="5" borderId="0" xfId="7" applyFont="1" applyFill="1" applyAlignment="1" applyProtection="1">
      <alignment horizontal="center" vertical="center" wrapText="1"/>
      <protection locked="0"/>
    </xf>
    <xf numFmtId="0" fontId="28" fillId="5" borderId="23" xfId="7" applyFont="1" applyFill="1" applyBorder="1" applyAlignment="1" applyProtection="1">
      <alignment horizontal="center" vertical="center" wrapText="1"/>
      <protection locked="0"/>
    </xf>
    <xf numFmtId="0" fontId="28" fillId="5" borderId="105" xfId="7" applyFont="1" applyFill="1" applyBorder="1" applyAlignment="1" applyProtection="1">
      <alignment horizontal="center" vertical="center" wrapText="1"/>
      <protection locked="0"/>
    </xf>
    <xf numFmtId="0" fontId="28" fillId="5" borderId="7" xfId="7" applyFont="1" applyFill="1" applyBorder="1" applyAlignment="1" applyProtection="1">
      <alignment horizontal="center" vertical="center" wrapText="1"/>
      <protection locked="0"/>
    </xf>
    <xf numFmtId="0" fontId="28" fillId="5" borderId="34" xfId="7" applyFont="1" applyFill="1" applyBorder="1" applyAlignment="1" applyProtection="1">
      <alignment horizontal="center" vertical="center" wrapText="1"/>
      <protection locked="0"/>
    </xf>
    <xf numFmtId="0" fontId="29" fillId="5" borderId="128" xfId="7" applyFont="1" applyFill="1" applyBorder="1" applyAlignment="1">
      <alignment horizontal="center" vertical="center" wrapText="1"/>
    </xf>
    <xf numFmtId="0" fontId="29" fillId="5" borderId="117" xfId="7" applyFont="1" applyFill="1" applyBorder="1" applyAlignment="1">
      <alignment horizontal="center" vertical="center"/>
    </xf>
    <xf numFmtId="0" fontId="29" fillId="5" borderId="129" xfId="7" applyFont="1" applyFill="1" applyBorder="1" applyAlignment="1">
      <alignment horizontal="center" vertical="center"/>
    </xf>
    <xf numFmtId="0" fontId="29" fillId="5" borderId="25" xfId="7" applyFont="1" applyFill="1" applyBorder="1" applyAlignment="1">
      <alignment horizontal="center" vertical="center"/>
    </xf>
    <xf numFmtId="0" fontId="29" fillId="5" borderId="7" xfId="7" applyFont="1" applyFill="1" applyBorder="1" applyAlignment="1">
      <alignment horizontal="center" vertical="center"/>
    </xf>
    <xf numFmtId="0" fontId="29" fillId="5" borderId="123" xfId="7" applyFont="1" applyFill="1" applyBorder="1" applyAlignment="1">
      <alignment horizontal="center" vertical="center"/>
    </xf>
    <xf numFmtId="0" fontId="29" fillId="5" borderId="130" xfId="7" applyFont="1" applyFill="1" applyBorder="1" applyAlignment="1" applyProtection="1">
      <alignment horizontal="center" vertical="center" shrinkToFit="1"/>
      <protection locked="0"/>
    </xf>
    <xf numFmtId="0" fontId="29" fillId="5" borderId="117" xfId="7" applyFont="1" applyFill="1" applyBorder="1" applyAlignment="1" applyProtection="1">
      <alignment horizontal="center" vertical="center" shrinkToFit="1"/>
      <protection locked="0"/>
    </xf>
    <xf numFmtId="0" fontId="29" fillId="5" borderId="131" xfId="7" applyFont="1" applyFill="1" applyBorder="1" applyAlignment="1" applyProtection="1">
      <alignment horizontal="center" vertical="center" shrinkToFit="1"/>
      <protection locked="0"/>
    </xf>
    <xf numFmtId="0" fontId="29" fillId="5" borderId="105" xfId="7" applyFont="1" applyFill="1" applyBorder="1" applyAlignment="1" applyProtection="1">
      <alignment horizontal="center" vertical="center" shrinkToFit="1"/>
      <protection locked="0"/>
    </xf>
    <xf numFmtId="0" fontId="29" fillId="5" borderId="7" xfId="7" applyFont="1" applyFill="1" applyBorder="1" applyAlignment="1" applyProtection="1">
      <alignment horizontal="center" vertical="center" shrinkToFit="1"/>
      <protection locked="0"/>
    </xf>
    <xf numFmtId="0" fontId="29" fillId="5" borderId="8" xfId="7" applyFont="1" applyFill="1" applyBorder="1" applyAlignment="1" applyProtection="1">
      <alignment horizontal="center" vertical="center" shrinkToFit="1"/>
      <protection locked="0"/>
    </xf>
    <xf numFmtId="0" fontId="29" fillId="5" borderId="132" xfId="7" applyFont="1" applyFill="1" applyBorder="1" applyAlignment="1">
      <alignment horizontal="center" vertical="center" wrapText="1" shrinkToFit="1"/>
    </xf>
    <xf numFmtId="0" fontId="29" fillId="5" borderId="133" xfId="7" applyFont="1" applyFill="1" applyBorder="1" applyAlignment="1">
      <alignment horizontal="center" vertical="center" wrapText="1" shrinkToFit="1"/>
    </xf>
    <xf numFmtId="0" fontId="29" fillId="5" borderId="135" xfId="7" applyFont="1" applyFill="1" applyBorder="1" applyAlignment="1">
      <alignment horizontal="center" vertical="center" wrapText="1" shrinkToFit="1"/>
    </xf>
    <xf numFmtId="0" fontId="29" fillId="5" borderId="136" xfId="7" applyFont="1" applyFill="1" applyBorder="1" applyAlignment="1">
      <alignment horizontal="center" vertical="center" wrapText="1" shrinkToFit="1"/>
    </xf>
    <xf numFmtId="0" fontId="29" fillId="5" borderId="133" xfId="7" applyFont="1" applyFill="1" applyBorder="1" applyAlignment="1" applyProtection="1">
      <alignment horizontal="center" vertical="top" shrinkToFit="1"/>
      <protection locked="0"/>
    </xf>
    <xf numFmtId="0" fontId="29" fillId="5" borderId="134" xfId="7" applyFont="1" applyFill="1" applyBorder="1" applyAlignment="1" applyProtection="1">
      <alignment horizontal="center" vertical="top" shrinkToFit="1"/>
      <protection locked="0"/>
    </xf>
    <xf numFmtId="0" fontId="29" fillId="5" borderId="136" xfId="7" applyFont="1" applyFill="1" applyBorder="1" applyAlignment="1" applyProtection="1">
      <alignment horizontal="center" vertical="top" shrinkToFit="1"/>
      <protection locked="0"/>
    </xf>
    <xf numFmtId="0" fontId="29" fillId="5" borderId="137" xfId="7" applyFont="1" applyFill="1" applyBorder="1" applyAlignment="1" applyProtection="1">
      <alignment horizontal="center" vertical="top" shrinkToFit="1"/>
      <protection locked="0"/>
    </xf>
    <xf numFmtId="0" fontId="30" fillId="0" borderId="25" xfId="7" applyFont="1" applyBorder="1" applyAlignment="1">
      <alignment horizontal="left" vertical="center"/>
    </xf>
    <xf numFmtId="0" fontId="30" fillId="0" borderId="7" xfId="7" applyFont="1" applyBorder="1" applyAlignment="1">
      <alignment horizontal="left" vertical="center"/>
    </xf>
    <xf numFmtId="0" fontId="30" fillId="0" borderId="89" xfId="7" applyFont="1" applyBorder="1" applyAlignment="1">
      <alignment horizontal="left" vertical="center"/>
    </xf>
    <xf numFmtId="0" fontId="30" fillId="2" borderId="41" xfId="7" applyFont="1" applyFill="1" applyBorder="1" applyAlignment="1" applyProtection="1">
      <alignment horizontal="left" vertical="center" shrinkToFit="1"/>
      <protection locked="0"/>
    </xf>
    <xf numFmtId="0" fontId="30" fillId="2" borderId="40" xfId="7" applyFont="1" applyFill="1" applyBorder="1" applyAlignment="1" applyProtection="1">
      <alignment horizontal="left" vertical="center" shrinkToFit="1"/>
      <protection locked="0"/>
    </xf>
    <xf numFmtId="0" fontId="30" fillId="5" borderId="27" xfId="9" applyFont="1" applyFill="1" applyBorder="1" applyAlignment="1">
      <alignment horizontal="left" vertical="center" wrapText="1"/>
    </xf>
    <xf numFmtId="0" fontId="30" fillId="5" borderId="15" xfId="9" applyFont="1" applyFill="1" applyBorder="1" applyAlignment="1">
      <alignment horizontal="left" vertical="center" wrapText="1"/>
    </xf>
    <xf numFmtId="0" fontId="30" fillId="0" borderId="20" xfId="7" applyFont="1" applyBorder="1" applyAlignment="1">
      <alignment horizontal="left" vertical="top" shrinkToFit="1"/>
    </xf>
    <xf numFmtId="0" fontId="30" fillId="0" borderId="0" xfId="7" applyFont="1" applyAlignment="1">
      <alignment horizontal="left" vertical="top" shrinkToFit="1"/>
    </xf>
    <xf numFmtId="0" fontId="30" fillId="0" borderId="13" xfId="7" applyFont="1" applyBorder="1" applyAlignment="1">
      <alignment horizontal="left" vertical="top" shrinkToFit="1"/>
    </xf>
    <xf numFmtId="0" fontId="30" fillId="5" borderId="20" xfId="9" applyFont="1" applyFill="1" applyBorder="1" applyAlignment="1">
      <alignment horizontal="left" vertical="center" wrapText="1"/>
    </xf>
    <xf numFmtId="0" fontId="30" fillId="5" borderId="0" xfId="9" applyFont="1" applyFill="1" applyAlignment="1">
      <alignment horizontal="left" vertical="center" wrapText="1"/>
    </xf>
    <xf numFmtId="0" fontId="28" fillId="2" borderId="20" xfId="7" applyFont="1" applyFill="1" applyBorder="1" applyAlignment="1" applyProtection="1">
      <alignment horizontal="left" vertical="top" shrinkToFit="1"/>
      <protection locked="0"/>
    </xf>
    <xf numFmtId="0" fontId="28" fillId="2" borderId="0" xfId="7" applyFont="1" applyFill="1" applyAlignment="1" applyProtection="1">
      <alignment horizontal="left" vertical="top" shrinkToFit="1"/>
      <protection locked="0"/>
    </xf>
    <xf numFmtId="0" fontId="28" fillId="2" borderId="13" xfId="7" applyFont="1" applyFill="1" applyBorder="1" applyAlignment="1" applyProtection="1">
      <alignment horizontal="left" vertical="top" shrinkToFit="1"/>
      <protection locked="0"/>
    </xf>
    <xf numFmtId="0" fontId="28" fillId="2" borderId="58" xfId="7" applyFont="1" applyFill="1" applyBorder="1" applyAlignment="1" applyProtection="1">
      <alignment horizontal="left" vertical="top" shrinkToFit="1"/>
      <protection locked="0"/>
    </xf>
    <xf numFmtId="0" fontId="28" fillId="2" borderId="57" xfId="7" applyFont="1" applyFill="1" applyBorder="1" applyAlignment="1" applyProtection="1">
      <alignment horizontal="left" vertical="top" shrinkToFit="1"/>
      <protection locked="0"/>
    </xf>
    <xf numFmtId="0" fontId="28" fillId="2" borderId="56" xfId="7" applyFont="1" applyFill="1" applyBorder="1" applyAlignment="1" applyProtection="1">
      <alignment horizontal="left" vertical="top" shrinkToFit="1"/>
      <protection locked="0"/>
    </xf>
    <xf numFmtId="0" fontId="30" fillId="5" borderId="20" xfId="9" applyFont="1" applyFill="1" applyBorder="1" applyAlignment="1">
      <alignment horizontal="left" vertical="center" shrinkToFit="1"/>
    </xf>
    <xf numFmtId="0" fontId="30" fillId="5" borderId="0" xfId="9" applyFont="1" applyFill="1" applyAlignment="1">
      <alignment horizontal="left" vertical="center" shrinkToFit="1"/>
    </xf>
    <xf numFmtId="49" fontId="28" fillId="2" borderId="93" xfId="7" applyNumberFormat="1" applyFont="1" applyFill="1" applyBorder="1" applyAlignment="1" applyProtection="1">
      <alignment horizontal="left" vertical="center" wrapText="1"/>
      <protection locked="0"/>
    </xf>
    <xf numFmtId="49" fontId="28" fillId="2" borderId="91" xfId="7" applyNumberFormat="1" applyFont="1" applyFill="1" applyBorder="1" applyAlignment="1" applyProtection="1">
      <alignment horizontal="left" vertical="center" wrapText="1"/>
      <protection locked="0"/>
    </xf>
    <xf numFmtId="49" fontId="28" fillId="2" borderId="107" xfId="7" applyNumberFormat="1" applyFont="1" applyFill="1" applyBorder="1" applyAlignment="1" applyProtection="1">
      <alignment horizontal="left" vertical="center" wrapText="1"/>
      <protection locked="0"/>
    </xf>
    <xf numFmtId="0" fontId="28" fillId="5" borderId="108" xfId="7" applyFont="1" applyFill="1" applyBorder="1" applyAlignment="1" applyProtection="1">
      <alignment horizontal="left" vertical="center" wrapText="1"/>
      <protection locked="0"/>
    </xf>
    <xf numFmtId="0" fontId="28" fillId="5" borderId="109" xfId="7" applyFont="1" applyFill="1" applyBorder="1" applyAlignment="1" applyProtection="1">
      <alignment horizontal="left" vertical="center" wrapText="1"/>
      <protection locked="0"/>
    </xf>
    <xf numFmtId="0" fontId="28" fillId="5" borderId="110" xfId="7" applyFont="1" applyFill="1" applyBorder="1" applyAlignment="1" applyProtection="1">
      <alignment horizontal="left" vertical="center" wrapText="1"/>
      <protection locked="0"/>
    </xf>
    <xf numFmtId="0" fontId="72" fillId="5" borderId="145" xfId="7" applyFont="1" applyFill="1" applyBorder="1" applyAlignment="1">
      <alignment horizontal="center" vertical="center" shrinkToFit="1"/>
    </xf>
    <xf numFmtId="0" fontId="72" fillId="5" borderId="91" xfId="7" applyFont="1" applyFill="1" applyBorder="1" applyAlignment="1">
      <alignment horizontal="center" vertical="center" shrinkToFit="1"/>
    </xf>
    <xf numFmtId="0" fontId="72" fillId="5" borderId="92" xfId="7" applyFont="1" applyFill="1" applyBorder="1" applyAlignment="1">
      <alignment horizontal="center" vertical="center" shrinkToFit="1"/>
    </xf>
    <xf numFmtId="49" fontId="28" fillId="2" borderId="92" xfId="7" applyNumberFormat="1" applyFont="1" applyFill="1" applyBorder="1" applyAlignment="1" applyProtection="1">
      <alignment horizontal="left" vertical="center" wrapText="1"/>
      <protection locked="0"/>
    </xf>
    <xf numFmtId="0" fontId="72" fillId="5" borderId="90" xfId="7" applyFont="1" applyFill="1" applyBorder="1" applyAlignment="1">
      <alignment horizontal="center" vertical="center" shrinkToFit="1"/>
    </xf>
    <xf numFmtId="0" fontId="72" fillId="5" borderId="4" xfId="7" applyFont="1" applyFill="1" applyBorder="1" applyAlignment="1">
      <alignment horizontal="center" vertical="center" shrinkToFit="1"/>
    </xf>
    <xf numFmtId="0" fontId="72" fillId="5" borderId="1" xfId="7" applyFont="1" applyFill="1" applyBorder="1" applyAlignment="1">
      <alignment horizontal="center" vertical="center" shrinkToFit="1"/>
    </xf>
    <xf numFmtId="0" fontId="30" fillId="2" borderId="9" xfId="7" applyFont="1" applyFill="1" applyBorder="1" applyAlignment="1" applyProtection="1">
      <alignment horizontal="center" vertical="center" shrinkToFit="1"/>
      <protection locked="0"/>
    </xf>
    <xf numFmtId="0" fontId="30" fillId="2" borderId="10" xfId="7" applyFont="1" applyFill="1" applyBorder="1" applyAlignment="1" applyProtection="1">
      <alignment horizontal="center" vertical="center" shrinkToFit="1"/>
      <protection locked="0"/>
    </xf>
    <xf numFmtId="0" fontId="30" fillId="2" borderId="32" xfId="7" applyFont="1" applyFill="1" applyBorder="1" applyAlignment="1" applyProtection="1">
      <alignment horizontal="center" vertical="center" shrinkToFit="1"/>
      <protection locked="0"/>
    </xf>
    <xf numFmtId="0" fontId="30" fillId="2" borderId="12" xfId="7" applyFont="1" applyFill="1" applyBorder="1" applyAlignment="1" applyProtection="1">
      <alignment horizontal="center" vertical="center" shrinkToFit="1"/>
      <protection locked="0"/>
    </xf>
    <xf numFmtId="0" fontId="30" fillId="2" borderId="0" xfId="7" applyFont="1" applyFill="1" applyAlignment="1" applyProtection="1">
      <alignment horizontal="center" vertical="center" shrinkToFit="1"/>
      <protection locked="0"/>
    </xf>
    <xf numFmtId="0" fontId="30" fillId="2" borderId="23" xfId="7" applyFont="1" applyFill="1" applyBorder="1" applyAlignment="1" applyProtection="1">
      <alignment horizontal="center" vertical="center" shrinkToFit="1"/>
      <protection locked="0"/>
    </xf>
    <xf numFmtId="0" fontId="28" fillId="2" borderId="92" xfId="7" applyFont="1" applyFill="1" applyBorder="1" applyAlignment="1" applyProtection="1">
      <alignment horizontal="left" vertical="center" wrapText="1"/>
      <protection locked="0"/>
    </xf>
    <xf numFmtId="0" fontId="28" fillId="5" borderId="94" xfId="7" applyFont="1" applyFill="1" applyBorder="1" applyAlignment="1" applyProtection="1">
      <alignment horizontal="left" vertical="center" wrapText="1"/>
      <protection locked="0"/>
    </xf>
    <xf numFmtId="0" fontId="28" fillId="5" borderId="95" xfId="7" applyFont="1" applyFill="1" applyBorder="1" applyAlignment="1" applyProtection="1">
      <alignment horizontal="left" vertical="center" wrapText="1"/>
      <protection locked="0"/>
    </xf>
    <xf numFmtId="0" fontId="28" fillId="5" borderId="96" xfId="7" applyFont="1" applyFill="1" applyBorder="1" applyAlignment="1" applyProtection="1">
      <alignment horizontal="left" vertical="center" wrapText="1"/>
      <protection locked="0"/>
    </xf>
    <xf numFmtId="0" fontId="72" fillId="5" borderId="73" xfId="7" applyFont="1" applyFill="1" applyBorder="1" applyAlignment="1">
      <alignment horizontal="center" vertical="center" shrinkToFit="1"/>
    </xf>
    <xf numFmtId="0" fontId="72" fillId="5" borderId="38" xfId="7" applyFont="1" applyFill="1" applyBorder="1" applyAlignment="1">
      <alignment horizontal="center" vertical="center" shrinkToFit="1"/>
    </xf>
    <xf numFmtId="0" fontId="72" fillId="5" borderId="82" xfId="7" applyFont="1" applyFill="1" applyBorder="1" applyAlignment="1">
      <alignment horizontal="center" vertical="center" shrinkToFit="1"/>
    </xf>
    <xf numFmtId="0" fontId="72" fillId="0" borderId="93" xfId="7" applyFont="1" applyBorder="1" applyAlignment="1">
      <alignment horizontal="center" vertical="center" shrinkToFit="1"/>
    </xf>
    <xf numFmtId="0" fontId="72" fillId="0" borderId="91" xfId="7" applyFont="1" applyBorder="1" applyAlignment="1">
      <alignment horizontal="center" vertical="center" shrinkToFit="1"/>
    </xf>
    <xf numFmtId="0" fontId="72" fillId="0" borderId="107" xfId="7" applyFont="1" applyBorder="1" applyAlignment="1">
      <alignment horizontal="center" vertical="center" shrinkToFit="1"/>
    </xf>
    <xf numFmtId="0" fontId="29" fillId="5" borderId="0" xfId="7" applyFont="1" applyFill="1" applyAlignment="1">
      <alignment horizontal="left" vertical="center"/>
    </xf>
    <xf numFmtId="0" fontId="30" fillId="0" borderId="27" xfId="7" applyFont="1" applyBorder="1" applyAlignment="1">
      <alignment horizontal="center" vertical="center" wrapText="1"/>
    </xf>
    <xf numFmtId="0" fontId="30" fillId="0" borderId="15" xfId="7" applyFont="1" applyBorder="1" applyAlignment="1">
      <alignment horizontal="center" vertical="center" wrapText="1"/>
    </xf>
    <xf numFmtId="0" fontId="30" fillId="0" borderId="16" xfId="7" applyFont="1" applyBorder="1" applyAlignment="1">
      <alignment horizontal="center" vertical="center" wrapText="1"/>
    </xf>
    <xf numFmtId="0" fontId="30" fillId="0" borderId="25" xfId="7" applyFont="1" applyBorder="1" applyAlignment="1">
      <alignment horizontal="center" vertical="center" wrapText="1"/>
    </xf>
    <xf numFmtId="0" fontId="30" fillId="0" borderId="7" xfId="7" applyFont="1" applyBorder="1" applyAlignment="1">
      <alignment horizontal="center" vertical="center" wrapText="1"/>
    </xf>
    <xf numFmtId="0" fontId="30" fillId="0" borderId="8" xfId="7" applyFont="1" applyBorder="1" applyAlignment="1">
      <alignment horizontal="center" vertical="center" wrapText="1"/>
    </xf>
    <xf numFmtId="0" fontId="30" fillId="0" borderId="55" xfId="7" applyFont="1" applyBorder="1" applyAlignment="1">
      <alignment horizontal="left" vertical="center" wrapText="1"/>
    </xf>
    <xf numFmtId="0" fontId="30" fillId="0" borderId="53" xfId="7" applyFont="1" applyBorder="1" applyAlignment="1">
      <alignment horizontal="left" vertical="center" wrapText="1"/>
    </xf>
    <xf numFmtId="0" fontId="30" fillId="0" borderId="64" xfId="7" applyFont="1" applyBorder="1" applyAlignment="1">
      <alignment horizontal="left" vertical="center" wrapText="1"/>
    </xf>
    <xf numFmtId="0" fontId="30" fillId="2" borderId="65" xfId="7" applyFont="1" applyFill="1" applyBorder="1" applyAlignment="1" applyProtection="1">
      <alignment horizontal="left" vertical="center" shrinkToFit="1"/>
      <protection locked="0"/>
    </xf>
    <xf numFmtId="0" fontId="30" fillId="2" borderId="53" xfId="7" applyFont="1" applyFill="1" applyBorder="1" applyAlignment="1" applyProtection="1">
      <alignment horizontal="left" vertical="center" shrinkToFit="1"/>
      <protection locked="0"/>
    </xf>
    <xf numFmtId="0" fontId="30" fillId="2" borderId="54" xfId="7" applyFont="1" applyFill="1" applyBorder="1" applyAlignment="1" applyProtection="1">
      <alignment horizontal="left" vertical="center" shrinkToFit="1"/>
      <protection locked="0"/>
    </xf>
    <xf numFmtId="0" fontId="30" fillId="0" borderId="52" xfId="7" applyFont="1" applyBorder="1" applyAlignment="1">
      <alignment horizontal="left" vertical="center" shrinkToFit="1"/>
    </xf>
    <xf numFmtId="0" fontId="30" fillId="0" borderId="50" xfId="7" applyFont="1" applyBorder="1" applyAlignment="1">
      <alignment horizontal="left" vertical="center" shrinkToFit="1"/>
    </xf>
    <xf numFmtId="0" fontId="30" fillId="5" borderId="66" xfId="7" applyFont="1" applyFill="1" applyBorder="1" applyAlignment="1" applyProtection="1">
      <alignment horizontal="left" vertical="center" shrinkToFit="1"/>
      <protection locked="0"/>
    </xf>
    <xf numFmtId="0" fontId="30" fillId="5" borderId="50" xfId="7" applyFont="1" applyFill="1" applyBorder="1" applyAlignment="1" applyProtection="1">
      <alignment horizontal="left" vertical="center" shrinkToFit="1"/>
      <protection locked="0"/>
    </xf>
    <xf numFmtId="0" fontId="30" fillId="5" borderId="51" xfId="7" applyFont="1" applyFill="1" applyBorder="1" applyAlignment="1" applyProtection="1">
      <alignment horizontal="left" vertical="center" shrinkToFit="1"/>
      <protection locked="0"/>
    </xf>
    <xf numFmtId="0" fontId="29" fillId="5" borderId="20" xfId="7" applyFont="1" applyFill="1" applyBorder="1" applyAlignment="1">
      <alignment horizontal="left" vertical="top"/>
    </xf>
    <xf numFmtId="0" fontId="29" fillId="5" borderId="0" xfId="7" applyFont="1" applyFill="1" applyAlignment="1">
      <alignment horizontal="left" vertical="top"/>
    </xf>
    <xf numFmtId="0" fontId="30" fillId="0" borderId="14" xfId="7" applyFont="1" applyBorder="1" applyAlignment="1">
      <alignment horizontal="center" vertical="center" wrapText="1"/>
    </xf>
    <xf numFmtId="0" fontId="30" fillId="0" borderId="12" xfId="7" applyFont="1" applyBorder="1" applyAlignment="1">
      <alignment horizontal="center" vertical="center" wrapText="1"/>
    </xf>
    <xf numFmtId="0" fontId="30" fillId="0" borderId="0" xfId="7" applyFont="1" applyAlignment="1">
      <alignment horizontal="center" vertical="center" wrapText="1"/>
    </xf>
    <xf numFmtId="0" fontId="30" fillId="0" borderId="13" xfId="7" applyFont="1" applyBorder="1" applyAlignment="1">
      <alignment horizontal="center" vertical="center" wrapText="1"/>
    </xf>
    <xf numFmtId="0" fontId="30" fillId="0" borderId="6" xfId="7" applyFont="1" applyBorder="1" applyAlignment="1">
      <alignment horizontal="center" vertical="center" wrapText="1"/>
    </xf>
    <xf numFmtId="0" fontId="29" fillId="0" borderId="14" xfId="7" applyFont="1" applyBorder="1" applyAlignment="1">
      <alignment horizontal="center" vertical="center" wrapText="1"/>
    </xf>
    <xf numFmtId="0" fontId="29" fillId="0" borderId="15" xfId="7" applyFont="1" applyBorder="1" applyAlignment="1">
      <alignment horizontal="center" vertical="center" wrapText="1"/>
    </xf>
    <xf numFmtId="0" fontId="29" fillId="0" borderId="16" xfId="7" applyFont="1" applyBorder="1" applyAlignment="1">
      <alignment horizontal="center" vertical="center" wrapText="1"/>
    </xf>
    <xf numFmtId="0" fontId="29" fillId="0" borderId="12" xfId="7" applyFont="1" applyBorder="1" applyAlignment="1">
      <alignment horizontal="center" vertical="center" wrapText="1"/>
    </xf>
    <xf numFmtId="0" fontId="29" fillId="0" borderId="0" xfId="7" applyFont="1" applyAlignment="1">
      <alignment horizontal="center" vertical="center" wrapText="1"/>
    </xf>
    <xf numFmtId="0" fontId="29" fillId="0" borderId="13" xfId="7" applyFont="1" applyBorder="1" applyAlignment="1">
      <alignment horizontal="center" vertical="center" wrapText="1"/>
    </xf>
    <xf numFmtId="0" fontId="29" fillId="0" borderId="6" xfId="7" applyFont="1" applyBorder="1" applyAlignment="1">
      <alignment horizontal="center" vertical="center" wrapText="1"/>
    </xf>
    <xf numFmtId="0" fontId="29" fillId="0" borderId="7" xfId="7" applyFont="1" applyBorder="1" applyAlignment="1">
      <alignment horizontal="center" vertical="center" wrapText="1"/>
    </xf>
    <xf numFmtId="0" fontId="29" fillId="0" borderId="8" xfId="7" applyFont="1" applyBorder="1" applyAlignment="1">
      <alignment horizontal="center" vertical="center" wrapText="1"/>
    </xf>
    <xf numFmtId="0" fontId="30" fillId="0" borderId="26" xfId="7" applyFont="1" applyBorder="1" applyAlignment="1">
      <alignment horizontal="center" vertical="center" wrapText="1"/>
    </xf>
    <xf numFmtId="0" fontId="30" fillId="0" borderId="23" xfId="7" applyFont="1" applyBorder="1" applyAlignment="1">
      <alignment horizontal="center" vertical="center" wrapText="1"/>
    </xf>
    <xf numFmtId="0" fontId="30" fillId="0" borderId="34" xfId="7" applyFont="1" applyBorder="1" applyAlignment="1">
      <alignment horizontal="center" vertical="center" wrapText="1"/>
    </xf>
    <xf numFmtId="0" fontId="30" fillId="0" borderId="4" xfId="7" applyFont="1" applyBorder="1" applyAlignment="1">
      <alignment horizontal="center" vertical="center" wrapText="1"/>
    </xf>
    <xf numFmtId="0" fontId="30" fillId="0" borderId="12" xfId="7" applyFont="1" applyBorder="1" applyAlignment="1" applyProtection="1">
      <alignment horizontal="center" vertical="center" shrinkToFit="1"/>
      <protection locked="0"/>
    </xf>
    <xf numFmtId="0" fontId="30" fillId="0" borderId="0" xfId="7" applyFont="1" applyAlignment="1" applyProtection="1">
      <alignment horizontal="center" vertical="center" shrinkToFit="1"/>
      <protection locked="0"/>
    </xf>
    <xf numFmtId="0" fontId="30" fillId="0" borderId="23" xfId="7" applyFont="1" applyBorder="1" applyAlignment="1" applyProtection="1">
      <alignment horizontal="center" vertical="center" shrinkToFit="1"/>
      <protection locked="0"/>
    </xf>
    <xf numFmtId="0" fontId="30" fillId="0" borderId="21" xfId="7" applyFont="1" applyBorder="1" applyAlignment="1" applyProtection="1">
      <alignment horizontal="center" vertical="center" shrinkToFit="1"/>
      <protection locked="0"/>
    </xf>
    <xf numFmtId="0" fontId="30" fillId="0" borderId="18" xfId="7" applyFont="1" applyBorder="1" applyAlignment="1" applyProtection="1">
      <alignment horizontal="center" vertical="center" shrinkToFit="1"/>
      <protection locked="0"/>
    </xf>
    <xf numFmtId="0" fontId="30" fillId="0" borderId="17" xfId="7" applyFont="1" applyBorder="1" applyAlignment="1" applyProtection="1">
      <alignment horizontal="center" vertical="center" shrinkToFit="1"/>
      <protection locked="0"/>
    </xf>
    <xf numFmtId="0" fontId="30" fillId="0" borderId="1" xfId="7" applyFont="1" applyBorder="1" applyAlignment="1">
      <alignment horizontal="center" vertical="center" wrapText="1"/>
    </xf>
    <xf numFmtId="0" fontId="29" fillId="0" borderId="48" xfId="7" applyFont="1" applyBorder="1" applyAlignment="1">
      <alignment horizontal="center" vertical="center"/>
    </xf>
    <xf numFmtId="0" fontId="29" fillId="0" borderId="47" xfId="7" applyFont="1" applyBorder="1" applyAlignment="1">
      <alignment horizontal="center" vertical="center"/>
    </xf>
    <xf numFmtId="0" fontId="29" fillId="0" borderId="44" xfId="7" applyFont="1" applyBorder="1" applyAlignment="1">
      <alignment horizontal="center" vertical="center"/>
    </xf>
    <xf numFmtId="0" fontId="29" fillId="0" borderId="43" xfId="7" applyFont="1" applyBorder="1" applyAlignment="1">
      <alignment horizontal="center" vertical="center"/>
    </xf>
    <xf numFmtId="179" fontId="29" fillId="2" borderId="46" xfId="7" applyNumberFormat="1" applyFont="1" applyFill="1" applyBorder="1" applyAlignment="1" applyProtection="1">
      <alignment horizontal="center" vertical="center" shrinkToFit="1"/>
      <protection locked="0"/>
    </xf>
    <xf numFmtId="179" fontId="29" fillId="2" borderId="36" xfId="7" applyNumberFormat="1" applyFont="1" applyFill="1" applyBorder="1" applyAlignment="1" applyProtection="1">
      <alignment horizontal="center" vertical="center" shrinkToFit="1"/>
      <protection locked="0"/>
    </xf>
    <xf numFmtId="179" fontId="29" fillId="2" borderId="45" xfId="7" applyNumberFormat="1" applyFont="1" applyFill="1" applyBorder="1" applyAlignment="1" applyProtection="1">
      <alignment horizontal="center" vertical="center" shrinkToFit="1"/>
      <protection locked="0"/>
    </xf>
    <xf numFmtId="177" fontId="29" fillId="2" borderId="3" xfId="7" applyNumberFormat="1" applyFont="1" applyFill="1" applyBorder="1" applyAlignment="1" applyProtection="1">
      <alignment horizontal="right" vertical="center" shrinkToFit="1"/>
      <protection locked="0"/>
    </xf>
    <xf numFmtId="177" fontId="29" fillId="2" borderId="4" xfId="7" applyNumberFormat="1" applyFont="1" applyFill="1" applyBorder="1" applyAlignment="1" applyProtection="1">
      <alignment horizontal="right" vertical="center" shrinkToFit="1"/>
      <protection locked="0"/>
    </xf>
    <xf numFmtId="177" fontId="29" fillId="2" borderId="1" xfId="7" applyNumberFormat="1" applyFont="1" applyFill="1" applyBorder="1" applyAlignment="1" applyProtection="1">
      <alignment horizontal="right" vertical="center" shrinkToFit="1"/>
      <protection locked="0"/>
    </xf>
    <xf numFmtId="0" fontId="29" fillId="2" borderId="9" xfId="7" applyFont="1" applyFill="1" applyBorder="1" applyAlignment="1" applyProtection="1">
      <alignment horizontal="center" vertical="center" shrinkToFit="1"/>
      <protection locked="0"/>
    </xf>
    <xf numFmtId="0" fontId="29" fillId="2" borderId="10" xfId="7" applyFont="1" applyFill="1" applyBorder="1" applyAlignment="1" applyProtection="1">
      <alignment horizontal="center" vertical="center" shrinkToFit="1"/>
      <protection locked="0"/>
    </xf>
    <xf numFmtId="0" fontId="29" fillId="2" borderId="11" xfId="7" applyFont="1" applyFill="1" applyBorder="1" applyAlignment="1" applyProtection="1">
      <alignment horizontal="center" vertical="center" shrinkToFit="1"/>
      <protection locked="0"/>
    </xf>
    <xf numFmtId="0" fontId="29" fillId="2" borderId="6" xfId="7" applyFont="1" applyFill="1" applyBorder="1" applyAlignment="1" applyProtection="1">
      <alignment horizontal="center" vertical="center" shrinkToFit="1"/>
      <protection locked="0"/>
    </xf>
    <xf numFmtId="0" fontId="29" fillId="2" borderId="7" xfId="7" applyFont="1" applyFill="1" applyBorder="1" applyAlignment="1" applyProtection="1">
      <alignment horizontal="center" vertical="center" shrinkToFit="1"/>
      <protection locked="0"/>
    </xf>
    <xf numFmtId="0" fontId="29" fillId="2" borderId="8" xfId="7" applyFont="1" applyFill="1" applyBorder="1" applyAlignment="1" applyProtection="1">
      <alignment horizontal="center" vertical="center" shrinkToFit="1"/>
      <protection locked="0"/>
    </xf>
    <xf numFmtId="0" fontId="29" fillId="0" borderId="3" xfId="7" applyFont="1" applyBorder="1" applyAlignment="1" applyProtection="1">
      <alignment horizontal="right" vertical="center" shrinkToFit="1"/>
      <protection locked="0"/>
    </xf>
    <xf numFmtId="0" fontId="29" fillId="0" borderId="4" xfId="7" applyFont="1" applyBorder="1" applyAlignment="1" applyProtection="1">
      <alignment horizontal="right" vertical="center" shrinkToFit="1"/>
      <protection locked="0"/>
    </xf>
    <xf numFmtId="0" fontId="29" fillId="0" borderId="1" xfId="7" applyFont="1" applyBorder="1" applyAlignment="1" applyProtection="1">
      <alignment horizontal="right" vertical="center" shrinkToFit="1"/>
      <protection locked="0"/>
    </xf>
    <xf numFmtId="179" fontId="29" fillId="2" borderId="97" xfId="7" applyNumberFormat="1" applyFont="1" applyFill="1" applyBorder="1" applyAlignment="1" applyProtection="1">
      <alignment horizontal="center" vertical="center" shrinkToFit="1"/>
      <protection locked="0"/>
    </xf>
    <xf numFmtId="179" fontId="29" fillId="2" borderId="98" xfId="7" applyNumberFormat="1" applyFont="1" applyFill="1" applyBorder="1" applyAlignment="1" applyProtection="1">
      <alignment horizontal="center" vertical="center" shrinkToFit="1"/>
      <protection locked="0"/>
    </xf>
    <xf numFmtId="179" fontId="29" fillId="2" borderId="99" xfId="7" applyNumberFormat="1" applyFont="1" applyFill="1" applyBorder="1" applyAlignment="1" applyProtection="1">
      <alignment horizontal="center" vertical="center" shrinkToFit="1"/>
      <protection locked="0"/>
    </xf>
    <xf numFmtId="179" fontId="30" fillId="0" borderId="42" xfId="7" applyNumberFormat="1" applyFont="1" applyBorder="1" applyAlignment="1" applyProtection="1">
      <alignment horizontal="center" vertical="center" shrinkToFit="1"/>
      <protection locked="0"/>
    </xf>
    <xf numFmtId="179" fontId="30" fillId="0" borderId="41" xfId="7" applyNumberFormat="1" applyFont="1" applyBorder="1" applyAlignment="1" applyProtection="1">
      <alignment horizontal="center" vertical="center" shrinkToFit="1"/>
      <protection locked="0"/>
    </xf>
    <xf numFmtId="179" fontId="30" fillId="0" borderId="40" xfId="7" applyNumberFormat="1" applyFont="1" applyBorder="1" applyAlignment="1" applyProtection="1">
      <alignment horizontal="center" vertical="center" shrinkToFit="1"/>
      <protection locked="0"/>
    </xf>
    <xf numFmtId="179" fontId="29" fillId="2" borderId="49" xfId="7" applyNumberFormat="1" applyFont="1" applyFill="1" applyBorder="1" applyAlignment="1" applyProtection="1">
      <alignment horizontal="center" vertical="center" shrinkToFit="1"/>
      <protection locked="0"/>
    </xf>
    <xf numFmtId="179" fontId="29" fillId="2" borderId="41" xfId="7" applyNumberFormat="1" applyFont="1" applyFill="1" applyBorder="1" applyAlignment="1" applyProtection="1">
      <alignment horizontal="center" vertical="center" shrinkToFit="1"/>
      <protection locked="0"/>
    </xf>
    <xf numFmtId="179" fontId="29" fillId="2" borderId="40" xfId="7" applyNumberFormat="1" applyFont="1" applyFill="1" applyBorder="1" applyAlignment="1" applyProtection="1">
      <alignment horizontal="center" vertical="center" shrinkToFit="1"/>
      <protection locked="0"/>
    </xf>
    <xf numFmtId="179" fontId="30" fillId="2" borderId="115" xfId="7" applyNumberFormat="1" applyFont="1" applyFill="1" applyBorder="1" applyAlignment="1" applyProtection="1">
      <alignment horizontal="center" vertical="center" shrinkToFit="1"/>
      <protection locked="0"/>
    </xf>
    <xf numFmtId="179" fontId="30" fillId="2" borderId="45" xfId="7" applyNumberFormat="1" applyFont="1" applyFill="1" applyBorder="1" applyAlignment="1" applyProtection="1">
      <alignment horizontal="center" vertical="center" shrinkToFit="1"/>
      <protection locked="0"/>
    </xf>
    <xf numFmtId="184" fontId="29" fillId="2" borderId="9" xfId="7" applyNumberFormat="1" applyFont="1" applyFill="1" applyBorder="1" applyAlignment="1" applyProtection="1">
      <alignment horizontal="right" vertical="center" shrinkToFit="1"/>
      <protection locked="0"/>
    </xf>
    <xf numFmtId="184" fontId="29" fillId="2" borderId="10" xfId="7" applyNumberFormat="1" applyFont="1" applyFill="1" applyBorder="1" applyAlignment="1" applyProtection="1">
      <alignment horizontal="right" vertical="center" shrinkToFit="1"/>
      <protection locked="0"/>
    </xf>
    <xf numFmtId="184" fontId="29" fillId="2" borderId="11" xfId="7" applyNumberFormat="1" applyFont="1" applyFill="1" applyBorder="1" applyAlignment="1" applyProtection="1">
      <alignment horizontal="right" vertical="center" shrinkToFit="1"/>
      <protection locked="0"/>
    </xf>
    <xf numFmtId="184" fontId="29" fillId="2" borderId="6" xfId="7" applyNumberFormat="1" applyFont="1" applyFill="1" applyBorder="1" applyAlignment="1" applyProtection="1">
      <alignment horizontal="right" vertical="center" shrinkToFit="1"/>
      <protection locked="0"/>
    </xf>
    <xf numFmtId="184" fontId="29" fillId="2" borderId="7" xfId="7" applyNumberFormat="1" applyFont="1" applyFill="1" applyBorder="1" applyAlignment="1" applyProtection="1">
      <alignment horizontal="right" vertical="center" shrinkToFit="1"/>
      <protection locked="0"/>
    </xf>
    <xf numFmtId="184" fontId="29" fillId="2" borderId="8" xfId="7" applyNumberFormat="1" applyFont="1" applyFill="1" applyBorder="1" applyAlignment="1" applyProtection="1">
      <alignment horizontal="right" vertical="center" shrinkToFit="1"/>
      <protection locked="0"/>
    </xf>
    <xf numFmtId="184" fontId="29" fillId="0" borderId="9" xfId="7" applyNumberFormat="1" applyFont="1" applyBorder="1" applyAlignment="1" applyProtection="1">
      <alignment horizontal="right" vertical="center" shrinkToFit="1"/>
      <protection locked="0"/>
    </xf>
    <xf numFmtId="184" fontId="29" fillId="0" borderId="10" xfId="7" applyNumberFormat="1" applyFont="1" applyBorder="1" applyAlignment="1" applyProtection="1">
      <alignment horizontal="right" vertical="center" shrinkToFit="1"/>
      <protection locked="0"/>
    </xf>
    <xf numFmtId="184" fontId="29" fillId="0" borderId="32" xfId="7" applyNumberFormat="1" applyFont="1" applyBorder="1" applyAlignment="1" applyProtection="1">
      <alignment horizontal="right" vertical="center" shrinkToFit="1"/>
      <protection locked="0"/>
    </xf>
    <xf numFmtId="184" fontId="29" fillId="0" borderId="6" xfId="7" applyNumberFormat="1" applyFont="1" applyBorder="1" applyAlignment="1" applyProtection="1">
      <alignment horizontal="right" vertical="center" shrinkToFit="1"/>
      <protection locked="0"/>
    </xf>
    <xf numFmtId="184" fontId="29" fillId="0" borderId="7" xfId="7" applyNumberFormat="1" applyFont="1" applyBorder="1" applyAlignment="1" applyProtection="1">
      <alignment horizontal="right" vertical="center" shrinkToFit="1"/>
      <protection locked="0"/>
    </xf>
    <xf numFmtId="184" fontId="29" fillId="0" borderId="34" xfId="7" applyNumberFormat="1" applyFont="1" applyBorder="1" applyAlignment="1" applyProtection="1">
      <alignment horizontal="right" vertical="center" shrinkToFit="1"/>
      <protection locked="0"/>
    </xf>
    <xf numFmtId="179" fontId="29" fillId="2" borderId="100" xfId="7" applyNumberFormat="1" applyFont="1" applyFill="1" applyBorder="1" applyAlignment="1" applyProtection="1">
      <alignment horizontal="center" vertical="center" shrinkToFit="1"/>
      <protection locked="0"/>
    </xf>
    <xf numFmtId="179" fontId="29" fillId="2" borderId="101" xfId="7" applyNumberFormat="1" applyFont="1" applyFill="1" applyBorder="1" applyAlignment="1" applyProtection="1">
      <alignment horizontal="center" vertical="center" shrinkToFit="1"/>
      <protection locked="0"/>
    </xf>
    <xf numFmtId="179" fontId="29" fillId="2" borderId="102" xfId="7" applyNumberFormat="1" applyFont="1" applyFill="1" applyBorder="1" applyAlignment="1" applyProtection="1">
      <alignment horizontal="center" vertical="center" shrinkToFit="1"/>
      <protection locked="0"/>
    </xf>
    <xf numFmtId="180" fontId="29" fillId="0" borderId="9" xfId="7" applyNumberFormat="1" applyFont="1" applyBorder="1" applyAlignment="1" applyProtection="1">
      <alignment horizontal="right" vertical="center" shrinkToFit="1"/>
      <protection locked="0"/>
    </xf>
    <xf numFmtId="180" fontId="29" fillId="0" borderId="10" xfId="7" applyNumberFormat="1" applyFont="1" applyBorder="1" applyAlignment="1" applyProtection="1">
      <alignment horizontal="right" vertical="center" shrinkToFit="1"/>
      <protection locked="0"/>
    </xf>
    <xf numFmtId="180" fontId="29" fillId="0" borderId="32" xfId="7" applyNumberFormat="1" applyFont="1" applyBorder="1" applyAlignment="1" applyProtection="1">
      <alignment horizontal="right" vertical="center" shrinkToFit="1"/>
      <protection locked="0"/>
    </xf>
    <xf numFmtId="180" fontId="29" fillId="0" borderId="6" xfId="7" applyNumberFormat="1" applyFont="1" applyBorder="1" applyAlignment="1" applyProtection="1">
      <alignment horizontal="right" vertical="center" shrinkToFit="1"/>
      <protection locked="0"/>
    </xf>
    <xf numFmtId="180" fontId="29" fillId="0" borderId="7" xfId="7" applyNumberFormat="1" applyFont="1" applyBorder="1" applyAlignment="1" applyProtection="1">
      <alignment horizontal="right" vertical="center" shrinkToFit="1"/>
      <protection locked="0"/>
    </xf>
    <xf numFmtId="180" fontId="29" fillId="0" borderId="34" xfId="7" applyNumberFormat="1" applyFont="1" applyBorder="1" applyAlignment="1" applyProtection="1">
      <alignment horizontal="right" vertical="center" shrinkToFit="1"/>
      <protection locked="0"/>
    </xf>
    <xf numFmtId="184" fontId="29" fillId="0" borderId="21" xfId="7" applyNumberFormat="1" applyFont="1" applyBorder="1" applyAlignment="1" applyProtection="1">
      <alignment horizontal="right" vertical="center" shrinkToFit="1"/>
      <protection locked="0"/>
    </xf>
    <xf numFmtId="184" fontId="29" fillId="0" borderId="18" xfId="7" applyNumberFormat="1" applyFont="1" applyBorder="1" applyAlignment="1" applyProtection="1">
      <alignment horizontal="right" vertical="center" shrinkToFit="1"/>
      <protection locked="0"/>
    </xf>
    <xf numFmtId="184" fontId="29" fillId="0" borderId="17" xfId="7" applyNumberFormat="1" applyFont="1" applyBorder="1" applyAlignment="1" applyProtection="1">
      <alignment horizontal="right" vertical="center" shrinkToFit="1"/>
      <protection locked="0"/>
    </xf>
    <xf numFmtId="179" fontId="30" fillId="5" borderId="27" xfId="7" applyNumberFormat="1" applyFont="1" applyFill="1" applyBorder="1" applyAlignment="1" applyProtection="1">
      <alignment horizontal="left" vertical="top" wrapText="1"/>
      <protection locked="0"/>
    </xf>
    <xf numFmtId="179" fontId="30" fillId="5" borderId="15" xfId="7" applyNumberFormat="1" applyFont="1" applyFill="1" applyBorder="1" applyAlignment="1" applyProtection="1">
      <alignment horizontal="left" vertical="top" wrapText="1"/>
      <protection locked="0"/>
    </xf>
    <xf numFmtId="179" fontId="30" fillId="5" borderId="26" xfId="7" applyNumberFormat="1" applyFont="1" applyFill="1" applyBorder="1" applyAlignment="1" applyProtection="1">
      <alignment horizontal="left" vertical="top" wrapText="1"/>
      <protection locked="0"/>
    </xf>
    <xf numFmtId="179" fontId="30" fillId="5" borderId="20" xfId="7" applyNumberFormat="1" applyFont="1" applyFill="1" applyBorder="1" applyAlignment="1" applyProtection="1">
      <alignment horizontal="left" vertical="top" wrapText="1"/>
      <protection locked="0"/>
    </xf>
    <xf numFmtId="179" fontId="30" fillId="5" borderId="0" xfId="7" applyNumberFormat="1" applyFont="1" applyFill="1" applyAlignment="1" applyProtection="1">
      <alignment horizontal="left" vertical="top" wrapText="1"/>
      <protection locked="0"/>
    </xf>
    <xf numFmtId="179" fontId="30" fillId="5" borderId="23" xfId="7" applyNumberFormat="1" applyFont="1" applyFill="1" applyBorder="1" applyAlignment="1" applyProtection="1">
      <alignment horizontal="left" vertical="top" wrapText="1"/>
      <protection locked="0"/>
    </xf>
    <xf numFmtId="179" fontId="30" fillId="5" borderId="19" xfId="7" applyNumberFormat="1" applyFont="1" applyFill="1" applyBorder="1" applyAlignment="1" applyProtection="1">
      <alignment horizontal="left" vertical="top" wrapText="1"/>
      <protection locked="0"/>
    </xf>
    <xf numFmtId="179" fontId="30" fillId="5" borderId="18" xfId="7" applyNumberFormat="1" applyFont="1" applyFill="1" applyBorder="1" applyAlignment="1" applyProtection="1">
      <alignment horizontal="left" vertical="top" wrapText="1"/>
      <protection locked="0"/>
    </xf>
    <xf numFmtId="179" fontId="30" fillId="5" borderId="17" xfId="7" applyNumberFormat="1" applyFont="1" applyFill="1" applyBorder="1" applyAlignment="1" applyProtection="1">
      <alignment horizontal="left" vertical="top" wrapText="1"/>
      <protection locked="0"/>
    </xf>
    <xf numFmtId="0" fontId="28" fillId="5" borderId="62" xfId="7" applyFont="1" applyFill="1" applyBorder="1" applyAlignment="1">
      <alignment horizontal="center" vertical="center" shrinkToFit="1"/>
    </xf>
    <xf numFmtId="0" fontId="28" fillId="2" borderId="80" xfId="7" applyFont="1" applyFill="1" applyBorder="1" applyAlignment="1" applyProtection="1">
      <alignment horizontal="center" vertical="center" shrinkToFit="1"/>
      <protection locked="0"/>
    </xf>
    <xf numFmtId="0" fontId="28" fillId="5" borderId="87" xfId="7" applyFont="1" applyFill="1" applyBorder="1" applyAlignment="1">
      <alignment horizontal="center" vertical="center" shrinkToFit="1"/>
    </xf>
    <xf numFmtId="0" fontId="36" fillId="0" borderId="0" xfId="3" applyNumberFormat="1" applyFont="1" applyBorder="1" applyAlignment="1" applyProtection="1">
      <alignment horizontal="center" vertical="center" wrapText="1"/>
    </xf>
    <xf numFmtId="0" fontId="28" fillId="0" borderId="25" xfId="7" applyFont="1" applyBorder="1" applyAlignment="1">
      <alignment horizontal="center" vertical="center" shrinkToFit="1"/>
    </xf>
    <xf numFmtId="0" fontId="28" fillId="0" borderId="7" xfId="7" applyFont="1" applyBorder="1" applyAlignment="1">
      <alignment horizontal="center" vertical="center" shrinkToFit="1"/>
    </xf>
    <xf numFmtId="0" fontId="28" fillId="0" borderId="8" xfId="7" applyFont="1" applyBorder="1" applyAlignment="1">
      <alignment horizontal="center" vertical="center" shrinkToFit="1"/>
    </xf>
    <xf numFmtId="0" fontId="29" fillId="0" borderId="29" xfId="7" applyFont="1" applyBorder="1" applyAlignment="1">
      <alignment horizontal="center" vertical="center"/>
    </xf>
    <xf numFmtId="0" fontId="29" fillId="0" borderId="28" xfId="7" applyFont="1" applyBorder="1" applyAlignment="1">
      <alignment horizontal="center" vertical="center"/>
    </xf>
    <xf numFmtId="0" fontId="29" fillId="0" borderId="33" xfId="7" applyFont="1" applyBorder="1" applyAlignment="1">
      <alignment horizontal="center" vertical="center"/>
    </xf>
    <xf numFmtId="38" fontId="75" fillId="2" borderId="9" xfId="4" applyFont="1" applyFill="1" applyBorder="1" applyAlignment="1" applyProtection="1">
      <alignment horizontal="right" vertical="center"/>
      <protection locked="0"/>
    </xf>
    <xf numFmtId="38" fontId="75" fillId="2" borderId="10" xfId="4" applyFont="1" applyFill="1" applyBorder="1" applyAlignment="1" applyProtection="1">
      <alignment horizontal="right" vertical="center"/>
      <protection locked="0"/>
    </xf>
    <xf numFmtId="38" fontId="75" fillId="2" borderId="21" xfId="4" applyFont="1" applyFill="1" applyBorder="1" applyAlignment="1" applyProtection="1">
      <alignment horizontal="right" vertical="center"/>
      <protection locked="0"/>
    </xf>
    <xf numFmtId="38" fontId="75" fillId="2" borderId="18" xfId="4" applyFont="1" applyFill="1" applyBorder="1" applyAlignment="1" applyProtection="1">
      <alignment horizontal="right" vertical="center"/>
      <protection locked="0"/>
    </xf>
    <xf numFmtId="0" fontId="29" fillId="0" borderId="32" xfId="7" applyFont="1" applyBorder="1" applyAlignment="1">
      <alignment horizontal="center" vertical="center"/>
    </xf>
    <xf numFmtId="0" fontId="29" fillId="0" borderId="17" xfId="7" applyFont="1" applyBorder="1" applyAlignment="1">
      <alignment horizontal="center" vertical="center"/>
    </xf>
    <xf numFmtId="0" fontId="28" fillId="0" borderId="30" xfId="7" applyFont="1" applyBorder="1" applyAlignment="1">
      <alignment horizontal="center" vertical="center"/>
    </xf>
    <xf numFmtId="0" fontId="28" fillId="0" borderId="14" xfId="7" applyFont="1" applyBorder="1" applyAlignment="1">
      <alignment horizontal="center" vertical="center"/>
    </xf>
    <xf numFmtId="0" fontId="28" fillId="0" borderId="26" xfId="7" applyFont="1" applyBorder="1" applyAlignment="1">
      <alignment horizontal="center" vertical="center"/>
    </xf>
    <xf numFmtId="0" fontId="28" fillId="4" borderId="0" xfId="7" applyFont="1" applyFill="1" applyAlignment="1">
      <alignment horizontal="left" vertical="top" wrapText="1"/>
      <extLst>
        <ext xmlns:xfpb="http://schemas.microsoft.com/office/spreadsheetml/2022/featurepropertybag" uri="{C7286773-470A-42A8-94C5-96B5CB345126}">
          <xfpb:xfComplement i="0"/>
        </ext>
      </extLst>
    </xf>
    <xf numFmtId="0" fontId="73" fillId="5" borderId="10" xfId="3" applyNumberFormat="1" applyFont="1" applyFill="1" applyBorder="1" applyAlignment="1" applyProtection="1">
      <alignment horizontal="left" vertical="center" wrapText="1"/>
      <protection locked="0"/>
    </xf>
    <xf numFmtId="0" fontId="73" fillId="5" borderId="11" xfId="3" applyNumberFormat="1" applyFont="1" applyFill="1" applyBorder="1" applyAlignment="1" applyProtection="1">
      <alignment horizontal="left" vertical="center" wrapText="1"/>
      <protection locked="0"/>
    </xf>
    <xf numFmtId="0" fontId="73" fillId="5" borderId="0" xfId="3" applyNumberFormat="1" applyFont="1" applyFill="1" applyBorder="1" applyAlignment="1" applyProtection="1">
      <alignment horizontal="left" vertical="center" wrapText="1"/>
      <protection locked="0"/>
    </xf>
    <xf numFmtId="0" fontId="73" fillId="5" borderId="13" xfId="3" applyNumberFormat="1" applyFont="1" applyFill="1" applyBorder="1" applyAlignment="1" applyProtection="1">
      <alignment horizontal="left" vertical="center" wrapText="1"/>
      <protection locked="0"/>
    </xf>
    <xf numFmtId="0" fontId="73" fillId="5" borderId="18" xfId="3" applyNumberFormat="1" applyFont="1" applyFill="1" applyBorder="1" applyAlignment="1" applyProtection="1">
      <alignment horizontal="left" vertical="center" wrapText="1"/>
      <protection locked="0"/>
    </xf>
    <xf numFmtId="0" fontId="73" fillId="5" borderId="22" xfId="3" applyNumberFormat="1" applyFont="1" applyFill="1" applyBorder="1" applyAlignment="1" applyProtection="1">
      <alignment horizontal="left" vertical="center" wrapText="1"/>
      <protection locked="0"/>
    </xf>
    <xf numFmtId="179" fontId="29" fillId="2" borderId="99" xfId="7" applyNumberFormat="1" applyFont="1" applyFill="1" applyBorder="1" applyAlignment="1" applyProtection="1">
      <alignment horizontal="left" vertical="center" shrinkToFit="1"/>
      <protection locked="0"/>
    </xf>
    <xf numFmtId="0" fontId="72" fillId="5" borderId="146" xfId="7" applyFont="1" applyFill="1" applyBorder="1" applyAlignment="1">
      <alignment horizontal="center" vertical="center" shrinkToFit="1"/>
    </xf>
    <xf numFmtId="0" fontId="72" fillId="5" borderId="101" xfId="7" applyFont="1" applyFill="1" applyBorder="1" applyAlignment="1">
      <alignment horizontal="center" vertical="center" shrinkToFit="1"/>
    </xf>
    <xf numFmtId="0" fontId="72" fillId="5" borderId="102" xfId="7" applyFont="1" applyFill="1" applyBorder="1" applyAlignment="1">
      <alignment horizontal="center" vertical="center" shrinkToFit="1"/>
    </xf>
    <xf numFmtId="0" fontId="72" fillId="5" borderId="145" xfId="7" applyFont="1" applyFill="1" applyBorder="1" applyAlignment="1">
      <alignment horizontal="center" vertical="center" wrapText="1"/>
    </xf>
    <xf numFmtId="0" fontId="72" fillId="5" borderId="91" xfId="7" applyFont="1" applyFill="1" applyBorder="1" applyAlignment="1">
      <alignment horizontal="center" vertical="center" wrapText="1"/>
    </xf>
    <xf numFmtId="0" fontId="72" fillId="5" borderId="92" xfId="7" applyFont="1" applyFill="1" applyBorder="1" applyAlignment="1">
      <alignment horizontal="center" vertical="center" wrapText="1"/>
    </xf>
    <xf numFmtId="0" fontId="30" fillId="0" borderId="12" xfId="3" applyNumberFormat="1" applyFont="1" applyBorder="1" applyAlignment="1" applyProtection="1">
      <alignment horizontal="center" wrapText="1"/>
    </xf>
    <xf numFmtId="0" fontId="30" fillId="0" borderId="0" xfId="3" applyNumberFormat="1" applyFont="1" applyBorder="1" applyAlignment="1" applyProtection="1">
      <alignment horizontal="center" wrapText="1"/>
    </xf>
    <xf numFmtId="0" fontId="28" fillId="0" borderId="67" xfId="7" applyFont="1" applyBorder="1" applyAlignment="1">
      <alignment horizontal="center" vertical="center"/>
    </xf>
    <xf numFmtId="0" fontId="28" fillId="0" borderId="10" xfId="7" applyFont="1" applyBorder="1" applyAlignment="1">
      <alignment horizontal="center" vertical="center"/>
    </xf>
    <xf numFmtId="0" fontId="28" fillId="0" borderId="70" xfId="7" applyFont="1" applyBorder="1" applyAlignment="1">
      <alignment horizontal="center" vertical="center"/>
    </xf>
    <xf numFmtId="0" fontId="28" fillId="2" borderId="10" xfId="7" applyFont="1" applyFill="1" applyBorder="1" applyAlignment="1" applyProtection="1">
      <alignment horizontal="center" vertical="center"/>
      <protection locked="0"/>
    </xf>
    <xf numFmtId="0" fontId="28" fillId="2" borderId="18" xfId="7" applyFont="1" applyFill="1" applyBorder="1" applyAlignment="1" applyProtection="1">
      <alignment horizontal="center" vertical="center"/>
      <protection locked="0"/>
    </xf>
    <xf numFmtId="0" fontId="30" fillId="0" borderId="10" xfId="7" applyFont="1" applyBorder="1" applyAlignment="1">
      <alignment horizontal="center" vertical="center"/>
    </xf>
    <xf numFmtId="0" fontId="30" fillId="0" borderId="18" xfId="7" applyFont="1" applyBorder="1" applyAlignment="1">
      <alignment horizontal="center" vertical="center"/>
    </xf>
    <xf numFmtId="0" fontId="30" fillId="0" borderId="10" xfId="7" applyFont="1" applyBorder="1" applyAlignment="1">
      <alignment horizontal="left" vertical="center"/>
    </xf>
    <xf numFmtId="0" fontId="30" fillId="0" borderId="11" xfId="7" applyFont="1" applyBorder="1" applyAlignment="1">
      <alignment horizontal="left" vertical="center"/>
    </xf>
    <xf numFmtId="0" fontId="30" fillId="0" borderId="18" xfId="7" applyFont="1" applyBorder="1" applyAlignment="1">
      <alignment horizontal="left" vertical="center"/>
    </xf>
    <xf numFmtId="0" fontId="30" fillId="0" borderId="22" xfId="7" applyFont="1" applyBorder="1" applyAlignment="1">
      <alignment horizontal="left" vertical="center"/>
    </xf>
    <xf numFmtId="0" fontId="29" fillId="0" borderId="68" xfId="7" applyFont="1" applyBorder="1" applyAlignment="1">
      <alignment horizontal="center" vertical="center"/>
    </xf>
    <xf numFmtId="0" fontId="29" fillId="0" borderId="71" xfId="7" applyFont="1" applyBorder="1" applyAlignment="1">
      <alignment horizontal="center" vertical="center"/>
    </xf>
    <xf numFmtId="0" fontId="81" fillId="5" borderId="10" xfId="3" applyNumberFormat="1" applyFont="1" applyFill="1" applyBorder="1" applyAlignment="1" applyProtection="1">
      <alignment horizontal="left" vertical="center" wrapText="1"/>
      <protection locked="0"/>
    </xf>
    <xf numFmtId="0" fontId="81" fillId="5" borderId="11" xfId="3" applyNumberFormat="1" applyFont="1" applyFill="1" applyBorder="1" applyAlignment="1" applyProtection="1">
      <alignment horizontal="left" vertical="center" wrapText="1"/>
      <protection locked="0"/>
    </xf>
    <xf numFmtId="0" fontId="81" fillId="5" borderId="0" xfId="3" applyNumberFormat="1" applyFont="1" applyFill="1" applyBorder="1" applyAlignment="1" applyProtection="1">
      <alignment horizontal="left" vertical="center" wrapText="1"/>
      <protection locked="0"/>
    </xf>
    <xf numFmtId="0" fontId="81" fillId="5" borderId="13" xfId="3" applyNumberFormat="1" applyFont="1" applyFill="1" applyBorder="1" applyAlignment="1" applyProtection="1">
      <alignment horizontal="left" vertical="center" wrapText="1"/>
      <protection locked="0"/>
    </xf>
    <xf numFmtId="0" fontId="81" fillId="5" borderId="18" xfId="3" applyNumberFormat="1" applyFont="1" applyFill="1" applyBorder="1" applyAlignment="1" applyProtection="1">
      <alignment horizontal="left" vertical="center" wrapText="1"/>
      <protection locked="0"/>
    </xf>
    <xf numFmtId="0" fontId="81" fillId="5" borderId="22" xfId="3" applyNumberFormat="1" applyFont="1" applyFill="1" applyBorder="1" applyAlignment="1" applyProtection="1">
      <alignment horizontal="left" vertical="center" wrapText="1"/>
      <protection locked="0"/>
    </xf>
    <xf numFmtId="0" fontId="81" fillId="5" borderId="97" xfId="3" applyNumberFormat="1" applyFont="1" applyFill="1" applyBorder="1" applyAlignment="1" applyProtection="1">
      <alignment horizontal="center" vertical="center"/>
      <protection locked="0"/>
    </xf>
    <xf numFmtId="0" fontId="81" fillId="5" borderId="98" xfId="3" applyNumberFormat="1" applyFont="1" applyFill="1" applyBorder="1" applyAlignment="1" applyProtection="1">
      <alignment horizontal="center" vertical="center"/>
      <protection locked="0"/>
    </xf>
    <xf numFmtId="0" fontId="81" fillId="5" borderId="106" xfId="3" applyNumberFormat="1" applyFont="1" applyFill="1" applyBorder="1" applyAlignment="1" applyProtection="1">
      <alignment horizontal="center" vertical="center"/>
      <protection locked="0"/>
    </xf>
    <xf numFmtId="0" fontId="81" fillId="0" borderId="18" xfId="7" applyFont="1" applyBorder="1" applyAlignment="1" applyProtection="1">
      <alignment horizontal="center" vertical="center" shrinkToFit="1"/>
      <protection locked="0"/>
    </xf>
    <xf numFmtId="38" fontId="36" fillId="2" borderId="9" xfId="4" applyFont="1" applyFill="1" applyBorder="1" applyAlignment="1" applyProtection="1">
      <alignment horizontal="right" vertical="center"/>
      <protection locked="0"/>
    </xf>
    <xf numFmtId="38" fontId="36" fillId="2" borderId="10" xfId="4" applyFont="1" applyFill="1" applyBorder="1" applyAlignment="1" applyProtection="1">
      <alignment horizontal="right" vertical="center"/>
      <protection locked="0"/>
    </xf>
    <xf numFmtId="38" fontId="36" fillId="2" borderId="21" xfId="4" applyFont="1" applyFill="1" applyBorder="1" applyAlignment="1" applyProtection="1">
      <alignment horizontal="right" vertical="center"/>
      <protection locked="0"/>
    </xf>
    <xf numFmtId="38" fontId="36" fillId="2" borderId="18" xfId="4" applyFont="1" applyFill="1" applyBorder="1" applyAlignment="1" applyProtection="1">
      <alignment horizontal="right" vertical="center"/>
      <protection locked="0"/>
    </xf>
    <xf numFmtId="179" fontId="81" fillId="2" borderId="24" xfId="7" applyNumberFormat="1" applyFont="1" applyFill="1" applyBorder="1" applyAlignment="1" applyProtection="1">
      <alignment horizontal="left" vertical="top" wrapText="1"/>
      <protection locked="0"/>
    </xf>
    <xf numFmtId="179" fontId="81" fillId="2" borderId="10" xfId="7" applyNumberFormat="1" applyFont="1" applyFill="1" applyBorder="1" applyAlignment="1" applyProtection="1">
      <alignment horizontal="left" vertical="top" wrapText="1"/>
      <protection locked="0"/>
    </xf>
    <xf numFmtId="179" fontId="81" fillId="2" borderId="32" xfId="7" applyNumberFormat="1" applyFont="1" applyFill="1" applyBorder="1" applyAlignment="1" applyProtection="1">
      <alignment horizontal="left" vertical="top" wrapText="1"/>
      <protection locked="0"/>
    </xf>
    <xf numFmtId="179" fontId="81" fillId="2" borderId="20" xfId="7" applyNumberFormat="1" applyFont="1" applyFill="1" applyBorder="1" applyAlignment="1" applyProtection="1">
      <alignment horizontal="left" vertical="top" wrapText="1"/>
      <protection locked="0"/>
    </xf>
    <xf numFmtId="179" fontId="81" fillId="2" borderId="0" xfId="7" applyNumberFormat="1" applyFont="1" applyFill="1" applyAlignment="1" applyProtection="1">
      <alignment horizontal="left" vertical="top" wrapText="1"/>
      <protection locked="0"/>
    </xf>
    <xf numFmtId="179" fontId="81" fillId="2" borderId="23" xfId="7" applyNumberFormat="1" applyFont="1" applyFill="1" applyBorder="1" applyAlignment="1" applyProtection="1">
      <alignment horizontal="left" vertical="top" wrapText="1"/>
      <protection locked="0"/>
    </xf>
    <xf numFmtId="181" fontId="82" fillId="5" borderId="139" xfId="7" applyNumberFormat="1" applyFont="1" applyFill="1" applyBorder="1" applyAlignment="1" applyProtection="1">
      <alignment horizontal="right" vertical="center" wrapText="1"/>
      <protection locked="0"/>
    </xf>
    <xf numFmtId="181" fontId="82" fillId="5" borderId="98" xfId="7" applyNumberFormat="1" applyFont="1" applyFill="1" applyBorder="1" applyAlignment="1" applyProtection="1">
      <alignment horizontal="right" vertical="center" wrapText="1"/>
      <protection locked="0"/>
    </xf>
    <xf numFmtId="0" fontId="36" fillId="0" borderId="10" xfId="7" applyFont="1" applyBorder="1" applyAlignment="1" applyProtection="1">
      <alignment horizontal="center" vertical="center"/>
      <protection locked="0"/>
    </xf>
    <xf numFmtId="0" fontId="36" fillId="0" borderId="32" xfId="7" applyFont="1" applyBorder="1" applyAlignment="1" applyProtection="1">
      <alignment horizontal="center" vertical="center"/>
      <protection locked="0"/>
    </xf>
    <xf numFmtId="0" fontId="36" fillId="0" borderId="18" xfId="7" applyFont="1" applyBorder="1" applyAlignment="1" applyProtection="1">
      <alignment horizontal="center" vertical="center"/>
      <protection locked="0"/>
    </xf>
    <xf numFmtId="0" fontId="36" fillId="0" borderId="17" xfId="7" applyFont="1" applyBorder="1" applyAlignment="1" applyProtection="1">
      <alignment horizontal="center" vertical="center"/>
      <protection locked="0"/>
    </xf>
    <xf numFmtId="0" fontId="81" fillId="2" borderId="50" xfId="7" applyFont="1" applyFill="1" applyBorder="1" applyAlignment="1" applyProtection="1">
      <alignment horizontal="center" vertical="center"/>
      <protection locked="0"/>
    </xf>
    <xf numFmtId="0" fontId="81" fillId="2" borderId="75" xfId="7" applyFont="1" applyFill="1" applyBorder="1" applyAlignment="1" applyProtection="1">
      <alignment horizontal="center" vertical="center"/>
      <protection locked="0"/>
    </xf>
    <xf numFmtId="0" fontId="81" fillId="2" borderId="24" xfId="7" applyFont="1" applyFill="1" applyBorder="1" applyAlignment="1" applyProtection="1">
      <alignment horizontal="center" vertical="center"/>
      <protection locked="0"/>
    </xf>
    <xf numFmtId="0" fontId="81" fillId="2" borderId="10" xfId="7" applyFont="1" applyFill="1" applyBorder="1" applyAlignment="1" applyProtection="1">
      <alignment horizontal="center" vertical="center"/>
      <protection locked="0"/>
    </xf>
    <xf numFmtId="0" fontId="81" fillId="2" borderId="11" xfId="7" applyFont="1" applyFill="1" applyBorder="1" applyAlignment="1" applyProtection="1">
      <alignment horizontal="center" vertical="center"/>
      <protection locked="0"/>
    </xf>
    <xf numFmtId="0" fontId="81" fillId="2" borderId="20" xfId="7" applyFont="1" applyFill="1" applyBorder="1" applyAlignment="1" applyProtection="1">
      <alignment horizontal="center" vertical="center"/>
      <protection locked="0"/>
    </xf>
    <xf numFmtId="0" fontId="81" fillId="2" borderId="0" xfId="7" applyFont="1" applyFill="1" applyAlignment="1" applyProtection="1">
      <alignment horizontal="center" vertical="center"/>
      <protection locked="0"/>
    </xf>
    <xf numFmtId="0" fontId="81" fillId="2" borderId="13" xfId="7" applyFont="1" applyFill="1" applyBorder="1" applyAlignment="1" applyProtection="1">
      <alignment horizontal="center" vertical="center"/>
      <protection locked="0"/>
    </xf>
    <xf numFmtId="0" fontId="81" fillId="2" borderId="111" xfId="7" applyFont="1" applyFill="1" applyBorder="1" applyAlignment="1" applyProtection="1">
      <alignment horizontal="center" vertical="center"/>
      <protection locked="0"/>
    </xf>
    <xf numFmtId="0" fontId="81" fillId="2" borderId="112" xfId="7" applyFont="1" applyFill="1" applyBorder="1" applyAlignment="1" applyProtection="1">
      <alignment horizontal="center" vertical="center"/>
      <protection locked="0"/>
    </xf>
    <xf numFmtId="0" fontId="81" fillId="2" borderId="113" xfId="7" applyFont="1" applyFill="1" applyBorder="1" applyAlignment="1" applyProtection="1">
      <alignment horizontal="center" vertical="center"/>
      <protection locked="0"/>
    </xf>
    <xf numFmtId="0" fontId="81" fillId="2" borderId="9" xfId="7" applyFont="1" applyFill="1" applyBorder="1" applyAlignment="1" applyProtection="1">
      <alignment horizontal="center" vertical="center"/>
      <protection locked="0"/>
    </xf>
    <xf numFmtId="0" fontId="81" fillId="2" borderId="32" xfId="7" applyFont="1" applyFill="1" applyBorder="1" applyAlignment="1" applyProtection="1">
      <alignment horizontal="center" vertical="center"/>
      <protection locked="0"/>
    </xf>
    <xf numFmtId="0" fontId="81" fillId="2" borderId="12" xfId="7" applyFont="1" applyFill="1" applyBorder="1" applyAlignment="1" applyProtection="1">
      <alignment horizontal="center" vertical="center"/>
      <protection locked="0"/>
    </xf>
    <xf numFmtId="0" fontId="81" fillId="2" borderId="23" xfId="7" applyFont="1" applyFill="1" applyBorder="1" applyAlignment="1" applyProtection="1">
      <alignment horizontal="center" vertical="center"/>
      <protection locked="0"/>
    </xf>
    <xf numFmtId="0" fontId="81" fillId="2" borderId="24" xfId="7" applyFont="1" applyFill="1" applyBorder="1" applyAlignment="1" applyProtection="1">
      <alignment horizontal="left" vertical="top" wrapText="1"/>
      <protection locked="0"/>
    </xf>
    <xf numFmtId="0" fontId="81" fillId="2" borderId="10" xfId="7" applyFont="1" applyFill="1" applyBorder="1" applyAlignment="1" applyProtection="1">
      <alignment horizontal="left" vertical="top" wrapText="1"/>
      <protection locked="0"/>
    </xf>
    <xf numFmtId="0" fontId="81" fillId="2" borderId="32" xfId="7" applyFont="1" applyFill="1" applyBorder="1" applyAlignment="1" applyProtection="1">
      <alignment horizontal="left" vertical="top" wrapText="1"/>
      <protection locked="0"/>
    </xf>
    <xf numFmtId="0" fontId="81" fillId="2" borderId="20" xfId="7" applyFont="1" applyFill="1" applyBorder="1" applyAlignment="1" applyProtection="1">
      <alignment horizontal="left" vertical="top" wrapText="1"/>
      <protection locked="0"/>
    </xf>
    <xf numFmtId="0" fontId="81" fillId="2" borderId="0" xfId="7" applyFont="1" applyFill="1" applyAlignment="1" applyProtection="1">
      <alignment horizontal="left" vertical="top" wrapText="1"/>
      <protection locked="0"/>
    </xf>
    <xf numFmtId="0" fontId="81" fillId="2" borderId="23" xfId="7" applyFont="1" applyFill="1" applyBorder="1" applyAlignment="1" applyProtection="1">
      <alignment horizontal="left" vertical="top" wrapText="1"/>
      <protection locked="0"/>
    </xf>
    <xf numFmtId="0" fontId="81" fillId="2" borderId="19" xfId="7" applyFont="1" applyFill="1" applyBorder="1" applyAlignment="1" applyProtection="1">
      <alignment horizontal="left" vertical="top" wrapText="1"/>
      <protection locked="0"/>
    </xf>
    <xf numFmtId="0" fontId="81" fillId="2" borderId="18" xfId="7" applyFont="1" applyFill="1" applyBorder="1" applyAlignment="1" applyProtection="1">
      <alignment horizontal="left" vertical="top" wrapText="1"/>
      <protection locked="0"/>
    </xf>
    <xf numFmtId="0" fontId="81" fillId="2" borderId="17" xfId="7" applyFont="1" applyFill="1" applyBorder="1" applyAlignment="1" applyProtection="1">
      <alignment horizontal="left" vertical="top" wrapText="1"/>
      <protection locked="0"/>
    </xf>
    <xf numFmtId="0" fontId="81" fillId="5" borderId="116" xfId="7" applyFont="1" applyFill="1" applyBorder="1" applyAlignment="1" applyProtection="1">
      <alignment horizontal="center" vertical="center"/>
      <protection locked="0"/>
    </xf>
    <xf numFmtId="0" fontId="81" fillId="5" borderId="117" xfId="7" applyFont="1" applyFill="1" applyBorder="1" applyAlignment="1" applyProtection="1">
      <alignment horizontal="center" vertical="center"/>
      <protection locked="0"/>
    </xf>
    <xf numFmtId="0" fontId="81" fillId="5" borderId="118" xfId="7" applyFont="1" applyFill="1" applyBorder="1" applyAlignment="1" applyProtection="1">
      <alignment horizontal="center" vertical="center"/>
      <protection locked="0"/>
    </xf>
    <xf numFmtId="0" fontId="81" fillId="5" borderId="21" xfId="7" applyFont="1" applyFill="1" applyBorder="1" applyAlignment="1" applyProtection="1">
      <alignment horizontal="center" vertical="center"/>
      <protection locked="0"/>
    </xf>
    <xf numFmtId="0" fontId="81" fillId="5" borderId="18" xfId="7" applyFont="1" applyFill="1" applyBorder="1" applyAlignment="1" applyProtection="1">
      <alignment horizontal="center" vertical="center"/>
      <protection locked="0"/>
    </xf>
    <xf numFmtId="0" fontId="81" fillId="5" borderId="17" xfId="7" applyFont="1" applyFill="1" applyBorder="1" applyAlignment="1" applyProtection="1">
      <alignment horizontal="center" vertical="center"/>
      <protection locked="0"/>
    </xf>
    <xf numFmtId="177" fontId="81" fillId="2" borderId="73" xfId="7" applyNumberFormat="1" applyFont="1" applyFill="1" applyBorder="1" applyAlignment="1" applyProtection="1">
      <alignment horizontal="right" vertical="center" shrinkToFit="1"/>
      <protection locked="0"/>
    </xf>
    <xf numFmtId="177" fontId="81" fillId="2" borderId="38" xfId="7" applyNumberFormat="1" applyFont="1" applyFill="1" applyBorder="1" applyAlignment="1" applyProtection="1">
      <alignment horizontal="right" vertical="center" shrinkToFit="1"/>
      <protection locked="0"/>
    </xf>
    <xf numFmtId="177" fontId="81" fillId="2" borderId="74" xfId="7" applyNumberFormat="1" applyFont="1" applyFill="1" applyBorder="1" applyAlignment="1" applyProtection="1">
      <alignment horizontal="right" vertical="center" shrinkToFit="1"/>
      <protection locked="0"/>
    </xf>
    <xf numFmtId="184" fontId="81" fillId="2" borderId="73" xfId="7" applyNumberFormat="1" applyFont="1" applyFill="1" applyBorder="1" applyAlignment="1" applyProtection="1">
      <alignment horizontal="right" vertical="center" shrinkToFit="1"/>
      <protection locked="0"/>
    </xf>
    <xf numFmtId="184" fontId="81" fillId="2" borderId="38" xfId="7" applyNumberFormat="1" applyFont="1" applyFill="1" applyBorder="1" applyAlignment="1" applyProtection="1">
      <alignment horizontal="right" vertical="center" shrinkToFit="1"/>
      <protection locked="0"/>
    </xf>
    <xf numFmtId="184" fontId="81" fillId="2" borderId="74" xfId="7" applyNumberFormat="1" applyFont="1" applyFill="1" applyBorder="1" applyAlignment="1" applyProtection="1">
      <alignment horizontal="right" vertical="center" shrinkToFit="1"/>
      <protection locked="0"/>
    </xf>
    <xf numFmtId="0" fontId="82" fillId="2" borderId="10" xfId="7" applyFont="1" applyFill="1" applyBorder="1" applyAlignment="1" applyProtection="1">
      <alignment horizontal="center" vertical="center"/>
      <protection locked="0"/>
    </xf>
    <xf numFmtId="0" fontId="82" fillId="2" borderId="18" xfId="7" applyFont="1" applyFill="1" applyBorder="1" applyAlignment="1" applyProtection="1">
      <alignment horizontal="center" vertical="center"/>
      <protection locked="0"/>
    </xf>
    <xf numFmtId="0" fontId="29" fillId="5" borderId="9" xfId="7" applyFont="1" applyFill="1" applyBorder="1" applyAlignment="1" applyProtection="1">
      <alignment horizontal="center" vertical="center" shrinkToFit="1"/>
      <protection locked="0"/>
    </xf>
    <xf numFmtId="0" fontId="29" fillId="5" borderId="10" xfId="7" applyFont="1" applyFill="1" applyBorder="1" applyAlignment="1" applyProtection="1">
      <alignment horizontal="center" vertical="center" shrinkToFit="1"/>
      <protection locked="0"/>
    </xf>
    <xf numFmtId="0" fontId="29" fillId="5" borderId="11" xfId="7" applyFont="1" applyFill="1" applyBorder="1" applyAlignment="1" applyProtection="1">
      <alignment horizontal="center" vertical="center" shrinkToFit="1"/>
      <protection locked="0"/>
    </xf>
    <xf numFmtId="0" fontId="29" fillId="5" borderId="6" xfId="7" applyFont="1" applyFill="1" applyBorder="1" applyAlignment="1" applyProtection="1">
      <alignment horizontal="center" vertical="center" shrinkToFit="1"/>
      <protection locked="0"/>
    </xf>
    <xf numFmtId="0" fontId="29" fillId="5" borderId="3" xfId="7" applyFont="1" applyFill="1" applyBorder="1" applyAlignment="1" applyProtection="1">
      <alignment horizontal="right" vertical="center" shrinkToFit="1"/>
      <protection locked="0"/>
    </xf>
    <xf numFmtId="0" fontId="29" fillId="5" borderId="4" xfId="7" applyFont="1" applyFill="1" applyBorder="1" applyAlignment="1" applyProtection="1">
      <alignment horizontal="right" vertical="center" shrinkToFit="1"/>
      <protection locked="0"/>
    </xf>
    <xf numFmtId="0" fontId="29" fillId="5" borderId="1" xfId="7" applyFont="1" applyFill="1" applyBorder="1" applyAlignment="1" applyProtection="1">
      <alignment horizontal="right" vertical="center" shrinkToFit="1"/>
      <protection locked="0"/>
    </xf>
    <xf numFmtId="184" fontId="29" fillId="5" borderId="9" xfId="7" applyNumberFormat="1" applyFont="1" applyFill="1" applyBorder="1" applyAlignment="1" applyProtection="1">
      <alignment horizontal="right" vertical="center" shrinkToFit="1"/>
      <protection locked="0"/>
    </xf>
    <xf numFmtId="184" fontId="29" fillId="5" borderId="10" xfId="7" applyNumberFormat="1" applyFont="1" applyFill="1" applyBorder="1" applyAlignment="1" applyProtection="1">
      <alignment horizontal="right" vertical="center" shrinkToFit="1"/>
      <protection locked="0"/>
    </xf>
    <xf numFmtId="184" fontId="29" fillId="5" borderId="11" xfId="7" applyNumberFormat="1" applyFont="1" applyFill="1" applyBorder="1" applyAlignment="1" applyProtection="1">
      <alignment horizontal="right" vertical="center" shrinkToFit="1"/>
      <protection locked="0"/>
    </xf>
    <xf numFmtId="184" fontId="29" fillId="5" borderId="6" xfId="7" applyNumberFormat="1" applyFont="1" applyFill="1" applyBorder="1" applyAlignment="1" applyProtection="1">
      <alignment horizontal="right" vertical="center" shrinkToFit="1"/>
      <protection locked="0"/>
    </xf>
    <xf numFmtId="184" fontId="29" fillId="5" borderId="7" xfId="7" applyNumberFormat="1" applyFont="1" applyFill="1" applyBorder="1" applyAlignment="1" applyProtection="1">
      <alignment horizontal="right" vertical="center" shrinkToFit="1"/>
      <protection locked="0"/>
    </xf>
    <xf numFmtId="184" fontId="29" fillId="5" borderId="8" xfId="7" applyNumberFormat="1" applyFont="1" applyFill="1" applyBorder="1" applyAlignment="1" applyProtection="1">
      <alignment horizontal="right" vertical="center" shrinkToFit="1"/>
      <protection locked="0"/>
    </xf>
    <xf numFmtId="179" fontId="30" fillId="5" borderId="42" xfId="7" applyNumberFormat="1" applyFont="1" applyFill="1" applyBorder="1" applyAlignment="1" applyProtection="1">
      <alignment horizontal="center" vertical="center" shrinkToFit="1"/>
      <protection locked="0"/>
    </xf>
    <xf numFmtId="179" fontId="30" fillId="5" borderId="41" xfId="7" applyNumberFormat="1" applyFont="1" applyFill="1" applyBorder="1" applyAlignment="1" applyProtection="1">
      <alignment horizontal="center" vertical="center" shrinkToFit="1"/>
      <protection locked="0"/>
    </xf>
    <xf numFmtId="179" fontId="30" fillId="5" borderId="40" xfId="7" applyNumberFormat="1" applyFont="1" applyFill="1" applyBorder="1" applyAlignment="1" applyProtection="1">
      <alignment horizontal="center" vertical="center" shrinkToFit="1"/>
      <protection locked="0"/>
    </xf>
    <xf numFmtId="179" fontId="29" fillId="5" borderId="49" xfId="7" applyNumberFormat="1" applyFont="1" applyFill="1" applyBorder="1" applyAlignment="1" applyProtection="1">
      <alignment horizontal="center" vertical="center" shrinkToFit="1"/>
      <protection locked="0"/>
    </xf>
    <xf numFmtId="179" fontId="29" fillId="5" borderId="41" xfId="7" applyNumberFormat="1" applyFont="1" applyFill="1" applyBorder="1" applyAlignment="1" applyProtection="1">
      <alignment horizontal="center" vertical="center" shrinkToFit="1"/>
      <protection locked="0"/>
    </xf>
    <xf numFmtId="179" fontId="29" fillId="5" borderId="40" xfId="7" applyNumberFormat="1" applyFont="1" applyFill="1" applyBorder="1" applyAlignment="1" applyProtection="1">
      <alignment horizontal="center" vertical="center" shrinkToFit="1"/>
      <protection locked="0"/>
    </xf>
    <xf numFmtId="179" fontId="30" fillId="5" borderId="37" xfId="7" applyNumberFormat="1" applyFont="1" applyFill="1" applyBorder="1" applyAlignment="1" applyProtection="1">
      <alignment horizontal="center" vertical="center" shrinkToFit="1"/>
      <protection locked="0"/>
    </xf>
    <xf numFmtId="179" fontId="30" fillId="5" borderId="36" xfId="7" applyNumberFormat="1" applyFont="1" applyFill="1" applyBorder="1" applyAlignment="1" applyProtection="1">
      <alignment horizontal="center" vertical="center" shrinkToFit="1"/>
      <protection locked="0"/>
    </xf>
    <xf numFmtId="179" fontId="29" fillId="5" borderId="46" xfId="7" applyNumberFormat="1" applyFont="1" applyFill="1" applyBorder="1" applyAlignment="1" applyProtection="1">
      <alignment horizontal="center" vertical="center" shrinkToFit="1"/>
      <protection locked="0"/>
    </xf>
    <xf numFmtId="179" fontId="29" fillId="5" borderId="36" xfId="7" applyNumberFormat="1" applyFont="1" applyFill="1" applyBorder="1" applyAlignment="1" applyProtection="1">
      <alignment horizontal="center" vertical="center" shrinkToFit="1"/>
      <protection locked="0"/>
    </xf>
    <xf numFmtId="179" fontId="29" fillId="5" borderId="45" xfId="7" applyNumberFormat="1" applyFont="1" applyFill="1" applyBorder="1" applyAlignment="1" applyProtection="1">
      <alignment horizontal="center" vertical="center" shrinkToFit="1"/>
      <protection locked="0"/>
    </xf>
    <xf numFmtId="177" fontId="29" fillId="5" borderId="3" xfId="7" applyNumberFormat="1" applyFont="1" applyFill="1" applyBorder="1" applyAlignment="1" applyProtection="1">
      <alignment horizontal="right" vertical="center" shrinkToFit="1"/>
      <protection locked="0"/>
    </xf>
    <xf numFmtId="177" fontId="29" fillId="5" borderId="4" xfId="7" applyNumberFormat="1" applyFont="1" applyFill="1" applyBorder="1" applyAlignment="1" applyProtection="1">
      <alignment horizontal="right" vertical="center" shrinkToFit="1"/>
      <protection locked="0"/>
    </xf>
    <xf numFmtId="177" fontId="29" fillId="5" borderId="1" xfId="7" applyNumberFormat="1" applyFont="1" applyFill="1" applyBorder="1" applyAlignment="1" applyProtection="1">
      <alignment horizontal="right" vertical="center" shrinkToFit="1"/>
      <protection locked="0"/>
    </xf>
    <xf numFmtId="179" fontId="30" fillId="2" borderId="114" xfId="7" applyNumberFormat="1" applyFont="1" applyFill="1" applyBorder="1" applyAlignment="1" applyProtection="1">
      <alignment horizontal="center" vertical="center" shrinkToFit="1"/>
      <protection locked="0"/>
    </xf>
    <xf numFmtId="49" fontId="30" fillId="2" borderId="36" xfId="7" applyNumberFormat="1" applyFont="1" applyFill="1" applyBorder="1" applyAlignment="1" applyProtection="1">
      <alignment horizontal="center" vertical="center" shrinkToFit="1"/>
      <protection locked="0"/>
    </xf>
    <xf numFmtId="49" fontId="30" fillId="2" borderId="45" xfId="7" applyNumberFormat="1" applyFont="1" applyFill="1" applyBorder="1" applyAlignment="1" applyProtection="1">
      <alignment horizontal="center" vertical="center" shrinkToFit="1"/>
      <protection locked="0"/>
    </xf>
    <xf numFmtId="0" fontId="36" fillId="2" borderId="9" xfId="7" applyFont="1" applyFill="1" applyBorder="1" applyAlignment="1" applyProtection="1">
      <alignment horizontal="center" vertical="center" shrinkToFit="1"/>
      <protection locked="0"/>
    </xf>
    <xf numFmtId="0" fontId="36" fillId="2" borderId="10" xfId="7" applyFont="1" applyFill="1" applyBorder="1" applyAlignment="1" applyProtection="1">
      <alignment horizontal="center" vertical="center" shrinkToFit="1"/>
      <protection locked="0"/>
    </xf>
    <xf numFmtId="0" fontId="36" fillId="2" borderId="11" xfId="7" applyFont="1" applyFill="1" applyBorder="1" applyAlignment="1" applyProtection="1">
      <alignment horizontal="center" vertical="center" shrinkToFit="1"/>
      <protection locked="0"/>
    </xf>
    <xf numFmtId="0" fontId="36" fillId="2" borderId="6" xfId="7" applyFont="1" applyFill="1" applyBorder="1" applyAlignment="1" applyProtection="1">
      <alignment horizontal="center" vertical="center" shrinkToFit="1"/>
      <protection locked="0"/>
    </xf>
    <xf numFmtId="0" fontId="36" fillId="2" borderId="7" xfId="7" applyFont="1" applyFill="1" applyBorder="1" applyAlignment="1" applyProtection="1">
      <alignment horizontal="center" vertical="center" shrinkToFit="1"/>
      <protection locked="0"/>
    </xf>
    <xf numFmtId="0" fontId="36" fillId="2" borderId="8" xfId="7" applyFont="1" applyFill="1" applyBorder="1" applyAlignment="1" applyProtection="1">
      <alignment horizontal="center" vertical="center" shrinkToFit="1"/>
      <protection locked="0"/>
    </xf>
    <xf numFmtId="0" fontId="36" fillId="0" borderId="3"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0" fontId="36" fillId="0" borderId="1" xfId="7" applyFont="1" applyBorder="1" applyAlignment="1" applyProtection="1">
      <alignment horizontal="right" vertical="center" shrinkToFit="1"/>
      <protection locked="0"/>
    </xf>
    <xf numFmtId="184" fontId="36" fillId="2" borderId="9" xfId="7" applyNumberFormat="1" applyFont="1" applyFill="1" applyBorder="1" applyAlignment="1" applyProtection="1">
      <alignment horizontal="right" vertical="center" shrinkToFit="1"/>
      <protection locked="0"/>
    </xf>
    <xf numFmtId="184" fontId="36" fillId="2" borderId="10" xfId="7" applyNumberFormat="1" applyFont="1" applyFill="1" applyBorder="1" applyAlignment="1" applyProtection="1">
      <alignment horizontal="right" vertical="center" shrinkToFit="1"/>
      <protection locked="0"/>
    </xf>
    <xf numFmtId="184" fontId="36" fillId="2" borderId="11" xfId="7" applyNumberFormat="1" applyFont="1" applyFill="1" applyBorder="1" applyAlignment="1" applyProtection="1">
      <alignment horizontal="right" vertical="center" shrinkToFit="1"/>
      <protection locked="0"/>
    </xf>
    <xf numFmtId="184" fontId="36" fillId="2" borderId="6" xfId="7" applyNumberFormat="1" applyFont="1" applyFill="1" applyBorder="1" applyAlignment="1" applyProtection="1">
      <alignment horizontal="right" vertical="center" shrinkToFit="1"/>
      <protection locked="0"/>
    </xf>
    <xf numFmtId="184" fontId="36" fillId="2" borderId="7" xfId="7" applyNumberFormat="1" applyFont="1" applyFill="1" applyBorder="1" applyAlignment="1" applyProtection="1">
      <alignment horizontal="right" vertical="center" shrinkToFit="1"/>
      <protection locked="0"/>
    </xf>
    <xf numFmtId="184" fontId="36" fillId="2" borderId="8" xfId="7" applyNumberFormat="1" applyFont="1" applyFill="1" applyBorder="1" applyAlignment="1" applyProtection="1">
      <alignment horizontal="right" vertical="center" shrinkToFit="1"/>
      <protection locked="0"/>
    </xf>
    <xf numFmtId="179" fontId="81" fillId="0" borderId="42" xfId="7" applyNumberFormat="1" applyFont="1" applyBorder="1" applyAlignment="1" applyProtection="1">
      <alignment horizontal="center" vertical="center" shrinkToFit="1"/>
      <protection locked="0"/>
    </xf>
    <xf numFmtId="179" fontId="81" fillId="0" borderId="41" xfId="7" applyNumberFormat="1" applyFont="1" applyBorder="1" applyAlignment="1" applyProtection="1">
      <alignment horizontal="center" vertical="center" shrinkToFit="1"/>
      <protection locked="0"/>
    </xf>
    <xf numFmtId="179" fontId="81" fillId="0" borderId="40" xfId="7" applyNumberFormat="1" applyFont="1" applyBorder="1" applyAlignment="1" applyProtection="1">
      <alignment horizontal="center" vertical="center" shrinkToFit="1"/>
      <protection locked="0"/>
    </xf>
    <xf numFmtId="179" fontId="36" fillId="2" borderId="49" xfId="7" applyNumberFormat="1" applyFont="1" applyFill="1" applyBorder="1" applyAlignment="1" applyProtection="1">
      <alignment horizontal="center" vertical="center" shrinkToFit="1"/>
      <protection locked="0"/>
    </xf>
    <xf numFmtId="179" fontId="36" fillId="2" borderId="41" xfId="7" applyNumberFormat="1" applyFont="1" applyFill="1" applyBorder="1" applyAlignment="1" applyProtection="1">
      <alignment horizontal="center" vertical="center" shrinkToFit="1"/>
      <protection locked="0"/>
    </xf>
    <xf numFmtId="179" fontId="36" fillId="2" borderId="40" xfId="7" applyNumberFormat="1" applyFont="1" applyFill="1" applyBorder="1" applyAlignment="1" applyProtection="1">
      <alignment horizontal="center" vertical="center" shrinkToFit="1"/>
      <protection locked="0"/>
    </xf>
    <xf numFmtId="179" fontId="81" fillId="2" borderId="37" xfId="7" applyNumberFormat="1" applyFont="1" applyFill="1" applyBorder="1" applyAlignment="1" applyProtection="1">
      <alignment horizontal="center" vertical="center" shrinkToFit="1"/>
      <protection locked="0"/>
    </xf>
    <xf numFmtId="179" fontId="81" fillId="2" borderId="36" xfId="7" applyNumberFormat="1" applyFont="1" applyFill="1" applyBorder="1" applyAlignment="1" applyProtection="1">
      <alignment horizontal="center" vertical="center" shrinkToFit="1"/>
      <protection locked="0"/>
    </xf>
    <xf numFmtId="179" fontId="36" fillId="2" borderId="46" xfId="7" applyNumberFormat="1" applyFont="1" applyFill="1" applyBorder="1" applyAlignment="1" applyProtection="1">
      <alignment horizontal="center" vertical="center" shrinkToFit="1"/>
      <protection locked="0"/>
    </xf>
    <xf numFmtId="179" fontId="36" fillId="2" borderId="36" xfId="7" applyNumberFormat="1" applyFont="1" applyFill="1" applyBorder="1" applyAlignment="1" applyProtection="1">
      <alignment horizontal="center" vertical="center" shrinkToFit="1"/>
      <protection locked="0"/>
    </xf>
    <xf numFmtId="179" fontId="36" fillId="2" borderId="45" xfId="7" applyNumberFormat="1" applyFont="1" applyFill="1" applyBorder="1" applyAlignment="1" applyProtection="1">
      <alignment horizontal="center" vertical="center" shrinkToFit="1"/>
      <protection locked="0"/>
    </xf>
    <xf numFmtId="177" fontId="36" fillId="2" borderId="3" xfId="7" applyNumberFormat="1" applyFont="1" applyFill="1" applyBorder="1" applyAlignment="1" applyProtection="1">
      <alignment horizontal="right" vertical="center" shrinkToFit="1"/>
      <protection locked="0"/>
    </xf>
    <xf numFmtId="177" fontId="36" fillId="2" borderId="4" xfId="7" applyNumberFormat="1" applyFont="1" applyFill="1" applyBorder="1" applyAlignment="1" applyProtection="1">
      <alignment horizontal="right" vertical="center" shrinkToFit="1"/>
      <protection locked="0"/>
    </xf>
    <xf numFmtId="177" fontId="36" fillId="2" borderId="1" xfId="7" applyNumberFormat="1" applyFont="1" applyFill="1" applyBorder="1" applyAlignment="1" applyProtection="1">
      <alignment horizontal="right" vertical="center" shrinkToFit="1"/>
      <protection locked="0"/>
    </xf>
    <xf numFmtId="179" fontId="81" fillId="2" borderId="115" xfId="7" applyNumberFormat="1" applyFont="1" applyFill="1" applyBorder="1" applyAlignment="1" applyProtection="1">
      <alignment horizontal="center" vertical="center" shrinkToFit="1"/>
      <protection locked="0"/>
    </xf>
    <xf numFmtId="179" fontId="81" fillId="2" borderId="114" xfId="7" applyNumberFormat="1" applyFont="1" applyFill="1" applyBorder="1" applyAlignment="1" applyProtection="1">
      <alignment horizontal="center" vertical="center" shrinkToFit="1"/>
      <protection locked="0"/>
    </xf>
    <xf numFmtId="49" fontId="81" fillId="2" borderId="36" xfId="7" applyNumberFormat="1" applyFont="1" applyFill="1" applyBorder="1" applyAlignment="1" applyProtection="1">
      <alignment horizontal="center" vertical="center" shrinkToFit="1"/>
      <protection locked="0"/>
    </xf>
    <xf numFmtId="49" fontId="81" fillId="2" borderId="45" xfId="7" applyNumberFormat="1" applyFont="1" applyFill="1" applyBorder="1" applyAlignment="1" applyProtection="1">
      <alignment horizontal="center" vertical="center" shrinkToFit="1"/>
      <protection locked="0"/>
    </xf>
    <xf numFmtId="179" fontId="36" fillId="2" borderId="100" xfId="7" applyNumberFormat="1" applyFont="1" applyFill="1" applyBorder="1" applyAlignment="1" applyProtection="1">
      <alignment horizontal="center" vertical="center" shrinkToFit="1"/>
      <protection locked="0"/>
    </xf>
    <xf numFmtId="179" fontId="36" fillId="2" borderId="101" xfId="7" applyNumberFormat="1" applyFont="1" applyFill="1" applyBorder="1" applyAlignment="1" applyProtection="1">
      <alignment horizontal="center" vertical="center" shrinkToFit="1"/>
      <protection locked="0"/>
    </xf>
    <xf numFmtId="179" fontId="36" fillId="2" borderId="102" xfId="7" applyNumberFormat="1" applyFont="1" applyFill="1" applyBorder="1" applyAlignment="1" applyProtection="1">
      <alignment horizontal="center" vertical="center" shrinkToFit="1"/>
      <protection locked="0"/>
    </xf>
    <xf numFmtId="179" fontId="36" fillId="2" borderId="97" xfId="7" applyNumberFormat="1" applyFont="1" applyFill="1" applyBorder="1" applyAlignment="1" applyProtection="1">
      <alignment horizontal="center" vertical="center" shrinkToFit="1"/>
      <protection locked="0"/>
    </xf>
    <xf numFmtId="179" fontId="36" fillId="2" borderId="98" xfId="7" applyNumberFormat="1" applyFont="1" applyFill="1" applyBorder="1" applyAlignment="1" applyProtection="1">
      <alignment horizontal="center" vertical="center" shrinkToFit="1"/>
      <protection locked="0"/>
    </xf>
    <xf numFmtId="179" fontId="36" fillId="2" borderId="99" xfId="7" applyNumberFormat="1" applyFont="1" applyFill="1" applyBorder="1" applyAlignment="1" applyProtection="1">
      <alignment horizontal="center" vertical="center" shrinkToFit="1"/>
      <protection locked="0"/>
    </xf>
    <xf numFmtId="0" fontId="81" fillId="2" borderId="65" xfId="7" applyFont="1" applyFill="1" applyBorder="1" applyAlignment="1" applyProtection="1">
      <alignment horizontal="left" vertical="center" shrinkToFit="1"/>
      <protection locked="0"/>
    </xf>
    <xf numFmtId="0" fontId="81" fillId="2" borderId="53" xfId="7" applyFont="1" applyFill="1" applyBorder="1" applyAlignment="1" applyProtection="1">
      <alignment horizontal="left" vertical="center" shrinkToFit="1"/>
      <protection locked="0"/>
    </xf>
    <xf numFmtId="0" fontId="81" fillId="2" borderId="54" xfId="7" applyFont="1" applyFill="1" applyBorder="1" applyAlignment="1" applyProtection="1">
      <alignment horizontal="left" vertical="center" shrinkToFit="1"/>
      <protection locked="0"/>
    </xf>
    <xf numFmtId="0" fontId="81" fillId="2" borderId="41" xfId="7" applyFont="1" applyFill="1" applyBorder="1" applyAlignment="1" applyProtection="1">
      <alignment horizontal="left" vertical="center" shrinkToFit="1"/>
      <protection locked="0"/>
    </xf>
    <xf numFmtId="0" fontId="81" fillId="2" borderId="40" xfId="7" applyFont="1" applyFill="1" applyBorder="1" applyAlignment="1" applyProtection="1">
      <alignment horizontal="left" vertical="center" shrinkToFit="1"/>
      <protection locked="0"/>
    </xf>
    <xf numFmtId="0" fontId="30" fillId="0" borderId="12" xfId="7" applyFont="1" applyBorder="1" applyAlignment="1">
      <alignment horizontal="center" vertical="center" shrinkToFit="1"/>
    </xf>
    <xf numFmtId="0" fontId="30" fillId="0" borderId="0" xfId="7" applyFont="1" applyAlignment="1">
      <alignment horizontal="center" vertical="center" shrinkToFit="1"/>
    </xf>
    <xf numFmtId="0" fontId="30" fillId="0" borderId="23" xfId="7" applyFont="1" applyBorder="1" applyAlignment="1">
      <alignment horizontal="center" vertical="center" shrinkToFit="1"/>
    </xf>
    <xf numFmtId="0" fontId="30" fillId="0" borderId="21" xfId="7" applyFont="1" applyBorder="1" applyAlignment="1">
      <alignment horizontal="center" vertical="center" shrinkToFit="1"/>
    </xf>
    <xf numFmtId="0" fontId="30" fillId="0" borderId="18" xfId="7" applyFont="1" applyBorder="1" applyAlignment="1">
      <alignment horizontal="center" vertical="center" shrinkToFit="1"/>
    </xf>
    <xf numFmtId="0" fontId="30" fillId="0" borderId="17" xfId="7" applyFont="1" applyBorder="1" applyAlignment="1">
      <alignment horizontal="center" vertical="center" shrinkToFit="1"/>
    </xf>
    <xf numFmtId="0" fontId="82" fillId="2" borderId="20" xfId="7" applyFont="1" applyFill="1" applyBorder="1" applyAlignment="1" applyProtection="1">
      <alignment horizontal="left" vertical="top" shrinkToFit="1"/>
      <protection locked="0"/>
    </xf>
    <xf numFmtId="0" fontId="82" fillId="2" borderId="0" xfId="7" applyFont="1" applyFill="1" applyAlignment="1" applyProtection="1">
      <alignment horizontal="left" vertical="top" shrinkToFit="1"/>
      <protection locked="0"/>
    </xf>
    <xf numFmtId="0" fontId="82" fillId="2" borderId="13" xfId="7" applyFont="1" applyFill="1" applyBorder="1" applyAlignment="1" applyProtection="1">
      <alignment horizontal="left" vertical="top" shrinkToFit="1"/>
      <protection locked="0"/>
    </xf>
    <xf numFmtId="0" fontId="82" fillId="2" borderId="58" xfId="7" applyFont="1" applyFill="1" applyBorder="1" applyAlignment="1" applyProtection="1">
      <alignment horizontal="left" vertical="top" shrinkToFit="1"/>
      <protection locked="0"/>
    </xf>
    <xf numFmtId="0" fontId="82" fillId="2" borderId="57" xfId="7" applyFont="1" applyFill="1" applyBorder="1" applyAlignment="1" applyProtection="1">
      <alignment horizontal="left" vertical="top" shrinkToFit="1"/>
      <protection locked="0"/>
    </xf>
    <xf numFmtId="0" fontId="82" fillId="2" borderId="56" xfId="7" applyFont="1" applyFill="1" applyBorder="1" applyAlignment="1" applyProtection="1">
      <alignment horizontal="left" vertical="top" shrinkToFit="1"/>
      <protection locked="0"/>
    </xf>
    <xf numFmtId="49" fontId="82" fillId="2" borderId="93" xfId="7" applyNumberFormat="1" applyFont="1" applyFill="1" applyBorder="1" applyAlignment="1" applyProtection="1">
      <alignment horizontal="left" vertical="center" wrapText="1"/>
      <protection locked="0"/>
    </xf>
    <xf numFmtId="49" fontId="82" fillId="2" borderId="91" xfId="7" applyNumberFormat="1" applyFont="1" applyFill="1" applyBorder="1" applyAlignment="1" applyProtection="1">
      <alignment horizontal="left" vertical="center" wrapText="1"/>
      <protection locked="0"/>
    </xf>
    <xf numFmtId="49" fontId="82" fillId="2" borderId="92" xfId="7" applyNumberFormat="1" applyFont="1" applyFill="1" applyBorder="1" applyAlignment="1" applyProtection="1">
      <alignment horizontal="left" vertical="center" wrapText="1"/>
      <protection locked="0"/>
    </xf>
    <xf numFmtId="49" fontId="82" fillId="2" borderId="107" xfId="7" applyNumberFormat="1" applyFont="1" applyFill="1" applyBorder="1" applyAlignment="1" applyProtection="1">
      <alignment horizontal="left" vertical="center" wrapText="1"/>
      <protection locked="0"/>
    </xf>
    <xf numFmtId="0" fontId="72" fillId="5" borderId="100" xfId="7" applyFont="1" applyFill="1" applyBorder="1" applyAlignment="1">
      <alignment horizontal="center" vertical="center" shrinkToFit="1"/>
    </xf>
    <xf numFmtId="0" fontId="82" fillId="5" borderId="94" xfId="7" applyFont="1" applyFill="1" applyBorder="1" applyAlignment="1" applyProtection="1">
      <alignment horizontal="left" vertical="center" wrapText="1"/>
      <protection locked="0"/>
    </xf>
    <xf numFmtId="0" fontId="82" fillId="5" borderId="95" xfId="7" applyFont="1" applyFill="1" applyBorder="1" applyAlignment="1" applyProtection="1">
      <alignment horizontal="left" vertical="center" wrapText="1"/>
      <protection locked="0"/>
    </xf>
    <xf numFmtId="0" fontId="82" fillId="5" borderId="96" xfId="7" applyFont="1" applyFill="1" applyBorder="1" applyAlignment="1" applyProtection="1">
      <alignment horizontal="left" vertical="center" wrapText="1"/>
      <protection locked="0"/>
    </xf>
    <xf numFmtId="0" fontId="72" fillId="5" borderId="93" xfId="7" applyFont="1" applyFill="1" applyBorder="1" applyAlignment="1">
      <alignment horizontal="center" vertical="center" wrapText="1"/>
    </xf>
    <xf numFmtId="0" fontId="82" fillId="13" borderId="93" xfId="7" applyFont="1" applyFill="1" applyBorder="1" applyAlignment="1" applyProtection="1">
      <alignment horizontal="left" vertical="center" wrapText="1"/>
      <protection locked="0"/>
    </xf>
    <xf numFmtId="0" fontId="82" fillId="13" borderId="91" xfId="7" applyFont="1" applyFill="1" applyBorder="1" applyAlignment="1" applyProtection="1">
      <alignment horizontal="left" vertical="center" wrapText="1"/>
      <protection locked="0"/>
    </xf>
    <xf numFmtId="0" fontId="82" fillId="13" borderId="92" xfId="7" applyFont="1" applyFill="1" applyBorder="1" applyAlignment="1" applyProtection="1">
      <alignment horizontal="left" vertical="center" wrapText="1"/>
      <protection locked="0"/>
    </xf>
    <xf numFmtId="0" fontId="81" fillId="2" borderId="9" xfId="7" applyFont="1" applyFill="1" applyBorder="1" applyAlignment="1" applyProtection="1">
      <alignment horizontal="center" vertical="center" shrinkToFit="1"/>
      <protection locked="0"/>
    </xf>
    <xf numFmtId="0" fontId="81" fillId="2" borderId="10" xfId="7" applyFont="1" applyFill="1" applyBorder="1" applyAlignment="1" applyProtection="1">
      <alignment horizontal="center" vertical="center" shrinkToFit="1"/>
      <protection locked="0"/>
    </xf>
    <xf numFmtId="0" fontId="81" fillId="2" borderId="32" xfId="7" applyFont="1" applyFill="1" applyBorder="1" applyAlignment="1" applyProtection="1">
      <alignment horizontal="center" vertical="center" shrinkToFit="1"/>
      <protection locked="0"/>
    </xf>
    <xf numFmtId="0" fontId="81" fillId="2" borderId="12" xfId="7" applyFont="1" applyFill="1" applyBorder="1" applyAlignment="1" applyProtection="1">
      <alignment horizontal="center" vertical="center" shrinkToFit="1"/>
      <protection locked="0"/>
    </xf>
    <xf numFmtId="0" fontId="81" fillId="2" borderId="0" xfId="7" applyFont="1" applyFill="1" applyAlignment="1" applyProtection="1">
      <alignment horizontal="center" vertical="center" shrinkToFit="1"/>
      <protection locked="0"/>
    </xf>
    <xf numFmtId="0" fontId="81" fillId="2" borderId="23" xfId="7" applyFont="1" applyFill="1" applyBorder="1" applyAlignment="1" applyProtection="1">
      <alignment horizontal="center" vertical="center" shrinkToFit="1"/>
      <protection locked="0"/>
    </xf>
    <xf numFmtId="0" fontId="82" fillId="13" borderId="107" xfId="7" applyFont="1" applyFill="1" applyBorder="1" applyAlignment="1" applyProtection="1">
      <alignment horizontal="left" vertical="center" wrapText="1"/>
      <protection locked="0"/>
    </xf>
    <xf numFmtId="0" fontId="72" fillId="5" borderId="93" xfId="7" applyFont="1" applyFill="1" applyBorder="1" applyAlignment="1">
      <alignment horizontal="center" vertical="center" shrinkToFit="1"/>
    </xf>
    <xf numFmtId="179" fontId="36" fillId="2" borderId="97" xfId="7" applyNumberFormat="1" applyFont="1" applyFill="1" applyBorder="1" applyAlignment="1" applyProtection="1">
      <alignment horizontal="left" vertical="center" shrinkToFit="1"/>
      <protection locked="0"/>
    </xf>
    <xf numFmtId="179" fontId="36" fillId="2" borderId="98" xfId="7" applyNumberFormat="1" applyFont="1" applyFill="1" applyBorder="1" applyAlignment="1" applyProtection="1">
      <alignment horizontal="left" vertical="center" shrinkToFit="1"/>
      <protection locked="0"/>
    </xf>
    <xf numFmtId="179" fontId="36" fillId="2" borderId="106" xfId="7" applyNumberFormat="1" applyFont="1" applyFill="1" applyBorder="1" applyAlignment="1" applyProtection="1">
      <alignment horizontal="left" vertical="center" shrinkToFit="1"/>
      <protection locked="0"/>
    </xf>
    <xf numFmtId="0" fontId="36" fillId="5" borderId="130" xfId="7" applyFont="1" applyFill="1" applyBorder="1" applyAlignment="1" applyProtection="1">
      <alignment horizontal="center" vertical="center" wrapText="1" shrinkToFit="1"/>
      <protection locked="0"/>
    </xf>
    <xf numFmtId="0" fontId="36" fillId="5" borderId="117" xfId="7" applyFont="1" applyFill="1" applyBorder="1" applyAlignment="1" applyProtection="1">
      <alignment horizontal="center" vertical="center" shrinkToFit="1"/>
      <protection locked="0"/>
    </xf>
    <xf numFmtId="0" fontId="36" fillId="5" borderId="131" xfId="7" applyFont="1" applyFill="1" applyBorder="1" applyAlignment="1" applyProtection="1">
      <alignment horizontal="center" vertical="center" shrinkToFit="1"/>
      <protection locked="0"/>
    </xf>
    <xf numFmtId="0" fontId="36" fillId="5" borderId="105" xfId="7" applyFont="1" applyFill="1" applyBorder="1" applyAlignment="1" applyProtection="1">
      <alignment horizontal="center" vertical="center" shrinkToFit="1"/>
      <protection locked="0"/>
    </xf>
    <xf numFmtId="0" fontId="36" fillId="5" borderId="7" xfId="7" applyFont="1" applyFill="1" applyBorder="1" applyAlignment="1" applyProtection="1">
      <alignment horizontal="center" vertical="center" shrinkToFit="1"/>
      <protection locked="0"/>
    </xf>
    <xf numFmtId="0" fontId="36" fillId="5" borderId="8" xfId="7" applyFont="1" applyFill="1" applyBorder="1" applyAlignment="1" applyProtection="1">
      <alignment horizontal="center" vertical="center" shrinkToFit="1"/>
      <protection locked="0"/>
    </xf>
    <xf numFmtId="0" fontId="29" fillId="5" borderId="97" xfId="7" applyFont="1" applyFill="1" applyBorder="1" applyAlignment="1">
      <alignment horizontal="center" vertical="center" shrinkToFit="1"/>
    </xf>
    <xf numFmtId="179" fontId="36" fillId="2" borderId="99" xfId="7" applyNumberFormat="1" applyFont="1" applyFill="1" applyBorder="1" applyAlignment="1" applyProtection="1">
      <alignment horizontal="left" vertical="center" shrinkToFit="1"/>
      <protection locked="0"/>
    </xf>
    <xf numFmtId="0" fontId="81" fillId="2" borderId="119" xfId="7" applyFont="1" applyFill="1" applyBorder="1" applyAlignment="1">
      <alignment horizontal="center" vertical="center"/>
    </xf>
    <xf numFmtId="0" fontId="82" fillId="2" borderId="20" xfId="7" applyFont="1" applyFill="1" applyBorder="1" applyAlignment="1" applyProtection="1">
      <alignment horizontal="left" vertical="center" shrinkToFit="1"/>
      <protection locked="0"/>
    </xf>
    <xf numFmtId="0" fontId="82" fillId="2" borderId="0" xfId="7" applyFont="1" applyFill="1" applyAlignment="1" applyProtection="1">
      <alignment horizontal="left" vertical="center" shrinkToFit="1"/>
      <protection locked="0"/>
    </xf>
    <xf numFmtId="0" fontId="82" fillId="2" borderId="13" xfId="7" applyFont="1" applyFill="1" applyBorder="1" applyAlignment="1" applyProtection="1">
      <alignment horizontal="left" vertical="center" shrinkToFit="1"/>
      <protection locked="0"/>
    </xf>
    <xf numFmtId="0" fontId="82" fillId="2" borderId="23" xfId="7" applyFont="1" applyFill="1" applyBorder="1" applyAlignment="1" applyProtection="1">
      <alignment horizontal="left" vertical="center" shrinkToFit="1"/>
      <protection locked="0"/>
    </xf>
    <xf numFmtId="0" fontId="81" fillId="2" borderId="49" xfId="7" applyFont="1" applyFill="1" applyBorder="1" applyAlignment="1" applyProtection="1">
      <alignment horizontal="center" vertical="center"/>
      <protection locked="0"/>
    </xf>
    <xf numFmtId="0" fontId="81" fillId="2" borderId="41" xfId="7" applyFont="1" applyFill="1" applyBorder="1" applyAlignment="1" applyProtection="1">
      <alignment horizontal="center" vertical="center"/>
      <protection locked="0"/>
    </xf>
    <xf numFmtId="0" fontId="81" fillId="2" borderId="40" xfId="7" applyFont="1" applyFill="1" applyBorder="1" applyAlignment="1" applyProtection="1">
      <alignment horizontal="center" vertical="center"/>
      <protection locked="0"/>
    </xf>
    <xf numFmtId="0" fontId="81" fillId="2" borderId="3" xfId="7" applyFont="1" applyFill="1" applyBorder="1" applyAlignment="1" applyProtection="1">
      <alignment horizontal="center" vertical="center"/>
      <protection locked="0"/>
    </xf>
    <xf numFmtId="0" fontId="81" fillId="2" borderId="4" xfId="7" applyFont="1" applyFill="1" applyBorder="1" applyAlignment="1" applyProtection="1">
      <alignment horizontal="center" vertical="center"/>
      <protection locked="0"/>
    </xf>
    <xf numFmtId="0" fontId="81" fillId="2" borderId="39" xfId="7" applyFont="1" applyFill="1" applyBorder="1" applyAlignment="1" applyProtection="1">
      <alignment horizontal="center" vertical="center"/>
      <protection locked="0"/>
    </xf>
    <xf numFmtId="0" fontId="81" fillId="2" borderId="119" xfId="7" applyFont="1" applyFill="1" applyBorder="1" applyAlignment="1" applyProtection="1">
      <alignment horizontal="center" vertical="center"/>
      <protection locked="0"/>
    </xf>
    <xf numFmtId="0" fontId="82" fillId="2" borderId="116" xfId="7" applyFont="1" applyFill="1" applyBorder="1" applyAlignment="1" applyProtection="1">
      <alignment horizontal="center" vertical="center" wrapText="1"/>
      <protection locked="0"/>
    </xf>
    <xf numFmtId="0" fontId="82" fillId="2" borderId="117" xfId="7" applyFont="1" applyFill="1" applyBorder="1" applyAlignment="1" applyProtection="1">
      <alignment horizontal="center" vertical="center" wrapText="1"/>
      <protection locked="0"/>
    </xf>
    <xf numFmtId="0" fontId="82" fillId="2" borderId="118" xfId="7" applyFont="1" applyFill="1" applyBorder="1" applyAlignment="1" applyProtection="1">
      <alignment horizontal="center" vertical="center" wrapText="1"/>
      <protection locked="0"/>
    </xf>
    <xf numFmtId="0" fontId="82" fillId="2" borderId="143" xfId="7" applyFont="1" applyFill="1" applyBorder="1" applyAlignment="1" applyProtection="1">
      <alignment horizontal="center" vertical="center" wrapText="1"/>
      <protection locked="0"/>
    </xf>
    <xf numFmtId="0" fontId="82" fillId="2" borderId="112" xfId="7" applyFont="1" applyFill="1" applyBorder="1" applyAlignment="1" applyProtection="1">
      <alignment horizontal="center" vertical="center" wrapText="1"/>
      <protection locked="0"/>
    </xf>
    <xf numFmtId="0" fontId="82" fillId="2" borderId="144" xfId="7" applyFont="1" applyFill="1" applyBorder="1" applyAlignment="1" applyProtection="1">
      <alignment horizontal="center" vertical="center" wrapText="1"/>
      <protection locked="0"/>
    </xf>
    <xf numFmtId="0" fontId="82" fillId="2" borderId="81" xfId="7" applyFont="1" applyFill="1" applyBorder="1" applyAlignment="1" applyProtection="1">
      <alignment horizontal="center" vertical="center" shrinkToFit="1"/>
      <protection locked="0"/>
    </xf>
    <xf numFmtId="0" fontId="82" fillId="2" borderId="38" xfId="7" applyFont="1" applyFill="1" applyBorder="1" applyAlignment="1" applyProtection="1">
      <alignment horizontal="center" vertical="center" shrinkToFit="1"/>
      <protection locked="0"/>
    </xf>
    <xf numFmtId="0" fontId="82" fillId="2" borderId="82" xfId="7" applyFont="1" applyFill="1" applyBorder="1" applyAlignment="1" applyProtection="1">
      <alignment horizontal="center" vertical="center" shrinkToFit="1"/>
      <protection locked="0"/>
    </xf>
    <xf numFmtId="0" fontId="82" fillId="2" borderId="80" xfId="7" applyFont="1" applyFill="1" applyBorder="1" applyAlignment="1" applyProtection="1">
      <alignment horizontal="center" vertical="center" shrinkToFit="1"/>
      <protection locked="0"/>
    </xf>
    <xf numFmtId="178" fontId="82" fillId="2" borderId="14" xfId="7" applyNumberFormat="1" applyFont="1" applyFill="1" applyBorder="1" applyAlignment="1" applyProtection="1">
      <alignment horizontal="center" vertical="center"/>
      <protection locked="0"/>
    </xf>
    <xf numFmtId="178" fontId="82" fillId="2" borderId="15" xfId="7" applyNumberFormat="1" applyFont="1" applyFill="1" applyBorder="1" applyAlignment="1" applyProtection="1">
      <alignment horizontal="center" vertical="center"/>
      <protection locked="0"/>
    </xf>
    <xf numFmtId="178" fontId="82" fillId="2" borderId="26" xfId="7" applyNumberFormat="1" applyFont="1" applyFill="1" applyBorder="1" applyAlignment="1" applyProtection="1">
      <alignment horizontal="center" vertical="center"/>
      <protection locked="0"/>
    </xf>
    <xf numFmtId="178" fontId="82" fillId="2" borderId="21" xfId="7" applyNumberFormat="1" applyFont="1" applyFill="1" applyBorder="1" applyAlignment="1" applyProtection="1">
      <alignment horizontal="center" vertical="center"/>
      <protection locked="0"/>
    </xf>
    <xf numFmtId="178" fontId="82" fillId="2" borderId="18" xfId="7" applyNumberFormat="1" applyFont="1" applyFill="1" applyBorder="1" applyAlignment="1" applyProtection="1">
      <alignment horizontal="center" vertical="center"/>
      <protection locked="0"/>
    </xf>
    <xf numFmtId="178" fontId="82" fillId="2" borderId="17" xfId="7" applyNumberFormat="1" applyFont="1" applyFill="1" applyBorder="1" applyAlignment="1" applyProtection="1">
      <alignment horizontal="center" vertical="center"/>
      <protection locked="0"/>
    </xf>
    <xf numFmtId="178" fontId="81" fillId="2" borderId="60" xfId="7" applyNumberFormat="1" applyFont="1" applyFill="1" applyBorder="1" applyAlignment="1" applyProtection="1">
      <alignment horizontal="center" vertical="center"/>
      <protection locked="0"/>
    </xf>
    <xf numFmtId="178" fontId="81" fillId="2" borderId="59" xfId="7" applyNumberFormat="1" applyFont="1" applyFill="1" applyBorder="1" applyAlignment="1" applyProtection="1">
      <alignment horizontal="center" vertical="center"/>
      <protection locked="0"/>
    </xf>
    <xf numFmtId="184" fontId="80" fillId="0" borderId="3" xfId="7" applyNumberFormat="1" applyFont="1" applyBorder="1" applyAlignment="1" applyProtection="1">
      <alignment horizontal="right" vertical="center" shrinkToFit="1"/>
      <protection locked="0"/>
    </xf>
    <xf numFmtId="184" fontId="80" fillId="0" borderId="4" xfId="7" applyNumberFormat="1" applyFont="1" applyBorder="1" applyAlignment="1" applyProtection="1">
      <alignment horizontal="right" vertical="center" shrinkToFit="1"/>
      <protection locked="0"/>
    </xf>
    <xf numFmtId="184" fontId="80" fillId="0" borderId="39" xfId="7" applyNumberFormat="1" applyFont="1" applyBorder="1" applyAlignment="1" applyProtection="1">
      <alignment horizontal="right" vertical="center" shrinkToFit="1"/>
      <protection locked="0"/>
    </xf>
    <xf numFmtId="179" fontId="79" fillId="0" borderId="42" xfId="7" applyNumberFormat="1" applyFont="1" applyBorder="1" applyAlignment="1" applyProtection="1">
      <alignment horizontal="center" vertical="center" shrinkToFit="1"/>
      <protection locked="0"/>
    </xf>
    <xf numFmtId="179" fontId="79" fillId="0" borderId="41" xfId="7" applyNumberFormat="1" applyFont="1" applyBorder="1" applyAlignment="1" applyProtection="1">
      <alignment horizontal="center" vertical="center" shrinkToFit="1"/>
      <protection locked="0"/>
    </xf>
    <xf numFmtId="179" fontId="79" fillId="0" borderId="40" xfId="7" applyNumberFormat="1" applyFont="1" applyBorder="1" applyAlignment="1" applyProtection="1">
      <alignment horizontal="center" vertical="center" shrinkToFit="1"/>
      <protection locked="0"/>
    </xf>
    <xf numFmtId="179" fontId="80" fillId="2" borderId="100" xfId="7" applyNumberFormat="1" applyFont="1" applyFill="1" applyBorder="1" applyAlignment="1" applyProtection="1">
      <alignment horizontal="center" vertical="center" shrinkToFit="1"/>
      <protection locked="0"/>
    </xf>
    <xf numFmtId="179" fontId="80" fillId="2" borderId="101" xfId="7" applyNumberFormat="1" applyFont="1" applyFill="1" applyBorder="1" applyAlignment="1" applyProtection="1">
      <alignment horizontal="center" vertical="center" shrinkToFit="1"/>
      <protection locked="0"/>
    </xf>
    <xf numFmtId="179" fontId="80" fillId="2" borderId="102" xfId="7" applyNumberFormat="1" applyFont="1" applyFill="1" applyBorder="1" applyAlignment="1" applyProtection="1">
      <alignment horizontal="center" vertical="center" shrinkToFit="1"/>
      <protection locked="0"/>
    </xf>
    <xf numFmtId="179" fontId="79" fillId="2" borderId="37" xfId="7" applyNumberFormat="1" applyFont="1" applyFill="1" applyBorder="1" applyAlignment="1" applyProtection="1">
      <alignment horizontal="center" vertical="center" shrinkToFit="1"/>
      <protection locked="0"/>
    </xf>
    <xf numFmtId="179" fontId="79" fillId="2" borderId="36" xfId="7" applyNumberFormat="1" applyFont="1" applyFill="1" applyBorder="1" applyAlignment="1" applyProtection="1">
      <alignment horizontal="center" vertical="center" shrinkToFit="1"/>
      <protection locked="0"/>
    </xf>
    <xf numFmtId="179" fontId="80" fillId="2" borderId="97" xfId="7" applyNumberFormat="1" applyFont="1" applyFill="1" applyBorder="1" applyAlignment="1" applyProtection="1">
      <alignment horizontal="center" vertical="center" shrinkToFit="1"/>
      <protection locked="0"/>
    </xf>
    <xf numFmtId="179" fontId="80" fillId="2" borderId="98" xfId="7" applyNumberFormat="1" applyFont="1" applyFill="1" applyBorder="1" applyAlignment="1" applyProtection="1">
      <alignment horizontal="center" vertical="center" shrinkToFit="1"/>
      <protection locked="0"/>
    </xf>
    <xf numFmtId="179" fontId="80" fillId="2" borderId="99" xfId="7" applyNumberFormat="1" applyFont="1" applyFill="1" applyBorder="1" applyAlignment="1" applyProtection="1">
      <alignment horizontal="center" vertical="center" shrinkToFit="1"/>
      <protection locked="0"/>
    </xf>
    <xf numFmtId="177" fontId="80" fillId="2" borderId="3" xfId="7" applyNumberFormat="1" applyFont="1" applyFill="1" applyBorder="1" applyAlignment="1" applyProtection="1">
      <alignment horizontal="right" vertical="center" shrinkToFit="1"/>
      <protection locked="0"/>
    </xf>
    <xf numFmtId="177" fontId="80" fillId="2" borderId="4" xfId="7" applyNumberFormat="1" applyFont="1" applyFill="1" applyBorder="1" applyAlignment="1" applyProtection="1">
      <alignment horizontal="right" vertical="center" shrinkToFit="1"/>
      <protection locked="0"/>
    </xf>
    <xf numFmtId="177" fontId="80" fillId="2" borderId="1" xfId="7" applyNumberFormat="1" applyFont="1" applyFill="1" applyBorder="1" applyAlignment="1" applyProtection="1">
      <alignment horizontal="right" vertical="center" shrinkToFit="1"/>
      <protection locked="0"/>
    </xf>
    <xf numFmtId="0" fontId="80" fillId="2" borderId="9" xfId="7" applyFont="1" applyFill="1" applyBorder="1" applyAlignment="1" applyProtection="1">
      <alignment horizontal="center" vertical="center" shrinkToFit="1"/>
      <protection locked="0"/>
    </xf>
    <xf numFmtId="0" fontId="80" fillId="2" borderId="10" xfId="7" applyFont="1" applyFill="1" applyBorder="1" applyAlignment="1" applyProtection="1">
      <alignment horizontal="center" vertical="center" shrinkToFit="1"/>
      <protection locked="0"/>
    </xf>
    <xf numFmtId="0" fontId="80" fillId="2" borderId="11" xfId="7" applyFont="1" applyFill="1" applyBorder="1" applyAlignment="1" applyProtection="1">
      <alignment horizontal="center" vertical="center" shrinkToFit="1"/>
      <protection locked="0"/>
    </xf>
    <xf numFmtId="0" fontId="80" fillId="2" borderId="6" xfId="7" applyFont="1" applyFill="1" applyBorder="1" applyAlignment="1" applyProtection="1">
      <alignment horizontal="center" vertical="center" shrinkToFit="1"/>
      <protection locked="0"/>
    </xf>
    <xf numFmtId="0" fontId="80" fillId="2" borderId="7" xfId="7" applyFont="1" applyFill="1" applyBorder="1" applyAlignment="1" applyProtection="1">
      <alignment horizontal="center" vertical="center" shrinkToFit="1"/>
      <protection locked="0"/>
    </xf>
    <xf numFmtId="0" fontId="80" fillId="2" borderId="8" xfId="7" applyFont="1" applyFill="1" applyBorder="1" applyAlignment="1" applyProtection="1">
      <alignment horizontal="center" vertical="center" shrinkToFit="1"/>
      <protection locked="0"/>
    </xf>
    <xf numFmtId="0" fontId="80" fillId="0" borderId="3" xfId="7" applyFont="1" applyBorder="1" applyAlignment="1" applyProtection="1">
      <alignment horizontal="right" vertical="center" shrinkToFit="1"/>
      <protection locked="0"/>
    </xf>
    <xf numFmtId="0" fontId="80" fillId="0" borderId="4" xfId="7" applyFont="1" applyBorder="1" applyAlignment="1" applyProtection="1">
      <alignment horizontal="right" vertical="center" shrinkToFit="1"/>
      <protection locked="0"/>
    </xf>
    <xf numFmtId="0" fontId="80" fillId="0" borderId="1" xfId="7" applyFont="1" applyBorder="1" applyAlignment="1" applyProtection="1">
      <alignment horizontal="right" vertical="center" shrinkToFit="1"/>
      <protection locked="0"/>
    </xf>
    <xf numFmtId="184" fontId="80" fillId="2" borderId="9" xfId="7" applyNumberFormat="1" applyFont="1" applyFill="1" applyBorder="1" applyAlignment="1" applyProtection="1">
      <alignment horizontal="right" vertical="center" shrinkToFit="1"/>
      <protection locked="0"/>
    </xf>
    <xf numFmtId="184" fontId="80" fillId="2" borderId="10" xfId="7" applyNumberFormat="1" applyFont="1" applyFill="1" applyBorder="1" applyAlignment="1" applyProtection="1">
      <alignment horizontal="right" vertical="center" shrinkToFit="1"/>
      <protection locked="0"/>
    </xf>
    <xf numFmtId="184" fontId="80" fillId="2" borderId="11" xfId="7" applyNumberFormat="1" applyFont="1" applyFill="1" applyBorder="1" applyAlignment="1" applyProtection="1">
      <alignment horizontal="right" vertical="center" shrinkToFit="1"/>
      <protection locked="0"/>
    </xf>
    <xf numFmtId="184" fontId="80" fillId="2" borderId="6" xfId="7" applyNumberFormat="1" applyFont="1" applyFill="1" applyBorder="1" applyAlignment="1" applyProtection="1">
      <alignment horizontal="right" vertical="center" shrinkToFit="1"/>
      <protection locked="0"/>
    </xf>
    <xf numFmtId="184" fontId="80" fillId="2" borderId="7" xfId="7" applyNumberFormat="1" applyFont="1" applyFill="1" applyBorder="1" applyAlignment="1" applyProtection="1">
      <alignment horizontal="right" vertical="center" shrinkToFit="1"/>
      <protection locked="0"/>
    </xf>
    <xf numFmtId="184" fontId="80" fillId="2" borderId="8" xfId="7" applyNumberFormat="1" applyFont="1" applyFill="1" applyBorder="1" applyAlignment="1" applyProtection="1">
      <alignment horizontal="right" vertical="center" shrinkToFit="1"/>
      <protection locked="0"/>
    </xf>
    <xf numFmtId="179" fontId="79" fillId="2" borderId="115" xfId="7" applyNumberFormat="1" applyFont="1" applyFill="1" applyBorder="1" applyAlignment="1" applyProtection="1">
      <alignment horizontal="center" vertical="center" shrinkToFit="1"/>
      <protection locked="0"/>
    </xf>
    <xf numFmtId="179" fontId="79" fillId="2" borderId="45" xfId="7" applyNumberFormat="1" applyFont="1" applyFill="1" applyBorder="1" applyAlignment="1" applyProtection="1">
      <alignment horizontal="center" vertical="center" shrinkToFit="1"/>
      <protection locked="0"/>
    </xf>
    <xf numFmtId="0" fontId="53" fillId="0" borderId="15" xfId="7" applyFont="1" applyBorder="1" applyAlignment="1" applyProtection="1">
      <alignment horizontal="center" vertical="center" shrinkToFit="1"/>
      <protection locked="0"/>
    </xf>
    <xf numFmtId="0" fontId="53" fillId="0" borderId="0" xfId="7" applyFont="1" applyAlignment="1" applyProtection="1">
      <alignment horizontal="center" vertical="center" shrinkToFit="1"/>
      <protection locked="0"/>
    </xf>
    <xf numFmtId="0" fontId="53" fillId="0" borderId="28" xfId="7" applyFont="1" applyBorder="1" applyAlignment="1" applyProtection="1">
      <alignment horizontal="right" vertical="center" shrinkToFit="1"/>
      <protection locked="0"/>
    </xf>
    <xf numFmtId="0" fontId="53" fillId="0" borderId="10" xfId="7" applyFont="1" applyBorder="1" applyAlignment="1" applyProtection="1">
      <alignment horizontal="right" vertical="center" shrinkToFit="1"/>
      <protection locked="0"/>
    </xf>
    <xf numFmtId="184" fontId="53" fillId="0" borderId="15" xfId="7" applyNumberFormat="1" applyFont="1" applyBorder="1" applyAlignment="1" applyProtection="1">
      <alignment horizontal="right" vertical="center" shrinkToFit="1"/>
      <protection locked="0"/>
    </xf>
    <xf numFmtId="184" fontId="53" fillId="0" borderId="0" xfId="7" applyNumberFormat="1" applyFont="1" applyAlignment="1" applyProtection="1">
      <alignment horizontal="right" vertical="center" shrinkToFit="1"/>
      <protection locked="0"/>
    </xf>
    <xf numFmtId="184" fontId="53" fillId="0" borderId="28" xfId="7" applyNumberFormat="1" applyFont="1" applyBorder="1" applyAlignment="1" applyProtection="1">
      <alignment horizontal="right" vertical="center" shrinkToFit="1"/>
      <protection locked="0"/>
    </xf>
    <xf numFmtId="184" fontId="53" fillId="0" borderId="10" xfId="7" applyNumberFormat="1" applyFont="1" applyBorder="1" applyAlignment="1" applyProtection="1">
      <alignment horizontal="right" vertical="center" shrinkToFit="1"/>
      <protection locked="0"/>
    </xf>
    <xf numFmtId="0" fontId="29" fillId="0" borderId="127" xfId="7" applyFont="1" applyBorder="1" applyAlignment="1">
      <alignment horizontal="center" vertical="center"/>
    </xf>
    <xf numFmtId="0" fontId="29" fillId="0" borderId="35" xfId="7" applyFont="1" applyBorder="1" applyAlignment="1">
      <alignment horizontal="center" vertical="center"/>
    </xf>
    <xf numFmtId="177" fontId="53" fillId="0" borderId="28" xfId="7" applyNumberFormat="1" applyFont="1" applyBorder="1" applyAlignment="1" applyProtection="1">
      <alignment horizontal="right" vertical="center" shrinkToFit="1"/>
      <protection locked="0"/>
    </xf>
    <xf numFmtId="177" fontId="53" fillId="0" borderId="10" xfId="7" applyNumberFormat="1" applyFont="1" applyBorder="1" applyAlignment="1" applyProtection="1">
      <alignment horizontal="right" vertical="center" shrinkToFit="1"/>
      <protection locked="0"/>
    </xf>
    <xf numFmtId="0" fontId="15" fillId="0" borderId="0" xfId="0" applyFont="1" applyAlignment="1">
      <alignment horizontal="center" vertical="center"/>
    </xf>
    <xf numFmtId="179" fontId="51" fillId="0" borderId="15" xfId="7" applyNumberFormat="1" applyFont="1" applyBorder="1" applyAlignment="1" applyProtection="1">
      <alignment horizontal="center" vertical="center" shrinkToFit="1"/>
      <protection locked="0"/>
    </xf>
    <xf numFmtId="179" fontId="51" fillId="0" borderId="0" xfId="7" applyNumberFormat="1" applyFont="1" applyAlignment="1" applyProtection="1">
      <alignment horizontal="center" vertical="center" shrinkToFit="1"/>
      <protection locked="0"/>
    </xf>
    <xf numFmtId="179" fontId="53" fillId="0" borderId="15" xfId="7" applyNumberFormat="1" applyFont="1" applyBorder="1" applyAlignment="1" applyProtection="1">
      <alignment horizontal="center" vertical="center" shrinkToFit="1"/>
      <protection locked="0"/>
    </xf>
    <xf numFmtId="179" fontId="53" fillId="0" borderId="0" xfId="7" applyNumberFormat="1" applyFont="1" applyAlignment="1" applyProtection="1">
      <alignment horizontal="center" vertical="center" shrinkToFit="1"/>
      <protection locked="0"/>
    </xf>
    <xf numFmtId="0" fontId="42" fillId="6" borderId="81" xfId="8" applyFont="1" applyFill="1" applyBorder="1" applyAlignment="1">
      <alignment horizontal="center" vertical="center"/>
    </xf>
    <xf numFmtId="0" fontId="42" fillId="6" borderId="38" xfId="8" applyFont="1" applyFill="1" applyBorder="1" applyAlignment="1">
      <alignment horizontal="center" vertical="center"/>
    </xf>
    <xf numFmtId="0" fontId="42" fillId="6" borderId="82" xfId="8" applyFont="1" applyFill="1" applyBorder="1" applyAlignment="1">
      <alignment horizontal="center" vertical="center"/>
    </xf>
    <xf numFmtId="0" fontId="18" fillId="0" borderId="84" xfId="0" applyFont="1" applyBorder="1" applyAlignment="1">
      <alignment horizontal="left" vertical="center"/>
    </xf>
    <xf numFmtId="0" fontId="18" fillId="0" borderId="60" xfId="0" applyFont="1" applyBorder="1" applyAlignment="1">
      <alignment horizontal="left" vertical="center"/>
    </xf>
    <xf numFmtId="0" fontId="18" fillId="0" borderId="79" xfId="0" applyFont="1" applyBorder="1" applyAlignment="1">
      <alignment horizontal="left" vertical="center"/>
    </xf>
    <xf numFmtId="0" fontId="18" fillId="5" borderId="85" xfId="8" applyFont="1" applyFill="1" applyBorder="1" applyAlignment="1">
      <alignment horizontal="center" vertical="center" textRotation="255" wrapText="1"/>
    </xf>
    <xf numFmtId="0" fontId="18" fillId="5" borderId="76" xfId="8" applyFont="1" applyFill="1" applyBorder="1" applyAlignment="1">
      <alignment horizontal="center" vertical="center" textRotation="255" wrapText="1"/>
    </xf>
    <xf numFmtId="0" fontId="18" fillId="5" borderId="83" xfId="8" applyFont="1" applyFill="1" applyBorder="1" applyAlignment="1">
      <alignment horizontal="center" vertical="center" textRotation="255" wrapText="1"/>
    </xf>
    <xf numFmtId="0" fontId="16" fillId="5" borderId="29" xfId="8" applyFont="1" applyFill="1" applyBorder="1" applyAlignment="1">
      <alignment horizontal="left" vertical="center"/>
    </xf>
    <xf numFmtId="0" fontId="16" fillId="5" borderId="30" xfId="8" applyFont="1" applyFill="1" applyBorder="1" applyAlignment="1">
      <alignment horizontal="left" vertical="center"/>
    </xf>
    <xf numFmtId="0" fontId="16" fillId="5" borderId="3" xfId="8" applyFont="1" applyFill="1" applyBorder="1" applyAlignment="1">
      <alignment horizontal="left" vertical="center"/>
    </xf>
    <xf numFmtId="0" fontId="16" fillId="5" borderId="1" xfId="8" applyFont="1" applyFill="1" applyBorder="1" applyAlignment="1">
      <alignment horizontal="left" vertical="center"/>
    </xf>
    <xf numFmtId="0" fontId="16" fillId="5" borderId="3" xfId="8" applyFont="1" applyFill="1" applyBorder="1" applyAlignment="1">
      <alignment horizontal="left" vertical="center" shrinkToFit="1"/>
    </xf>
    <xf numFmtId="0" fontId="16" fillId="5" borderId="1" xfId="8" applyFont="1" applyFill="1" applyBorder="1" applyAlignment="1">
      <alignment horizontal="left" vertical="center" shrinkToFit="1"/>
    </xf>
    <xf numFmtId="0" fontId="18" fillId="5" borderId="81" xfId="8" applyFont="1" applyFill="1" applyBorder="1" applyAlignment="1">
      <alignment horizontal="left" vertical="center"/>
    </xf>
    <xf numFmtId="0" fontId="18" fillId="5" borderId="82" xfId="8" applyFont="1" applyFill="1" applyBorder="1" applyAlignment="1">
      <alignment horizontal="left" vertical="center"/>
    </xf>
    <xf numFmtId="0" fontId="18" fillId="5" borderId="84" xfId="8" applyFont="1" applyFill="1" applyBorder="1" applyAlignment="1">
      <alignment horizontal="left" vertical="center"/>
    </xf>
    <xf numFmtId="0" fontId="18" fillId="5" borderId="60" xfId="8" applyFont="1" applyFill="1" applyBorder="1" applyAlignment="1">
      <alignment horizontal="left" vertical="center"/>
    </xf>
    <xf numFmtId="0" fontId="18" fillId="5" borderId="79" xfId="8" applyFont="1" applyFill="1" applyBorder="1" applyAlignment="1">
      <alignment horizontal="left" vertical="center"/>
    </xf>
    <xf numFmtId="0" fontId="42" fillId="6" borderId="3" xfId="8" applyFont="1" applyFill="1" applyBorder="1" applyAlignment="1">
      <alignment horizontal="center" vertical="center"/>
    </xf>
    <xf numFmtId="0" fontId="42" fillId="6" borderId="4" xfId="8" applyFont="1" applyFill="1" applyBorder="1" applyAlignment="1">
      <alignment horizontal="center" vertical="center"/>
    </xf>
    <xf numFmtId="0" fontId="42" fillId="6" borderId="1" xfId="8" applyFont="1" applyFill="1" applyBorder="1" applyAlignment="1">
      <alignment horizontal="center" vertical="center"/>
    </xf>
    <xf numFmtId="0" fontId="18" fillId="0" borderId="81" xfId="8" applyFont="1" applyBorder="1" applyAlignment="1">
      <alignment horizontal="left" vertical="center"/>
    </xf>
    <xf numFmtId="0" fontId="18" fillId="0" borderId="38" xfId="8" applyFont="1" applyBorder="1" applyAlignment="1">
      <alignment horizontal="left" vertical="center"/>
    </xf>
    <xf numFmtId="0" fontId="18" fillId="0" borderId="82" xfId="8" applyFont="1" applyBorder="1" applyAlignment="1">
      <alignment horizontal="left" vertical="center"/>
    </xf>
    <xf numFmtId="0" fontId="18" fillId="5" borderId="84" xfId="8" applyFont="1" applyFill="1" applyBorder="1" applyAlignment="1">
      <alignment horizontal="left" vertical="center" wrapText="1"/>
    </xf>
    <xf numFmtId="0" fontId="18" fillId="5" borderId="60" xfId="8" applyFont="1" applyFill="1" applyBorder="1" applyAlignment="1">
      <alignment horizontal="left" vertical="center" wrapText="1"/>
    </xf>
    <xf numFmtId="0" fontId="18" fillId="5" borderId="79" xfId="8" applyFont="1" applyFill="1" applyBorder="1" applyAlignment="1">
      <alignment horizontal="left" vertical="center" wrapText="1"/>
    </xf>
    <xf numFmtId="0" fontId="18" fillId="0" borderId="84" xfId="8" applyFont="1" applyBorder="1" applyAlignment="1">
      <alignment horizontal="left" vertical="center"/>
    </xf>
    <xf numFmtId="0" fontId="18" fillId="0" borderId="60" xfId="8" applyFont="1" applyBorder="1" applyAlignment="1">
      <alignment horizontal="left" vertical="center"/>
    </xf>
    <xf numFmtId="0" fontId="18" fillId="0" borderId="79" xfId="8" applyFont="1" applyBorder="1" applyAlignment="1">
      <alignment horizontal="left" vertical="center"/>
    </xf>
    <xf numFmtId="0" fontId="18" fillId="0" borderId="84" xfId="8" applyFont="1" applyBorder="1" applyAlignment="1">
      <alignment horizontal="left" vertical="center" wrapText="1"/>
    </xf>
    <xf numFmtId="0" fontId="18" fillId="5" borderId="84" xfId="8" applyFont="1" applyFill="1" applyBorder="1" applyAlignment="1">
      <alignment horizontal="left" vertical="center" shrinkToFit="1"/>
    </xf>
    <xf numFmtId="0" fontId="18" fillId="5" borderId="60" xfId="8" applyFont="1" applyFill="1" applyBorder="1" applyAlignment="1">
      <alignment horizontal="left" vertical="center" shrinkToFit="1"/>
    </xf>
    <xf numFmtId="0" fontId="18" fillId="5" borderId="79" xfId="8" applyFont="1" applyFill="1" applyBorder="1" applyAlignment="1">
      <alignment horizontal="left" vertical="center" shrinkToFit="1"/>
    </xf>
    <xf numFmtId="0" fontId="18" fillId="0" borderId="84" xfId="0" applyFont="1" applyBorder="1" applyAlignment="1">
      <alignment horizontal="left" vertical="center" shrinkToFit="1"/>
    </xf>
    <xf numFmtId="0" fontId="18" fillId="0" borderId="60" xfId="0" applyFont="1" applyBorder="1" applyAlignment="1">
      <alignment horizontal="left" vertical="center" shrinkToFit="1"/>
    </xf>
    <xf numFmtId="0" fontId="18" fillId="0" borderId="79" xfId="0" applyFont="1" applyBorder="1" applyAlignment="1">
      <alignment horizontal="left" vertical="center" shrinkToFit="1"/>
    </xf>
    <xf numFmtId="0" fontId="18" fillId="8" borderId="84" xfId="8" applyFont="1" applyFill="1" applyBorder="1" applyAlignment="1">
      <alignment horizontal="left" vertical="center" wrapText="1"/>
    </xf>
    <xf numFmtId="0" fontId="18" fillId="8" borderId="60" xfId="8" applyFont="1" applyFill="1" applyBorder="1" applyAlignment="1">
      <alignment horizontal="left" vertical="center" wrapText="1"/>
    </xf>
    <xf numFmtId="0" fontId="18" fillId="8" borderId="79" xfId="8" applyFont="1" applyFill="1" applyBorder="1" applyAlignment="1">
      <alignment horizontal="left" vertical="center" wrapText="1"/>
    </xf>
    <xf numFmtId="0" fontId="18" fillId="5" borderId="85" xfId="8" applyFont="1" applyFill="1" applyBorder="1" applyAlignment="1">
      <alignment horizontal="center" vertical="center" textRotation="255"/>
    </xf>
    <xf numFmtId="0" fontId="18" fillId="5" borderId="83" xfId="8" applyFont="1" applyFill="1" applyBorder="1" applyAlignment="1">
      <alignment horizontal="center" vertical="center" textRotation="255"/>
    </xf>
    <xf numFmtId="0" fontId="18" fillId="5" borderId="29" xfId="8" applyFont="1" applyFill="1" applyBorder="1" applyAlignment="1">
      <alignment horizontal="left" vertical="center"/>
    </xf>
    <xf numFmtId="0" fontId="18" fillId="5" borderId="30" xfId="8" applyFont="1" applyFill="1" applyBorder="1" applyAlignment="1">
      <alignment horizontal="left" vertical="center"/>
    </xf>
    <xf numFmtId="0" fontId="18" fillId="5" borderId="38" xfId="8" applyFont="1" applyFill="1" applyBorder="1" applyAlignment="1">
      <alignment horizontal="left" vertical="center"/>
    </xf>
    <xf numFmtId="0" fontId="18" fillId="5" borderId="76" xfId="8" applyFont="1" applyFill="1" applyBorder="1" applyAlignment="1">
      <alignment horizontal="center" vertical="center" textRotation="255"/>
    </xf>
    <xf numFmtId="0" fontId="18" fillId="5" borderId="2" xfId="8" applyFont="1" applyFill="1" applyBorder="1" applyAlignment="1">
      <alignment horizontal="center" vertical="center" textRotation="255"/>
    </xf>
    <xf numFmtId="0" fontId="18" fillId="0" borderId="0" xfId="8" applyFont="1" applyAlignment="1">
      <alignment horizontal="left" vertical="center"/>
    </xf>
    <xf numFmtId="0" fontId="18" fillId="5" borderId="3" xfId="8" applyFont="1" applyFill="1" applyBorder="1" applyAlignment="1">
      <alignment horizontal="left" vertical="center"/>
    </xf>
    <xf numFmtId="0" fontId="18" fillId="5" borderId="1" xfId="8" applyFont="1" applyFill="1" applyBorder="1" applyAlignment="1">
      <alignment horizontal="left" vertical="center"/>
    </xf>
    <xf numFmtId="0" fontId="18" fillId="5" borderId="14" xfId="8" applyFont="1" applyFill="1" applyBorder="1" applyAlignment="1">
      <alignment horizontal="left" vertical="center"/>
    </xf>
    <xf numFmtId="0" fontId="18" fillId="5" borderId="15" xfId="8" applyFont="1" applyFill="1" applyBorder="1" applyAlignment="1">
      <alignment horizontal="left" vertical="center"/>
    </xf>
    <xf numFmtId="0" fontId="18" fillId="5" borderId="16" xfId="8" applyFont="1" applyFill="1" applyBorder="1" applyAlignment="1">
      <alignment horizontal="left" vertical="center"/>
    </xf>
    <xf numFmtId="0" fontId="18" fillId="5" borderId="81" xfId="0" applyFont="1" applyFill="1" applyBorder="1" applyAlignment="1">
      <alignment horizontal="left" vertical="center"/>
    </xf>
    <xf numFmtId="0" fontId="18" fillId="5" borderId="82" xfId="0" applyFont="1" applyFill="1" applyBorder="1" applyAlignment="1">
      <alignment horizontal="left" vertical="center"/>
    </xf>
    <xf numFmtId="0" fontId="20" fillId="0" borderId="0" xfId="8" applyFont="1" applyAlignment="1">
      <alignment horizontal="left" vertical="center"/>
    </xf>
    <xf numFmtId="0" fontId="44" fillId="5" borderId="85" xfId="8" applyFont="1" applyFill="1" applyBorder="1" applyAlignment="1">
      <alignment horizontal="center" vertical="center" textRotation="255" wrapText="1"/>
    </xf>
    <xf numFmtId="0" fontId="44" fillId="5" borderId="76" xfId="8" applyFont="1" applyFill="1" applyBorder="1" applyAlignment="1">
      <alignment horizontal="center" vertical="center" textRotation="255" wrapText="1"/>
    </xf>
    <xf numFmtId="0" fontId="44" fillId="5" borderId="83" xfId="8" applyFont="1" applyFill="1" applyBorder="1" applyAlignment="1">
      <alignment horizontal="center" vertical="center" textRotation="255" wrapText="1"/>
    </xf>
    <xf numFmtId="0" fontId="18" fillId="5" borderId="6" xfId="8" applyFont="1" applyFill="1" applyBorder="1" applyAlignment="1">
      <alignment horizontal="left" vertical="center"/>
    </xf>
    <xf numFmtId="0" fontId="18" fillId="5" borderId="7" xfId="8" applyFont="1" applyFill="1" applyBorder="1" applyAlignment="1">
      <alignment horizontal="left" vertical="center"/>
    </xf>
    <xf numFmtId="0" fontId="18" fillId="5" borderId="8" xfId="8" applyFont="1" applyFill="1" applyBorder="1" applyAlignment="1">
      <alignment horizontal="left" vertical="center"/>
    </xf>
    <xf numFmtId="0" fontId="45" fillId="5" borderId="85" xfId="8" applyFont="1" applyFill="1" applyBorder="1" applyAlignment="1">
      <alignment horizontal="center" vertical="center" textRotation="255"/>
    </xf>
    <xf numFmtId="0" fontId="45" fillId="5" borderId="76" xfId="8" applyFont="1" applyFill="1" applyBorder="1" applyAlignment="1">
      <alignment horizontal="center" vertical="center" textRotation="255"/>
    </xf>
    <xf numFmtId="0" fontId="45" fillId="5" borderId="83" xfId="8" applyFont="1" applyFill="1" applyBorder="1" applyAlignment="1">
      <alignment horizontal="center" vertical="center" textRotation="255"/>
    </xf>
    <xf numFmtId="0" fontId="18" fillId="5" borderId="3" xfId="8" applyFont="1" applyFill="1" applyBorder="1" applyAlignment="1">
      <alignment horizontal="left" vertical="center" wrapText="1"/>
    </xf>
    <xf numFmtId="0" fontId="18" fillId="5" borderId="1" xfId="8" applyFont="1" applyFill="1" applyBorder="1" applyAlignment="1">
      <alignment horizontal="left" vertical="center" wrapText="1"/>
    </xf>
    <xf numFmtId="0" fontId="18" fillId="5" borderId="81" xfId="8" applyFont="1" applyFill="1" applyBorder="1" applyAlignment="1">
      <alignment horizontal="left" vertical="center" wrapText="1"/>
    </xf>
    <xf numFmtId="0" fontId="18" fillId="5" borderId="82" xfId="8" applyFont="1" applyFill="1" applyBorder="1" applyAlignment="1">
      <alignment horizontal="left" vertical="center" wrapText="1"/>
    </xf>
    <xf numFmtId="0" fontId="16" fillId="5" borderId="81" xfId="8" applyFont="1" applyFill="1" applyBorder="1" applyAlignment="1">
      <alignment horizontal="left" vertical="center"/>
    </xf>
    <xf numFmtId="0" fontId="16" fillId="5" borderId="82" xfId="8" applyFont="1" applyFill="1" applyBorder="1" applyAlignment="1">
      <alignment horizontal="left" vertical="center"/>
    </xf>
    <xf numFmtId="0" fontId="16" fillId="5" borderId="29" xfId="0" applyFont="1" applyFill="1" applyBorder="1" applyAlignment="1">
      <alignment horizontal="left" vertical="center"/>
    </xf>
    <xf numFmtId="0" fontId="16" fillId="5" borderId="28" xfId="0" applyFont="1" applyFill="1" applyBorder="1" applyAlignment="1">
      <alignment horizontal="left" vertical="center"/>
    </xf>
    <xf numFmtId="0" fontId="16" fillId="5" borderId="30" xfId="0" applyFont="1" applyFill="1" applyBorder="1" applyAlignment="1">
      <alignment horizontal="left" vertical="center"/>
    </xf>
    <xf numFmtId="0" fontId="18" fillId="5" borderId="3" xfId="0" applyFont="1" applyFill="1" applyBorder="1" applyAlignment="1">
      <alignment horizontal="left" vertical="center"/>
    </xf>
    <xf numFmtId="0" fontId="18" fillId="5" borderId="4" xfId="0" applyFont="1" applyFill="1" applyBorder="1" applyAlignment="1">
      <alignment horizontal="left" vertical="center"/>
    </xf>
    <xf numFmtId="0" fontId="18" fillId="5" borderId="1" xfId="0" applyFont="1" applyFill="1" applyBorder="1" applyAlignment="1">
      <alignment horizontal="left" vertical="center"/>
    </xf>
    <xf numFmtId="0" fontId="18" fillId="5" borderId="5" xfId="8" applyFont="1" applyFill="1" applyBorder="1" applyAlignment="1">
      <alignment horizontal="center" vertical="center" textRotation="255"/>
    </xf>
    <xf numFmtId="0" fontId="18" fillId="5" borderId="80" xfId="8" applyFont="1" applyFill="1" applyBorder="1" applyAlignment="1">
      <alignment horizontal="center" vertical="center" textRotation="255"/>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39" fillId="0" borderId="3" xfId="0" applyFont="1" applyBorder="1" applyAlignment="1">
      <alignment horizontal="left" vertical="center" wrapText="1"/>
    </xf>
    <xf numFmtId="0" fontId="39" fillId="0" borderId="4" xfId="0" applyFont="1" applyBorder="1" applyAlignment="1">
      <alignment horizontal="left" vertical="center" wrapText="1"/>
    </xf>
    <xf numFmtId="0" fontId="39"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5" xfId="0" applyFont="1" applyBorder="1" applyAlignment="1">
      <alignment horizontal="center" vertical="center" textRotation="255"/>
    </xf>
    <xf numFmtId="0" fontId="21" fillId="0" borderId="2"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0" borderId="2" xfId="0" applyFont="1" applyBorder="1" applyAlignment="1">
      <alignment horizontal="left" vertical="center"/>
    </xf>
    <xf numFmtId="0" fontId="21" fillId="0" borderId="76" xfId="0" applyFont="1" applyBorder="1" applyAlignment="1">
      <alignment horizontal="left" vertical="center"/>
    </xf>
    <xf numFmtId="0" fontId="21" fillId="0" borderId="77" xfId="0" applyFont="1" applyBorder="1" applyAlignment="1">
      <alignment horizontal="left" vertical="center"/>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2" xfId="8" applyFont="1" applyBorder="1" applyAlignment="1">
      <alignment horizontal="center" vertical="center" textRotation="255" wrapText="1"/>
    </xf>
    <xf numFmtId="0" fontId="21" fillId="0" borderId="76" xfId="8" applyFont="1" applyBorder="1" applyAlignment="1">
      <alignment horizontal="center" vertical="center" textRotation="255" wrapText="1"/>
    </xf>
    <xf numFmtId="0" fontId="18" fillId="0" borderId="5" xfId="8" applyFont="1" applyBorder="1" applyAlignment="1">
      <alignment horizontal="left" vertical="center"/>
    </xf>
    <xf numFmtId="179" fontId="50" fillId="0" borderId="62" xfId="8" applyNumberFormat="1" applyFont="1" applyBorder="1" applyAlignment="1">
      <alignment horizontal="center" vertical="center"/>
    </xf>
    <xf numFmtId="0" fontId="16" fillId="0" borderId="5" xfId="8" applyFont="1" applyBorder="1" applyAlignment="1">
      <alignment horizontal="center" wrapText="1"/>
    </xf>
    <xf numFmtId="0" fontId="21" fillId="0" borderId="5" xfId="8" applyFont="1" applyBorder="1" applyAlignment="1">
      <alignment horizontal="center" vertical="center" textRotation="255"/>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56" fillId="0" borderId="0" xfId="0" applyFont="1" applyAlignment="1">
      <alignment horizontal="left" vertical="center" wrapText="1"/>
    </xf>
    <xf numFmtId="0" fontId="56"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18" fillId="8" borderId="5" xfId="8" applyFont="1" applyFill="1" applyBorder="1" applyAlignment="1">
      <alignment horizontal="center" vertical="center"/>
    </xf>
    <xf numFmtId="179" fontId="30" fillId="5" borderId="119" xfId="7" applyNumberFormat="1" applyFont="1" applyFill="1" applyBorder="1" applyAlignment="1" applyProtection="1">
      <alignment horizontal="center" vertical="center"/>
      <protection locked="0"/>
    </xf>
  </cellXfs>
  <cellStyles count="20">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 name="標準 5" xfId="19" xr:uid="{F78E318D-F0CB-4EEE-9B8B-5798A2604415}"/>
  </cellStyles>
  <dxfs count="60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CCFF"/>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s>
  <tableStyles count="0" defaultTableStyle="TableStyleMedium9" defaultPivotStyle="PivotStyleLight16"/>
  <colors>
    <mruColors>
      <color rgb="FFCCECFF"/>
      <color rgb="FFFFCCFF"/>
      <color rgb="FF66FFFF"/>
      <color rgb="FFEAEAEA"/>
      <color rgb="FFFFCCCC"/>
      <color rgb="FFDDDDDD"/>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AF$61" lockText="1" noThreeD="1"/>
</file>

<file path=xl/ctrlProps/ctrlProp10.xml><?xml version="1.0" encoding="utf-8"?>
<formControlPr xmlns="http://schemas.microsoft.com/office/spreadsheetml/2009/9/main" objectType="CheckBox" fmlaLink="$AJ$61" lockText="1" noThreeD="1"/>
</file>

<file path=xl/ctrlProps/ctrlProp11.xml><?xml version="1.0" encoding="utf-8"?>
<formControlPr xmlns="http://schemas.microsoft.com/office/spreadsheetml/2009/9/main" objectType="CheckBox" fmlaLink="$C$72" lockText="1" noThreeD="1"/>
</file>

<file path=xl/ctrlProps/ctrlProp12.xml><?xml version="1.0" encoding="utf-8"?>
<formControlPr xmlns="http://schemas.microsoft.com/office/spreadsheetml/2009/9/main" objectType="CheckBox" fmlaLink="$D$72" lockText="1" noThreeD="1"/>
</file>

<file path=xl/ctrlProps/ctrlProp13.xml><?xml version="1.0" encoding="utf-8"?>
<formControlPr xmlns="http://schemas.microsoft.com/office/spreadsheetml/2009/9/main" objectType="CheckBox" fmlaLink="$E$72" lockText="1" noThreeD="1"/>
</file>

<file path=xl/ctrlProps/ctrlProp14.xml><?xml version="1.0" encoding="utf-8"?>
<formControlPr xmlns="http://schemas.microsoft.com/office/spreadsheetml/2009/9/main" objectType="CheckBox" checked="Checked" fmlaLink="$F$72" lockText="1" noThreeD="1"/>
</file>

<file path=xl/ctrlProps/ctrlProp15.xml><?xml version="1.0" encoding="utf-8"?>
<formControlPr xmlns="http://schemas.microsoft.com/office/spreadsheetml/2009/9/main" objectType="CheckBox" fmlaLink="$G$72" lockText="1" noThreeD="1"/>
</file>

<file path=xl/ctrlProps/ctrlProp16.xml><?xml version="1.0" encoding="utf-8"?>
<formControlPr xmlns="http://schemas.microsoft.com/office/spreadsheetml/2009/9/main" objectType="CheckBox" checked="Checked" fmlaLink="$AF$61" lockText="1" noThreeD="1"/>
</file>

<file path=xl/ctrlProps/ctrlProp17.xml><?xml version="1.0" encoding="utf-8"?>
<formControlPr xmlns="http://schemas.microsoft.com/office/spreadsheetml/2009/9/main" objectType="CheckBox" fmlaLink="$AG$61" lockText="1" noThreeD="1"/>
</file>

<file path=xl/ctrlProps/ctrlProp18.xml><?xml version="1.0" encoding="utf-8"?>
<formControlPr xmlns="http://schemas.microsoft.com/office/spreadsheetml/2009/9/main" objectType="CheckBox" fmlaLink="$AH$61" lockText="1" noThreeD="1"/>
</file>

<file path=xl/ctrlProps/ctrlProp19.xml><?xml version="1.0" encoding="utf-8"?>
<formControlPr xmlns="http://schemas.microsoft.com/office/spreadsheetml/2009/9/main" objectType="CheckBox" fmlaLink="$AI$61" lockText="1" noThreeD="1"/>
</file>

<file path=xl/ctrlProps/ctrlProp2.xml><?xml version="1.0" encoding="utf-8"?>
<formControlPr xmlns="http://schemas.microsoft.com/office/spreadsheetml/2009/9/main" objectType="CheckBox" fmlaLink="$AG$61" lockText="1" noThreeD="1"/>
</file>

<file path=xl/ctrlProps/ctrlProp20.xml><?xml version="1.0" encoding="utf-8"?>
<formControlPr xmlns="http://schemas.microsoft.com/office/spreadsheetml/2009/9/main" objectType="CheckBox" fmlaLink="$AJ$61" lockText="1" noThreeD="1"/>
</file>

<file path=xl/ctrlProps/ctrlProp3.xml><?xml version="1.0" encoding="utf-8"?>
<formControlPr xmlns="http://schemas.microsoft.com/office/spreadsheetml/2009/9/main" objectType="CheckBox" fmlaLink="$AH$61" lockText="1" noThreeD="1"/>
</file>

<file path=xl/ctrlProps/ctrlProp4.xml><?xml version="1.0" encoding="utf-8"?>
<formControlPr xmlns="http://schemas.microsoft.com/office/spreadsheetml/2009/9/main" objectType="CheckBox" fmlaLink="$AI$61" lockText="1" noThreeD="1"/>
</file>

<file path=xl/ctrlProps/ctrlProp5.xml><?xml version="1.0" encoding="utf-8"?>
<formControlPr xmlns="http://schemas.microsoft.com/office/spreadsheetml/2009/9/main" objectType="CheckBox" fmlaLink="$C$72" lockText="1" noThreeD="1"/>
</file>

<file path=xl/ctrlProps/ctrlProp6.xml><?xml version="1.0" encoding="utf-8"?>
<formControlPr xmlns="http://schemas.microsoft.com/office/spreadsheetml/2009/9/main" objectType="CheckBox" fmlaLink="$D$72" lockText="1" noThreeD="1"/>
</file>

<file path=xl/ctrlProps/ctrlProp7.xml><?xml version="1.0" encoding="utf-8"?>
<formControlPr xmlns="http://schemas.microsoft.com/office/spreadsheetml/2009/9/main" objectType="CheckBox" fmlaLink="$E$72" lockText="1" noThreeD="1"/>
</file>

<file path=xl/ctrlProps/ctrlProp8.xml><?xml version="1.0" encoding="utf-8"?>
<formControlPr xmlns="http://schemas.microsoft.com/office/spreadsheetml/2009/9/main" objectType="CheckBox" fmlaLink="$F$72" lockText="1" noThreeD="1"/>
</file>

<file path=xl/ctrlProps/ctrlProp9.xml><?xml version="1.0" encoding="utf-8"?>
<formControlPr xmlns="http://schemas.microsoft.com/office/spreadsheetml/2009/9/main" objectType="CheckBox" fmlaLink="$G$72" lockText="1" noThreeD="1"/>
</file>

<file path=xl/drawings/drawing1.xml><?xml version="1.0" encoding="utf-8"?>
<xdr:wsDr xmlns:xdr="http://schemas.openxmlformats.org/drawingml/2006/spreadsheetDrawing" xmlns:a="http://schemas.openxmlformats.org/drawingml/2006/main">
  <xdr:twoCellAnchor>
    <xdr:from>
      <xdr:col>2</xdr:col>
      <xdr:colOff>28046</xdr:colOff>
      <xdr:row>70</xdr:row>
      <xdr:rowOff>221723</xdr:rowOff>
    </xdr:from>
    <xdr:to>
      <xdr:col>11</xdr:col>
      <xdr:colOff>170126</xdr:colOff>
      <xdr:row>72</xdr:row>
      <xdr:rowOff>224898</xdr:rowOff>
    </xdr:to>
    <xdr:grpSp>
      <xdr:nvGrpSpPr>
        <xdr:cNvPr id="7" name="グループ化 6">
          <a:extLst>
            <a:ext uri="{FF2B5EF4-FFF2-40B4-BE49-F238E27FC236}">
              <a16:creationId xmlns:a16="http://schemas.microsoft.com/office/drawing/2014/main" id="{53B18790-6104-B561-3082-744C975AF421}"/>
            </a:ext>
          </a:extLst>
        </xdr:cNvPr>
        <xdr:cNvGrpSpPr/>
      </xdr:nvGrpSpPr>
      <xdr:grpSpPr>
        <a:xfrm>
          <a:off x="221721" y="16620598"/>
          <a:ext cx="2539205" cy="460375"/>
          <a:chOff x="35720" y="16454438"/>
          <a:chExt cx="2304255" cy="452438"/>
        </a:xfrm>
        <a:noFill/>
      </xdr:grpSpPr>
      <xdr:sp macro="" textlink="">
        <xdr:nvSpPr>
          <xdr:cNvPr id="5140" name="Check Box 20" hidden="1">
            <a:extLst>
              <a:ext uri="{63B3BB69-23CF-44E3-9099-C40C66FF867C}">
                <a14:compatExt xmlns:a14="http://schemas.microsoft.com/office/drawing/2010/main" spid="_x0000_s5140"/>
              </a:ext>
              <a:ext uri="{FF2B5EF4-FFF2-40B4-BE49-F238E27FC236}">
                <a16:creationId xmlns:a16="http://schemas.microsoft.com/office/drawing/2014/main" id="{00000000-0008-0000-0000-000014140000}"/>
              </a:ext>
            </a:extLst>
          </xdr:cNvPr>
          <xdr:cNvSpPr/>
        </xdr:nvSpPr>
        <xdr:spPr bwMode="auto">
          <a:xfrm>
            <a:off x="35720" y="16454439"/>
            <a:ext cx="916780" cy="2262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所有権</a:t>
            </a:r>
          </a:p>
        </xdr:txBody>
      </xdr:sp>
      <xdr:sp macro="" textlink="">
        <xdr:nvSpPr>
          <xdr:cNvPr id="5141" name="Check Box 21" hidden="1">
            <a:extLst>
              <a:ext uri="{63B3BB69-23CF-44E3-9099-C40C66FF867C}">
                <a14:compatExt xmlns:a14="http://schemas.microsoft.com/office/drawing/2010/main" spid="_x0000_s5141"/>
              </a:ext>
              <a:ext uri="{FF2B5EF4-FFF2-40B4-BE49-F238E27FC236}">
                <a16:creationId xmlns:a16="http://schemas.microsoft.com/office/drawing/2014/main" id="{00000000-0008-0000-0000-000015140000}"/>
              </a:ext>
            </a:extLst>
          </xdr:cNvPr>
          <xdr:cNvSpPr/>
        </xdr:nvSpPr>
        <xdr:spPr bwMode="auto">
          <a:xfrm>
            <a:off x="752475" y="16454438"/>
            <a:ext cx="914400" cy="22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賃借権</a:t>
            </a:r>
          </a:p>
        </xdr:txBody>
      </xdr:sp>
      <xdr:sp macro="" textlink="">
        <xdr:nvSpPr>
          <xdr:cNvPr id="5142" name="Check Box 22" hidden="1">
            <a:extLst>
              <a:ext uri="{63B3BB69-23CF-44E3-9099-C40C66FF867C}">
                <a14:compatExt xmlns:a14="http://schemas.microsoft.com/office/drawing/2010/main" spid="_x0000_s5142"/>
              </a:ext>
              <a:ext uri="{FF2B5EF4-FFF2-40B4-BE49-F238E27FC236}">
                <a16:creationId xmlns:a16="http://schemas.microsoft.com/office/drawing/2014/main" id="{00000000-0008-0000-0000-000016140000}"/>
              </a:ext>
            </a:extLst>
          </xdr:cNvPr>
          <xdr:cNvSpPr/>
        </xdr:nvSpPr>
        <xdr:spPr bwMode="auto">
          <a:xfrm>
            <a:off x="1428750" y="16454438"/>
            <a:ext cx="911225" cy="22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信託受益権</a:t>
            </a:r>
          </a:p>
        </xdr:txBody>
      </xdr:sp>
      <xdr:sp macro="" textlink="">
        <xdr:nvSpPr>
          <xdr:cNvPr id="5143" name="Check Box 23" hidden="1">
            <a:extLst>
              <a:ext uri="{63B3BB69-23CF-44E3-9099-C40C66FF867C}">
                <a14:compatExt xmlns:a14="http://schemas.microsoft.com/office/drawing/2010/main" spid="_x0000_s5143"/>
              </a:ext>
              <a:ext uri="{FF2B5EF4-FFF2-40B4-BE49-F238E27FC236}">
                <a16:creationId xmlns:a16="http://schemas.microsoft.com/office/drawing/2014/main" id="{00000000-0008-0000-0000-000017140000}"/>
              </a:ext>
            </a:extLst>
          </xdr:cNvPr>
          <xdr:cNvSpPr/>
        </xdr:nvSpPr>
        <xdr:spPr bwMode="auto">
          <a:xfrm>
            <a:off x="38100" y="16680657"/>
            <a:ext cx="914400" cy="22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権利移転なし</a:t>
            </a:r>
          </a:p>
        </xdr:txBody>
      </xdr:sp>
      <xdr:sp macro="" textlink="">
        <xdr:nvSpPr>
          <xdr:cNvPr id="5144" name="Check Box 24" hidden="1">
            <a:extLst>
              <a:ext uri="{63B3BB69-23CF-44E3-9099-C40C66FF867C}">
                <a14:compatExt xmlns:a14="http://schemas.microsoft.com/office/drawing/2010/main" spid="_x0000_s5144"/>
              </a:ext>
              <a:ext uri="{FF2B5EF4-FFF2-40B4-BE49-F238E27FC236}">
                <a16:creationId xmlns:a16="http://schemas.microsoft.com/office/drawing/2014/main" id="{00000000-0008-0000-0000-000018140000}"/>
              </a:ext>
            </a:extLst>
          </xdr:cNvPr>
          <xdr:cNvSpPr/>
        </xdr:nvSpPr>
        <xdr:spPr bwMode="auto">
          <a:xfrm>
            <a:off x="954881" y="16680656"/>
            <a:ext cx="911225" cy="22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xdr:twoCellAnchor>
    <xdr:from>
      <xdr:col>49</xdr:col>
      <xdr:colOff>87840</xdr:colOff>
      <xdr:row>4</xdr:row>
      <xdr:rowOff>55035</xdr:rowOff>
    </xdr:from>
    <xdr:to>
      <xdr:col>81</xdr:col>
      <xdr:colOff>239447</xdr:colOff>
      <xdr:row>9</xdr:row>
      <xdr:rowOff>37573</xdr:rowOff>
    </xdr:to>
    <xdr:sp macro="" textlink="">
      <xdr:nvSpPr>
        <xdr:cNvPr id="2" name="正方形/長方形 1">
          <a:extLst>
            <a:ext uri="{FF2B5EF4-FFF2-40B4-BE49-F238E27FC236}">
              <a16:creationId xmlns:a16="http://schemas.microsoft.com/office/drawing/2014/main" id="{6CC7495F-A950-3DCD-FC82-BFF0A889AE52}"/>
            </a:ext>
          </a:extLst>
        </xdr:cNvPr>
        <xdr:cNvSpPr/>
      </xdr:nvSpPr>
      <xdr:spPr>
        <a:xfrm>
          <a:off x="11845923" y="848785"/>
          <a:ext cx="7940941" cy="1093788"/>
        </a:xfrm>
        <a:prstGeom prst="rect">
          <a:avLst/>
        </a:prstGeom>
        <a:solidFill>
          <a:schemeClr val="accent5">
            <a:lumMod val="20000"/>
            <a:lumOff val="80000"/>
          </a:schemeClr>
        </a:solid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kern="1200"/>
            <a:t>●青く塗られた項目が必須の項目です。</a:t>
          </a:r>
          <a:endParaRPr kumimoji="1" lang="en-US" altLang="ja-JP" sz="1100" kern="12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●設問によりセルに</a:t>
          </a:r>
          <a:r>
            <a:rPr kumimoji="1" lang="ja-JP" altLang="en-US" sz="1100">
              <a:solidFill>
                <a:schemeClr val="dk1"/>
              </a:solidFill>
              <a:effectLst/>
              <a:latin typeface="+mn-lt"/>
              <a:ea typeface="+mn-ea"/>
              <a:cs typeface="+mn-cs"/>
            </a:rPr>
            <a:t>プルダウンもしくはチェックボックスで選択してください</a:t>
          </a:r>
          <a:r>
            <a:rPr kumimoji="1" lang="ja-JP" altLang="ja-JP" sz="1100">
              <a:solidFill>
                <a:schemeClr val="dk1"/>
              </a:solidFill>
              <a:effectLst/>
              <a:latin typeface="+mn-lt"/>
              <a:ea typeface="+mn-ea"/>
              <a:cs typeface="+mn-cs"/>
            </a:rPr>
            <a:t>。</a:t>
          </a:r>
          <a:endParaRPr lang="ja-JP" altLang="ja-JP">
            <a:effectLst/>
          </a:endParaRPr>
        </a:p>
        <a:p>
          <a:pPr algn="l"/>
          <a:r>
            <a:rPr kumimoji="1" lang="ja-JP" altLang="en-US" sz="1100" kern="1200"/>
            <a:t>●入力されると無色になりますので、</a:t>
          </a:r>
          <a:r>
            <a:rPr kumimoji="1" lang="ja-JP" altLang="en-US" sz="1100" u="sng" kern="1200">
              <a:solidFill>
                <a:srgbClr val="FF0000"/>
              </a:solidFill>
            </a:rPr>
            <a:t>原則、</a:t>
          </a:r>
          <a:r>
            <a:rPr kumimoji="1" lang="ja-JP" altLang="en-US" sz="1100" kern="1200"/>
            <a:t>青色が残らないように入力してください。</a:t>
          </a:r>
          <a:endParaRPr kumimoji="1" lang="en-US" altLang="ja-JP" sz="1100" kern="1200"/>
        </a:p>
        <a:p>
          <a:pPr algn="l"/>
          <a:r>
            <a:rPr kumimoji="1" lang="ja-JP" altLang="en-US" sz="1100" kern="1200"/>
            <a:t>●前の設問の回答内容により青く塗られた項目が変化する場合があります。</a:t>
          </a:r>
          <a:endParaRPr kumimoji="1" lang="en-US" altLang="ja-JP" sz="1100" kern="1200"/>
        </a:p>
        <a:p>
          <a:pPr algn="l"/>
          <a:r>
            <a:rPr kumimoji="1" lang="ja-JP" altLang="en-US" sz="1100" kern="1200"/>
            <a:t>●薄緑は入力不要（自動入力）ですが、私書箱等でうまく表示されない場合は手入力をお願いします。</a:t>
          </a:r>
          <a:endParaRPr kumimoji="1" lang="en-US" altLang="ja-JP" sz="1100" kern="1200"/>
        </a:p>
      </xdr:txBody>
    </xdr:sp>
    <xdr:clientData/>
  </xdr:twoCellAnchor>
  <xdr:twoCellAnchor>
    <xdr:from>
      <xdr:col>30</xdr:col>
      <xdr:colOff>213522</xdr:colOff>
      <xdr:row>59</xdr:row>
      <xdr:rowOff>209141</xdr:rowOff>
    </xdr:from>
    <xdr:to>
      <xdr:col>44</xdr:col>
      <xdr:colOff>42864</xdr:colOff>
      <xdr:row>61</xdr:row>
      <xdr:rowOff>27221</xdr:rowOff>
    </xdr:to>
    <xdr:grpSp>
      <xdr:nvGrpSpPr>
        <xdr:cNvPr id="5" name="グループ化 4">
          <a:extLst>
            <a:ext uri="{FF2B5EF4-FFF2-40B4-BE49-F238E27FC236}">
              <a16:creationId xmlns:a16="http://schemas.microsoft.com/office/drawing/2014/main" id="{0603B144-A0FF-AB17-66A8-E760DEA72519}"/>
            </a:ext>
          </a:extLst>
        </xdr:cNvPr>
        <xdr:cNvGrpSpPr/>
      </xdr:nvGrpSpPr>
      <xdr:grpSpPr>
        <a:xfrm>
          <a:off x="7874797" y="14268041"/>
          <a:ext cx="3563142" cy="316555"/>
          <a:chOff x="7062753" y="13972637"/>
          <a:chExt cx="3207925" cy="331336"/>
        </a:xfrm>
      </xdr:grpSpPr>
      <xdr:sp macro="" textlink="">
        <xdr:nvSpPr>
          <xdr:cNvPr id="5136" name="Check Box 16" hidden="1">
            <a:extLst>
              <a:ext uri="{63B3BB69-23CF-44E3-9099-C40C66FF867C}">
                <a14:compatExt xmlns:a14="http://schemas.microsoft.com/office/drawing/2010/main" spid="_x0000_s5136"/>
              </a:ext>
              <a:ext uri="{FF2B5EF4-FFF2-40B4-BE49-F238E27FC236}">
                <a16:creationId xmlns:a16="http://schemas.microsoft.com/office/drawing/2014/main" id="{00000000-0008-0000-0000-000010140000}"/>
              </a:ext>
            </a:extLst>
          </xdr:cNvPr>
          <xdr:cNvSpPr/>
        </xdr:nvSpPr>
        <xdr:spPr bwMode="auto">
          <a:xfrm>
            <a:off x="7062753" y="13980259"/>
            <a:ext cx="1076507" cy="313900"/>
          </a:xfrm>
          <a:prstGeom prst="rect">
            <a:avLst/>
          </a:prstGeom>
          <a:noFill/>
          <a:ln>
            <a:noFill/>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都市計画法</a:t>
            </a:r>
          </a:p>
        </xdr:txBody>
      </xdr:sp>
      <xdr:sp macro="" textlink="">
        <xdr:nvSpPr>
          <xdr:cNvPr id="5137" name="Check Box 17" hidden="1">
            <a:extLst>
              <a:ext uri="{63B3BB69-23CF-44E3-9099-C40C66FF867C}">
                <a14:compatExt xmlns:a14="http://schemas.microsoft.com/office/drawing/2010/main" spid="_x0000_s5137"/>
              </a:ext>
              <a:ext uri="{FF2B5EF4-FFF2-40B4-BE49-F238E27FC236}">
                <a16:creationId xmlns:a16="http://schemas.microsoft.com/office/drawing/2014/main" id="{00000000-0008-0000-0000-000011140000}"/>
              </a:ext>
            </a:extLst>
          </xdr:cNvPr>
          <xdr:cNvSpPr/>
        </xdr:nvSpPr>
        <xdr:spPr bwMode="auto">
          <a:xfrm>
            <a:off x="7784725" y="13983520"/>
            <a:ext cx="776106" cy="310527"/>
          </a:xfrm>
          <a:prstGeom prst="rect">
            <a:avLst/>
          </a:prstGeom>
          <a:noFill/>
          <a:ln>
            <a:noFill/>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農地法</a:t>
            </a:r>
          </a:p>
        </xdr:txBody>
      </xdr:sp>
      <xdr:sp macro="" textlink="">
        <xdr:nvSpPr>
          <xdr:cNvPr id="5138" name="Check Box 18" hidden="1">
            <a:extLst>
              <a:ext uri="{63B3BB69-23CF-44E3-9099-C40C66FF867C}">
                <a14:compatExt xmlns:a14="http://schemas.microsoft.com/office/drawing/2010/main" spid="_x0000_s5138"/>
              </a:ext>
              <a:ext uri="{FF2B5EF4-FFF2-40B4-BE49-F238E27FC236}">
                <a16:creationId xmlns:a16="http://schemas.microsoft.com/office/drawing/2014/main" id="{00000000-0008-0000-0000-000012140000}"/>
              </a:ext>
            </a:extLst>
          </xdr:cNvPr>
          <xdr:cNvSpPr/>
        </xdr:nvSpPr>
        <xdr:spPr bwMode="auto">
          <a:xfrm>
            <a:off x="8301829" y="13972637"/>
            <a:ext cx="749480" cy="329253"/>
          </a:xfrm>
          <a:prstGeom prst="rect">
            <a:avLst/>
          </a:prstGeom>
          <a:noFill/>
          <a:ln>
            <a:noFill/>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森林法</a:t>
            </a:r>
          </a:p>
        </xdr:txBody>
      </xdr:sp>
      <xdr:sp macro="" textlink="">
        <xdr:nvSpPr>
          <xdr:cNvPr id="5139" name="Check Box 19" hidden="1">
            <a:extLst>
              <a:ext uri="{63B3BB69-23CF-44E3-9099-C40C66FF867C}">
                <a14:compatExt xmlns:a14="http://schemas.microsoft.com/office/drawing/2010/main" spid="_x0000_s5139"/>
              </a:ext>
              <a:ext uri="{FF2B5EF4-FFF2-40B4-BE49-F238E27FC236}">
                <a16:creationId xmlns:a16="http://schemas.microsoft.com/office/drawing/2014/main" id="{00000000-0008-0000-0000-000013140000}"/>
              </a:ext>
            </a:extLst>
          </xdr:cNvPr>
          <xdr:cNvSpPr/>
        </xdr:nvSpPr>
        <xdr:spPr bwMode="auto">
          <a:xfrm>
            <a:off x="9536460" y="14019552"/>
            <a:ext cx="734218" cy="235265"/>
          </a:xfrm>
          <a:prstGeom prst="rect">
            <a:avLst/>
          </a:prstGeom>
          <a:noFill/>
          <a:ln>
            <a:noFill/>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5172" name="Check Box 52" hidden="1">
            <a:extLst>
              <a:ext uri="{63B3BB69-23CF-44E3-9099-C40C66FF867C}">
                <a14:compatExt xmlns:a14="http://schemas.microsoft.com/office/drawing/2010/main" spid="_x0000_s5172"/>
              </a:ext>
              <a:ext uri="{FF2B5EF4-FFF2-40B4-BE49-F238E27FC236}">
                <a16:creationId xmlns:a16="http://schemas.microsoft.com/office/drawing/2014/main" id="{00000000-0008-0000-0000-000034140000}"/>
              </a:ext>
            </a:extLst>
          </xdr:cNvPr>
          <xdr:cNvSpPr/>
        </xdr:nvSpPr>
        <xdr:spPr bwMode="auto">
          <a:xfrm>
            <a:off x="8823761" y="13976923"/>
            <a:ext cx="770504" cy="327050"/>
          </a:xfrm>
          <a:prstGeom prst="rect">
            <a:avLst/>
          </a:prstGeom>
          <a:noFill/>
          <a:ln>
            <a:noFill/>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手続きなし</a:t>
            </a:r>
          </a:p>
        </xdr:txBody>
      </xdr:sp>
    </xdr:grpSp>
    <xdr:clientData/>
  </xdr:twoCellAnchor>
  <mc:AlternateContent xmlns:mc="http://schemas.openxmlformats.org/markup-compatibility/2006">
    <mc:Choice xmlns:a14="http://schemas.microsoft.com/office/drawing/2010/main" Requires="a14">
      <xdr:twoCellAnchor editAs="absolute">
        <xdr:from>
          <xdr:col>31</xdr:col>
          <xdr:colOff>6350</xdr:colOff>
          <xdr:row>59</xdr:row>
          <xdr:rowOff>222250</xdr:rowOff>
        </xdr:from>
        <xdr:to>
          <xdr:col>34</xdr:col>
          <xdr:colOff>6350</xdr:colOff>
          <xdr:row>61</xdr:row>
          <xdr:rowOff>31750</xdr:rowOff>
        </xdr:to>
        <xdr:sp macro="" textlink="">
          <xdr:nvSpPr>
            <xdr:cNvPr id="3" name="Check Box 16" hidden="1">
              <a:extLst>
                <a:ext uri="{63B3BB69-23CF-44E3-9099-C40C66FF867C}">
                  <a14:compatExt spid="_x0000_s513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都市計画法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228600</xdr:colOff>
          <xdr:row>60</xdr:row>
          <xdr:rowOff>19050</xdr:rowOff>
        </xdr:from>
        <xdr:to>
          <xdr:col>35</xdr:col>
          <xdr:colOff>254000</xdr:colOff>
          <xdr:row>61</xdr:row>
          <xdr:rowOff>6350</xdr:rowOff>
        </xdr:to>
        <xdr:sp macro="" textlink="">
          <xdr:nvSpPr>
            <xdr:cNvPr id="4" name="Check Box 17" hidden="1">
              <a:extLst>
                <a:ext uri="{63B3BB69-23CF-44E3-9099-C40C66FF867C}">
                  <a14:compatExt spid="_x0000_s513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農地法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260350</xdr:colOff>
          <xdr:row>59</xdr:row>
          <xdr:rowOff>190500</xdr:rowOff>
        </xdr:from>
        <xdr:to>
          <xdr:col>38</xdr:col>
          <xdr:colOff>57150</xdr:colOff>
          <xdr:row>61</xdr:row>
          <xdr:rowOff>63500</xdr:rowOff>
        </xdr:to>
        <xdr:sp macro="" textlink="">
          <xdr:nvSpPr>
            <xdr:cNvPr id="6" name="Check Box 18" hidden="1">
              <a:extLst>
                <a:ext uri="{63B3BB69-23CF-44E3-9099-C40C66FF867C}">
                  <a14:compatExt spid="_x0000_s513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森林法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260350</xdr:colOff>
          <xdr:row>60</xdr:row>
          <xdr:rowOff>19050</xdr:rowOff>
        </xdr:from>
        <xdr:to>
          <xdr:col>42</xdr:col>
          <xdr:colOff>196850</xdr:colOff>
          <xdr:row>61</xdr:row>
          <xdr:rowOff>6350</xdr:rowOff>
        </xdr:to>
        <xdr:sp macro="" textlink="">
          <xdr:nvSpPr>
            <xdr:cNvPr id="8" name="Check Box 19" hidden="1">
              <a:extLst>
                <a:ext uri="{63B3BB69-23CF-44E3-9099-C40C66FF867C}">
                  <a14:compatExt spid="_x0000_s5139"/>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70</xdr:row>
          <xdr:rowOff>209550</xdr:rowOff>
        </xdr:from>
        <xdr:to>
          <xdr:col>4</xdr:col>
          <xdr:colOff>165100</xdr:colOff>
          <xdr:row>72</xdr:row>
          <xdr:rowOff>38100</xdr:rowOff>
        </xdr:to>
        <xdr:sp macro="" textlink="">
          <xdr:nvSpPr>
            <xdr:cNvPr id="9" name="Check Box 20" hidden="1">
              <a:extLst>
                <a:ext uri="{63B3BB69-23CF-44E3-9099-C40C66FF867C}">
                  <a14:compatExt spid="_x0000_s5140"/>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所有権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70</xdr:row>
          <xdr:rowOff>215900</xdr:rowOff>
        </xdr:from>
        <xdr:to>
          <xdr:col>7</xdr:col>
          <xdr:colOff>196850</xdr:colOff>
          <xdr:row>72</xdr:row>
          <xdr:rowOff>31750</xdr:rowOff>
        </xdr:to>
        <xdr:sp macro="" textlink="">
          <xdr:nvSpPr>
            <xdr:cNvPr id="10" name="Check Box 21" hidden="1">
              <a:extLst>
                <a:ext uri="{63B3BB69-23CF-44E3-9099-C40C66FF867C}">
                  <a14:compatExt spid="_x0000_s5141"/>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賃借権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71</xdr:row>
          <xdr:rowOff>12700</xdr:rowOff>
        </xdr:from>
        <xdr:to>
          <xdr:col>11</xdr:col>
          <xdr:colOff>76200</xdr:colOff>
          <xdr:row>72</xdr:row>
          <xdr:rowOff>12700</xdr:rowOff>
        </xdr:to>
        <xdr:sp macro="" textlink="">
          <xdr:nvSpPr>
            <xdr:cNvPr id="11" name="Check Box 22" hidden="1">
              <a:extLst>
                <a:ext uri="{63B3BB69-23CF-44E3-9099-C40C66FF867C}">
                  <a14:compatExt spid="_x0000_s5142"/>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信託受益権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71</xdr:row>
          <xdr:rowOff>222250</xdr:rowOff>
        </xdr:from>
        <xdr:to>
          <xdr:col>5</xdr:col>
          <xdr:colOff>146050</xdr:colOff>
          <xdr:row>72</xdr:row>
          <xdr:rowOff>222250</xdr:rowOff>
        </xdr:to>
        <xdr:sp macro="" textlink="">
          <xdr:nvSpPr>
            <xdr:cNvPr id="12" name="Check Box 23" hidden="1">
              <a:extLst>
                <a:ext uri="{63B3BB69-23CF-44E3-9099-C40C66FF867C}">
                  <a14:compatExt spid="_x0000_s5143"/>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権利移転なし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71</xdr:row>
          <xdr:rowOff>222250</xdr:rowOff>
        </xdr:from>
        <xdr:to>
          <xdr:col>9</xdr:col>
          <xdr:colOff>76200</xdr:colOff>
          <xdr:row>72</xdr:row>
          <xdr:rowOff>222250</xdr:rowOff>
        </xdr:to>
        <xdr:sp macro="" textlink="">
          <xdr:nvSpPr>
            <xdr:cNvPr id="13" name="Check Box 24" hidden="1">
              <a:extLst>
                <a:ext uri="{63B3BB69-23CF-44E3-9099-C40C66FF867C}">
                  <a14:compatExt spid="_x0000_s5144"/>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50800</xdr:colOff>
          <xdr:row>60</xdr:row>
          <xdr:rowOff>6350</xdr:rowOff>
        </xdr:from>
        <xdr:to>
          <xdr:col>41</xdr:col>
          <xdr:colOff>25400</xdr:colOff>
          <xdr:row>61</xdr:row>
          <xdr:rowOff>19050</xdr:rowOff>
        </xdr:to>
        <xdr:sp macro="" textlink="">
          <xdr:nvSpPr>
            <xdr:cNvPr id="14" name="Check Box 52" hidden="1">
              <a:extLst>
                <a:ext uri="{63B3BB69-23CF-44E3-9099-C40C66FF867C}">
                  <a14:compatExt spid="_x0000_s5172"/>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手続きなし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31221</xdr:colOff>
      <xdr:row>70</xdr:row>
      <xdr:rowOff>218548</xdr:rowOff>
    </xdr:from>
    <xdr:to>
      <xdr:col>11</xdr:col>
      <xdr:colOff>170126</xdr:colOff>
      <xdr:row>72</xdr:row>
      <xdr:rowOff>221723</xdr:rowOff>
    </xdr:to>
    <xdr:grpSp>
      <xdr:nvGrpSpPr>
        <xdr:cNvPr id="2" name="グループ化 1">
          <a:extLst>
            <a:ext uri="{FF2B5EF4-FFF2-40B4-BE49-F238E27FC236}">
              <a16:creationId xmlns:a16="http://schemas.microsoft.com/office/drawing/2014/main" id="{20F783C4-3B9F-4E7A-82A2-5FEF810531D9}"/>
            </a:ext>
          </a:extLst>
        </xdr:cNvPr>
        <xdr:cNvGrpSpPr/>
      </xdr:nvGrpSpPr>
      <xdr:grpSpPr>
        <a:xfrm>
          <a:off x="218546" y="16664254"/>
          <a:ext cx="2606674" cy="449263"/>
          <a:chOff x="35720" y="16454438"/>
          <a:chExt cx="2304254" cy="452469"/>
        </a:xfrm>
        <a:noFill/>
      </xdr:grpSpPr>
      <xdr:sp macro="" textlink="">
        <xdr:nvSpPr>
          <xdr:cNvPr id="31745" name="Check Box 1" hidden="1">
            <a:extLst>
              <a:ext uri="{63B3BB69-23CF-44E3-9099-C40C66FF867C}">
                <a14:compatExt xmlns:a14="http://schemas.microsoft.com/office/drawing/2010/main" spid="_x0000_s31745"/>
              </a:ext>
              <a:ext uri="{FF2B5EF4-FFF2-40B4-BE49-F238E27FC236}">
                <a16:creationId xmlns:a16="http://schemas.microsoft.com/office/drawing/2014/main" id="{00000000-0008-0000-0100-0000017C0000}"/>
              </a:ext>
            </a:extLst>
          </xdr:cNvPr>
          <xdr:cNvSpPr/>
        </xdr:nvSpPr>
        <xdr:spPr bwMode="auto">
          <a:xfrm>
            <a:off x="35720" y="16454439"/>
            <a:ext cx="916780" cy="2262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所有権</a:t>
            </a:r>
          </a:p>
        </xdr:txBody>
      </xdr:sp>
      <xdr:sp macro="" textlink="">
        <xdr:nvSpPr>
          <xdr:cNvPr id="31746" name="Check Box 2" hidden="1">
            <a:extLst>
              <a:ext uri="{63B3BB69-23CF-44E3-9099-C40C66FF867C}">
                <a14:compatExt xmlns:a14="http://schemas.microsoft.com/office/drawing/2010/main" spid="_x0000_s31746"/>
              </a:ext>
              <a:ext uri="{FF2B5EF4-FFF2-40B4-BE49-F238E27FC236}">
                <a16:creationId xmlns:a16="http://schemas.microsoft.com/office/drawing/2014/main" id="{00000000-0008-0000-0100-0000027C0000}"/>
              </a:ext>
            </a:extLst>
          </xdr:cNvPr>
          <xdr:cNvSpPr/>
        </xdr:nvSpPr>
        <xdr:spPr bwMode="auto">
          <a:xfrm>
            <a:off x="752475" y="16454438"/>
            <a:ext cx="914400" cy="2262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賃借権</a:t>
            </a:r>
          </a:p>
        </xdr:txBody>
      </xdr:sp>
      <xdr:sp macro="" textlink="">
        <xdr:nvSpPr>
          <xdr:cNvPr id="31747" name="Check Box 3" hidden="1">
            <a:extLst>
              <a:ext uri="{63B3BB69-23CF-44E3-9099-C40C66FF867C}">
                <a14:compatExt xmlns:a14="http://schemas.microsoft.com/office/drawing/2010/main" spid="_x0000_s31747"/>
              </a:ext>
              <a:ext uri="{FF2B5EF4-FFF2-40B4-BE49-F238E27FC236}">
                <a16:creationId xmlns:a16="http://schemas.microsoft.com/office/drawing/2014/main" id="{00000000-0008-0000-0100-0000037C0000}"/>
              </a:ext>
            </a:extLst>
          </xdr:cNvPr>
          <xdr:cNvSpPr/>
        </xdr:nvSpPr>
        <xdr:spPr bwMode="auto">
          <a:xfrm>
            <a:off x="1428749" y="16454438"/>
            <a:ext cx="911225" cy="2262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信託受益権</a:t>
            </a:r>
          </a:p>
        </xdr:txBody>
      </xdr:sp>
      <xdr:sp macro="" textlink="">
        <xdr:nvSpPr>
          <xdr:cNvPr id="31748" name="Check Box 4" hidden="1">
            <a:extLst>
              <a:ext uri="{63B3BB69-23CF-44E3-9099-C40C66FF867C}">
                <a14:compatExt xmlns:a14="http://schemas.microsoft.com/office/drawing/2010/main" spid="_x0000_s31748"/>
              </a:ext>
              <a:ext uri="{FF2B5EF4-FFF2-40B4-BE49-F238E27FC236}">
                <a16:creationId xmlns:a16="http://schemas.microsoft.com/office/drawing/2014/main" id="{00000000-0008-0000-0100-0000047C0000}"/>
              </a:ext>
            </a:extLst>
          </xdr:cNvPr>
          <xdr:cNvSpPr/>
        </xdr:nvSpPr>
        <xdr:spPr bwMode="auto">
          <a:xfrm>
            <a:off x="38100" y="16680681"/>
            <a:ext cx="914400" cy="2262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権利移転なし</a:t>
            </a:r>
          </a:p>
        </xdr:txBody>
      </xdr:sp>
      <xdr:sp macro="" textlink="">
        <xdr:nvSpPr>
          <xdr:cNvPr id="31749" name="Check Box 5" hidden="1">
            <a:extLst>
              <a:ext uri="{63B3BB69-23CF-44E3-9099-C40C66FF867C}">
                <a14:compatExt xmlns:a14="http://schemas.microsoft.com/office/drawing/2010/main" spid="_x0000_s31749"/>
              </a:ext>
              <a:ext uri="{FF2B5EF4-FFF2-40B4-BE49-F238E27FC236}">
                <a16:creationId xmlns:a16="http://schemas.microsoft.com/office/drawing/2014/main" id="{00000000-0008-0000-0100-0000057C0000}"/>
              </a:ext>
            </a:extLst>
          </xdr:cNvPr>
          <xdr:cNvSpPr/>
        </xdr:nvSpPr>
        <xdr:spPr bwMode="auto">
          <a:xfrm>
            <a:off x="954881" y="16680656"/>
            <a:ext cx="911225" cy="2262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xdr:twoCellAnchor>
    <xdr:from>
      <xdr:col>49</xdr:col>
      <xdr:colOff>87840</xdr:colOff>
      <xdr:row>4</xdr:row>
      <xdr:rowOff>55035</xdr:rowOff>
    </xdr:from>
    <xdr:to>
      <xdr:col>81</xdr:col>
      <xdr:colOff>239447</xdr:colOff>
      <xdr:row>9</xdr:row>
      <xdr:rowOff>37573</xdr:rowOff>
    </xdr:to>
    <xdr:sp macro="" textlink="">
      <xdr:nvSpPr>
        <xdr:cNvPr id="3" name="正方形/長方形 2">
          <a:extLst>
            <a:ext uri="{FF2B5EF4-FFF2-40B4-BE49-F238E27FC236}">
              <a16:creationId xmlns:a16="http://schemas.microsoft.com/office/drawing/2014/main" id="{3AF1EB1A-9F7F-4291-A05A-EC0F85199ECC}"/>
            </a:ext>
          </a:extLst>
        </xdr:cNvPr>
        <xdr:cNvSpPr/>
      </xdr:nvSpPr>
      <xdr:spPr>
        <a:xfrm>
          <a:off x="11695640" y="836085"/>
          <a:ext cx="7771607" cy="1087438"/>
        </a:xfrm>
        <a:prstGeom prst="rect">
          <a:avLst/>
        </a:prstGeom>
        <a:solidFill>
          <a:schemeClr val="accent5">
            <a:lumMod val="20000"/>
            <a:lumOff val="80000"/>
          </a:schemeClr>
        </a:solid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kern="1200"/>
            <a:t>●青く塗られた項目が必須の項目です。</a:t>
          </a:r>
          <a:endParaRPr kumimoji="1" lang="en-US" altLang="ja-JP" sz="1100" kern="12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●設問によりセルにタブが付いています。</a:t>
          </a:r>
          <a:endParaRPr lang="ja-JP" altLang="ja-JP">
            <a:effectLst/>
          </a:endParaRPr>
        </a:p>
        <a:p>
          <a:pPr algn="l"/>
          <a:r>
            <a:rPr kumimoji="1" lang="ja-JP" altLang="en-US" sz="1100" kern="1200"/>
            <a:t>●入力されると無色になりますので、</a:t>
          </a:r>
          <a:r>
            <a:rPr kumimoji="1" lang="ja-JP" altLang="en-US" sz="1100" u="sng" kern="1200">
              <a:solidFill>
                <a:srgbClr val="FF0000"/>
              </a:solidFill>
            </a:rPr>
            <a:t>原則、</a:t>
          </a:r>
          <a:r>
            <a:rPr kumimoji="1" lang="ja-JP" altLang="en-US" sz="1100" kern="1200"/>
            <a:t>青色が残らないように入力してください。</a:t>
          </a:r>
          <a:endParaRPr kumimoji="1" lang="en-US" altLang="ja-JP" sz="1100" kern="1200"/>
        </a:p>
        <a:p>
          <a:pPr algn="l"/>
          <a:r>
            <a:rPr kumimoji="1" lang="ja-JP" altLang="en-US" sz="1100" kern="1200"/>
            <a:t>●前の設問の回答内容により青く塗られた項目が変化する場合があります。</a:t>
          </a:r>
          <a:endParaRPr kumimoji="1" lang="en-US" altLang="ja-JP" sz="1100" kern="1200"/>
        </a:p>
        <a:p>
          <a:pPr algn="l"/>
          <a:r>
            <a:rPr kumimoji="1" lang="ja-JP" altLang="en-US" sz="1100" kern="1200"/>
            <a:t>●薄緑は入力不要（自動入力）ですが、私書箱等でうまく表示されない場合は手入力をお願いします。</a:t>
          </a:r>
          <a:endParaRPr kumimoji="1" lang="en-US" altLang="ja-JP" sz="1100" kern="1200"/>
        </a:p>
      </xdr:txBody>
    </xdr:sp>
    <xdr:clientData/>
  </xdr:twoCellAnchor>
  <xdr:twoCellAnchor>
    <xdr:from>
      <xdr:col>30</xdr:col>
      <xdr:colOff>192885</xdr:colOff>
      <xdr:row>59</xdr:row>
      <xdr:rowOff>217873</xdr:rowOff>
    </xdr:from>
    <xdr:to>
      <xdr:col>44</xdr:col>
      <xdr:colOff>28577</xdr:colOff>
      <xdr:row>61</xdr:row>
      <xdr:rowOff>39128</xdr:rowOff>
    </xdr:to>
    <xdr:grpSp>
      <xdr:nvGrpSpPr>
        <xdr:cNvPr id="4" name="グループ化 3">
          <a:extLst>
            <a:ext uri="{FF2B5EF4-FFF2-40B4-BE49-F238E27FC236}">
              <a16:creationId xmlns:a16="http://schemas.microsoft.com/office/drawing/2014/main" id="{36B792D9-17A3-4705-AADA-B0054A92CB32}"/>
            </a:ext>
          </a:extLst>
        </xdr:cNvPr>
        <xdr:cNvGrpSpPr/>
      </xdr:nvGrpSpPr>
      <xdr:grpSpPr>
        <a:xfrm>
          <a:off x="8051010" y="14270423"/>
          <a:ext cx="3666330" cy="306236"/>
          <a:chOff x="7062749" y="13972649"/>
          <a:chExt cx="3207922" cy="331224"/>
        </a:xfrm>
        <a:noFill/>
      </xdr:grpSpPr>
      <xdr:sp macro="" textlink="">
        <xdr:nvSpPr>
          <xdr:cNvPr id="31750" name="Check Box 6" hidden="1">
            <a:extLst>
              <a:ext uri="{63B3BB69-23CF-44E3-9099-C40C66FF867C}">
                <a14:compatExt xmlns:a14="http://schemas.microsoft.com/office/drawing/2010/main" spid="_x0000_s31750"/>
              </a:ext>
              <a:ext uri="{FF2B5EF4-FFF2-40B4-BE49-F238E27FC236}">
                <a16:creationId xmlns:a16="http://schemas.microsoft.com/office/drawing/2014/main" id="{00000000-0008-0000-0100-0000067C0000}"/>
              </a:ext>
            </a:extLst>
          </xdr:cNvPr>
          <xdr:cNvSpPr/>
        </xdr:nvSpPr>
        <xdr:spPr bwMode="auto">
          <a:xfrm>
            <a:off x="7062749" y="13980257"/>
            <a:ext cx="1076507" cy="313900"/>
          </a:xfrm>
          <a:prstGeom prst="rect">
            <a:avLst/>
          </a:prstGeom>
          <a:noFill/>
          <a:ln>
            <a:noFill/>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都市計画法</a:t>
            </a:r>
          </a:p>
        </xdr:txBody>
      </xdr:sp>
      <xdr:sp macro="" textlink="">
        <xdr:nvSpPr>
          <xdr:cNvPr id="31751" name="Check Box 7" hidden="1">
            <a:extLst>
              <a:ext uri="{63B3BB69-23CF-44E3-9099-C40C66FF867C}">
                <a14:compatExt xmlns:a14="http://schemas.microsoft.com/office/drawing/2010/main" spid="_x0000_s31751"/>
              </a:ext>
              <a:ext uri="{FF2B5EF4-FFF2-40B4-BE49-F238E27FC236}">
                <a16:creationId xmlns:a16="http://schemas.microsoft.com/office/drawing/2014/main" id="{00000000-0008-0000-0100-0000077C0000}"/>
              </a:ext>
            </a:extLst>
          </xdr:cNvPr>
          <xdr:cNvSpPr/>
        </xdr:nvSpPr>
        <xdr:spPr bwMode="auto">
          <a:xfrm>
            <a:off x="7784725" y="13983519"/>
            <a:ext cx="776106" cy="310527"/>
          </a:xfrm>
          <a:prstGeom prst="rect">
            <a:avLst/>
          </a:prstGeom>
          <a:noFill/>
          <a:ln>
            <a:noFill/>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農地法</a:t>
            </a:r>
          </a:p>
        </xdr:txBody>
      </xdr:sp>
      <xdr:sp macro="" textlink="">
        <xdr:nvSpPr>
          <xdr:cNvPr id="31752" name="Check Box 8" hidden="1">
            <a:extLst>
              <a:ext uri="{63B3BB69-23CF-44E3-9099-C40C66FF867C}">
                <a14:compatExt xmlns:a14="http://schemas.microsoft.com/office/drawing/2010/main" spid="_x0000_s31752"/>
              </a:ext>
              <a:ext uri="{FF2B5EF4-FFF2-40B4-BE49-F238E27FC236}">
                <a16:creationId xmlns:a16="http://schemas.microsoft.com/office/drawing/2014/main" id="{00000000-0008-0000-0100-0000087C0000}"/>
              </a:ext>
            </a:extLst>
          </xdr:cNvPr>
          <xdr:cNvSpPr/>
        </xdr:nvSpPr>
        <xdr:spPr bwMode="auto">
          <a:xfrm>
            <a:off x="8301829" y="13972649"/>
            <a:ext cx="749480" cy="329256"/>
          </a:xfrm>
          <a:prstGeom prst="rect">
            <a:avLst/>
          </a:prstGeom>
          <a:noFill/>
          <a:ln>
            <a:noFill/>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森林法</a:t>
            </a:r>
          </a:p>
        </xdr:txBody>
      </xdr:sp>
      <xdr:sp macro="" textlink="">
        <xdr:nvSpPr>
          <xdr:cNvPr id="31753" name="Check Box 9" hidden="1">
            <a:extLst>
              <a:ext uri="{63B3BB69-23CF-44E3-9099-C40C66FF867C}">
                <a14:compatExt xmlns:a14="http://schemas.microsoft.com/office/drawing/2010/main" spid="_x0000_s31753"/>
              </a:ext>
              <a:ext uri="{FF2B5EF4-FFF2-40B4-BE49-F238E27FC236}">
                <a16:creationId xmlns:a16="http://schemas.microsoft.com/office/drawing/2014/main" id="{00000000-0008-0000-0100-0000097C0000}"/>
              </a:ext>
            </a:extLst>
          </xdr:cNvPr>
          <xdr:cNvSpPr/>
        </xdr:nvSpPr>
        <xdr:spPr bwMode="auto">
          <a:xfrm>
            <a:off x="9536453" y="14019552"/>
            <a:ext cx="734218" cy="235266"/>
          </a:xfrm>
          <a:prstGeom prst="rect">
            <a:avLst/>
          </a:prstGeom>
          <a:noFill/>
          <a:ln>
            <a:noFill/>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31754" name="Check Box 10" hidden="1">
            <a:extLst>
              <a:ext uri="{63B3BB69-23CF-44E3-9099-C40C66FF867C}">
                <a14:compatExt xmlns:a14="http://schemas.microsoft.com/office/drawing/2010/main" spid="_x0000_s31754"/>
              </a:ext>
              <a:ext uri="{FF2B5EF4-FFF2-40B4-BE49-F238E27FC236}">
                <a16:creationId xmlns:a16="http://schemas.microsoft.com/office/drawing/2014/main" id="{00000000-0008-0000-0100-00000A7C0000}"/>
              </a:ext>
            </a:extLst>
          </xdr:cNvPr>
          <xdr:cNvSpPr/>
        </xdr:nvSpPr>
        <xdr:spPr bwMode="auto">
          <a:xfrm>
            <a:off x="8823761" y="13976826"/>
            <a:ext cx="770504" cy="327047"/>
          </a:xfrm>
          <a:prstGeom prst="rect">
            <a:avLst/>
          </a:prstGeom>
          <a:noFill/>
          <a:ln>
            <a:noFill/>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手続きなし</a:t>
            </a:r>
          </a:p>
        </xdr:txBody>
      </xdr:sp>
    </xdr:grpSp>
    <xdr:clientData/>
  </xdr:twoCellAnchor>
  <xdr:twoCellAnchor>
    <xdr:from>
      <xdr:col>30</xdr:col>
      <xdr:colOff>130969</xdr:colOff>
      <xdr:row>59</xdr:row>
      <xdr:rowOff>190500</xdr:rowOff>
    </xdr:from>
    <xdr:to>
      <xdr:col>43</xdr:col>
      <xdr:colOff>178594</xdr:colOff>
      <xdr:row>61</xdr:row>
      <xdr:rowOff>11906</xdr:rowOff>
    </xdr:to>
    <xdr:sp macro="" textlink="">
      <xdr:nvSpPr>
        <xdr:cNvPr id="5" name="四角形: 角を丸くする 4">
          <a:extLst>
            <a:ext uri="{FF2B5EF4-FFF2-40B4-BE49-F238E27FC236}">
              <a16:creationId xmlns:a16="http://schemas.microsoft.com/office/drawing/2014/main" id="{06925439-8E02-BFF4-7C32-97AB00BDB515}"/>
            </a:ext>
          </a:extLst>
        </xdr:cNvPr>
        <xdr:cNvSpPr/>
      </xdr:nvSpPr>
      <xdr:spPr>
        <a:xfrm>
          <a:off x="6988969" y="14239875"/>
          <a:ext cx="3429000" cy="309562"/>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28047</xdr:colOff>
      <xdr:row>70</xdr:row>
      <xdr:rowOff>221722</xdr:rowOff>
    </xdr:from>
    <xdr:to>
      <xdr:col>11</xdr:col>
      <xdr:colOff>154782</xdr:colOff>
      <xdr:row>73</xdr:row>
      <xdr:rowOff>8730</xdr:rowOff>
    </xdr:to>
    <xdr:sp macro="" textlink="">
      <xdr:nvSpPr>
        <xdr:cNvPr id="6" name="四角形: 角を丸くする 5">
          <a:extLst>
            <a:ext uri="{FF2B5EF4-FFF2-40B4-BE49-F238E27FC236}">
              <a16:creationId xmlns:a16="http://schemas.microsoft.com/office/drawing/2014/main" id="{A5E19811-4C38-46D2-B177-6FBCE718B2F0}"/>
            </a:ext>
          </a:extLst>
        </xdr:cNvPr>
        <xdr:cNvSpPr/>
      </xdr:nvSpPr>
      <xdr:spPr>
        <a:xfrm>
          <a:off x="218547" y="16664253"/>
          <a:ext cx="2269860" cy="46566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2</xdr:col>
          <xdr:colOff>25400</xdr:colOff>
          <xdr:row>70</xdr:row>
          <xdr:rowOff>222250</xdr:rowOff>
        </xdr:from>
        <xdr:to>
          <xdr:col>5</xdr:col>
          <xdr:colOff>127000</xdr:colOff>
          <xdr:row>71</xdr:row>
          <xdr:rowOff>222250</xdr:rowOff>
        </xdr:to>
        <xdr:sp macro="" textlink="">
          <xdr:nvSpPr>
            <xdr:cNvPr id="7" name="Check Box 1" hidden="1">
              <a:extLst>
                <a:ext uri="{63B3BB69-23CF-44E3-9099-C40C66FF867C}">
                  <a14:compatExt spid="_x0000_s31745"/>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所有権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70</xdr:row>
          <xdr:rowOff>222250</xdr:rowOff>
        </xdr:from>
        <xdr:to>
          <xdr:col>8</xdr:col>
          <xdr:colOff>120650</xdr:colOff>
          <xdr:row>71</xdr:row>
          <xdr:rowOff>222250</xdr:rowOff>
        </xdr:to>
        <xdr:sp macro="" textlink="">
          <xdr:nvSpPr>
            <xdr:cNvPr id="8" name="Check Box 2" hidden="1">
              <a:extLst>
                <a:ext uri="{63B3BB69-23CF-44E3-9099-C40C66FF867C}">
                  <a14:compatExt spid="_x0000_s31746"/>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賃借権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215900</xdr:colOff>
          <xdr:row>70</xdr:row>
          <xdr:rowOff>222250</xdr:rowOff>
        </xdr:from>
        <xdr:to>
          <xdr:col>11</xdr:col>
          <xdr:colOff>44450</xdr:colOff>
          <xdr:row>71</xdr:row>
          <xdr:rowOff>222250</xdr:rowOff>
        </xdr:to>
        <xdr:sp macro="" textlink="">
          <xdr:nvSpPr>
            <xdr:cNvPr id="9" name="Check Box 3" hidden="1">
              <a:extLst>
                <a:ext uri="{63B3BB69-23CF-44E3-9099-C40C66FF867C}">
                  <a14:compatExt spid="_x0000_s31747"/>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信託受益権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71</xdr:row>
          <xdr:rowOff>222250</xdr:rowOff>
        </xdr:from>
        <xdr:to>
          <xdr:col>5</xdr:col>
          <xdr:colOff>127000</xdr:colOff>
          <xdr:row>72</xdr:row>
          <xdr:rowOff>215900</xdr:rowOff>
        </xdr:to>
        <xdr:sp macro="" textlink="">
          <xdr:nvSpPr>
            <xdr:cNvPr id="10" name="Check Box 4" hidden="1">
              <a:extLst>
                <a:ext uri="{63B3BB69-23CF-44E3-9099-C40C66FF867C}">
                  <a14:compatExt spid="_x0000_s31748"/>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権利移転なし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71</xdr:row>
          <xdr:rowOff>222250</xdr:rowOff>
        </xdr:from>
        <xdr:to>
          <xdr:col>9</xdr:col>
          <xdr:colOff>50800</xdr:colOff>
          <xdr:row>72</xdr:row>
          <xdr:rowOff>215900</xdr:rowOff>
        </xdr:to>
        <xdr:sp macro="" textlink="">
          <xdr:nvSpPr>
            <xdr:cNvPr id="11" name="Check Box 5" hidden="1">
              <a:extLst>
                <a:ext uri="{63B3BB69-23CF-44E3-9099-C40C66FF867C}">
                  <a14:compatExt spid="_x0000_s31749"/>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60</xdr:row>
          <xdr:rowOff>0</xdr:rowOff>
        </xdr:from>
        <xdr:to>
          <xdr:col>34</xdr:col>
          <xdr:colOff>228600</xdr:colOff>
          <xdr:row>61</xdr:row>
          <xdr:rowOff>31750</xdr:rowOff>
        </xdr:to>
        <xdr:sp macro="" textlink="">
          <xdr:nvSpPr>
            <xdr:cNvPr id="12" name="Check Box 6" hidden="1">
              <a:extLst>
                <a:ext uri="{63B3BB69-23CF-44E3-9099-C40C66FF867C}">
                  <a14:compatExt spid="_x0000_s31750"/>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都市計画法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60</xdr:row>
          <xdr:rowOff>6350</xdr:rowOff>
        </xdr:from>
        <xdr:to>
          <xdr:col>36</xdr:col>
          <xdr:colOff>196850</xdr:colOff>
          <xdr:row>61</xdr:row>
          <xdr:rowOff>31750</xdr:rowOff>
        </xdr:to>
        <xdr:sp macro="" textlink="">
          <xdr:nvSpPr>
            <xdr:cNvPr id="13" name="Check Box 7" hidden="1">
              <a:extLst>
                <a:ext uri="{63B3BB69-23CF-44E3-9099-C40C66FF867C}">
                  <a14:compatExt spid="_x0000_s31751"/>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農地法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241300</xdr:colOff>
          <xdr:row>59</xdr:row>
          <xdr:rowOff>222250</xdr:rowOff>
        </xdr:from>
        <xdr:to>
          <xdr:col>38</xdr:col>
          <xdr:colOff>196850</xdr:colOff>
          <xdr:row>61</xdr:row>
          <xdr:rowOff>38100</xdr:rowOff>
        </xdr:to>
        <xdr:sp macro="" textlink="">
          <xdr:nvSpPr>
            <xdr:cNvPr id="14" name="Check Box 8" hidden="1">
              <a:extLst>
                <a:ext uri="{63B3BB69-23CF-44E3-9099-C40C66FF867C}">
                  <a14:compatExt spid="_x0000_s31752"/>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森林法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260350</xdr:colOff>
          <xdr:row>60</xdr:row>
          <xdr:rowOff>38100</xdr:rowOff>
        </xdr:from>
        <xdr:to>
          <xdr:col>43</xdr:col>
          <xdr:colOff>215900</xdr:colOff>
          <xdr:row>60</xdr:row>
          <xdr:rowOff>254000</xdr:rowOff>
        </xdr:to>
        <xdr:sp macro="" textlink="">
          <xdr:nvSpPr>
            <xdr:cNvPr id="15" name="Check Box 9" hidden="1">
              <a:extLst>
                <a:ext uri="{63B3BB69-23CF-44E3-9099-C40C66FF867C}">
                  <a14:compatExt spid="_x0000_s31753"/>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59</xdr:row>
          <xdr:rowOff>222250</xdr:rowOff>
        </xdr:from>
        <xdr:to>
          <xdr:col>41</xdr:col>
          <xdr:colOff>0</xdr:colOff>
          <xdr:row>61</xdr:row>
          <xdr:rowOff>38100</xdr:rowOff>
        </xdr:to>
        <xdr:sp macro="" textlink="">
          <xdr:nvSpPr>
            <xdr:cNvPr id="16" name="Check Box 10" hidden="1">
              <a:extLst>
                <a:ext uri="{63B3BB69-23CF-44E3-9099-C40C66FF867C}">
                  <a14:compatExt spid="_x0000_s31754"/>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手続きなし</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DFDB2B33-D00C-4F07-AABB-2E8DCB0E0993}"/>
            </a:ext>
          </a:extLst>
        </xdr:cNvPr>
        <xdr:cNvSpPr txBox="1"/>
      </xdr:nvSpPr>
      <xdr:spPr>
        <a:xfrm>
          <a:off x="4026085" y="164911"/>
          <a:ext cx="8795312" cy="79835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3" name="二等辺三角形 2">
          <a:extLst>
            <a:ext uri="{FF2B5EF4-FFF2-40B4-BE49-F238E27FC236}">
              <a16:creationId xmlns:a16="http://schemas.microsoft.com/office/drawing/2014/main" id="{24EFCCA2-6626-44A6-86A6-D3B6C8777294}"/>
            </a:ext>
          </a:extLst>
        </xdr:cNvPr>
        <xdr:cNvSpPr/>
      </xdr:nvSpPr>
      <xdr:spPr>
        <a:xfrm rot="10800000">
          <a:off x="6551016" y="1455457"/>
          <a:ext cx="534709" cy="278467"/>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4" name="二等辺三角形 3">
          <a:extLst>
            <a:ext uri="{FF2B5EF4-FFF2-40B4-BE49-F238E27FC236}">
              <a16:creationId xmlns:a16="http://schemas.microsoft.com/office/drawing/2014/main" id="{959F0CF9-CA48-4497-9D44-62891794A340}"/>
            </a:ext>
          </a:extLst>
        </xdr:cNvPr>
        <xdr:cNvSpPr/>
      </xdr:nvSpPr>
      <xdr:spPr>
        <a:xfrm rot="10800000">
          <a:off x="6551016" y="1016560"/>
          <a:ext cx="534709" cy="276973"/>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5" name="二等辺三角形 4">
          <a:extLst>
            <a:ext uri="{FF2B5EF4-FFF2-40B4-BE49-F238E27FC236}">
              <a16:creationId xmlns:a16="http://schemas.microsoft.com/office/drawing/2014/main" id="{FDC3CB8A-DCCB-4C25-9C02-7BC95EF6A8B8}"/>
            </a:ext>
          </a:extLst>
        </xdr:cNvPr>
        <xdr:cNvSpPr/>
      </xdr:nvSpPr>
      <xdr:spPr>
        <a:xfrm rot="10800000">
          <a:off x="6551016" y="84788375"/>
          <a:ext cx="534709" cy="279774"/>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6" name="二等辺三角形 5">
          <a:extLst>
            <a:ext uri="{FF2B5EF4-FFF2-40B4-BE49-F238E27FC236}">
              <a16:creationId xmlns:a16="http://schemas.microsoft.com/office/drawing/2014/main" id="{E57F6947-0F2F-4F65-93C5-5AB24F978A18}"/>
            </a:ext>
          </a:extLst>
        </xdr:cNvPr>
        <xdr:cNvSpPr/>
      </xdr:nvSpPr>
      <xdr:spPr>
        <a:xfrm rot="10800000">
          <a:off x="6551016" y="85925025"/>
          <a:ext cx="534709" cy="273424"/>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omments" Target="../comments2.xml"/><Relationship Id="rId3" Type="http://schemas.openxmlformats.org/officeDocument/2006/relationships/ctrlProp" Target="../ctrlProps/ctrlProp11.x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C78D-2C68-4F84-9E33-371C6BAE9F5B}">
  <sheetPr codeName="Sheet1"/>
  <dimension ref="A1:QL91"/>
  <sheetViews>
    <sheetView showZeros="0" tabSelected="1" view="pageBreakPreview" zoomScaleNormal="80" zoomScaleSheetLayoutView="100" workbookViewId="0">
      <selection activeCell="H9" sqref="H9:Q10"/>
    </sheetView>
  </sheetViews>
  <sheetFormatPr defaultColWidth="3.453125" defaultRowHeight="0" customHeight="1" zeroHeight="1"/>
  <cols>
    <col min="1" max="2" width="1.36328125" style="226" customWidth="1"/>
    <col min="3" max="48" width="3.81640625" style="82" customWidth="1"/>
    <col min="49" max="49" width="3.453125" style="226"/>
    <col min="50" max="99" width="3.453125" style="226" customWidth="1"/>
    <col min="100" max="454" width="3.453125" style="226"/>
    <col min="455" max="16384" width="3.453125" style="82"/>
  </cols>
  <sheetData>
    <row r="1" spans="1:454" ht="3.65" customHeight="1">
      <c r="C1" s="202"/>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row>
    <row r="2" spans="1:454" ht="23.15" customHeight="1" thickBot="1">
      <c r="C2" s="248"/>
      <c r="D2" s="248"/>
      <c r="E2" s="248"/>
      <c r="F2" s="248"/>
      <c r="G2" s="248"/>
      <c r="H2" s="248"/>
      <c r="I2" s="248"/>
      <c r="J2" s="248"/>
      <c r="K2" s="248"/>
      <c r="L2" s="248"/>
      <c r="M2" s="248"/>
      <c r="N2" s="248"/>
      <c r="O2" s="248"/>
      <c r="P2" s="248"/>
      <c r="Q2" s="248"/>
      <c r="R2" s="248"/>
      <c r="S2" s="248"/>
      <c r="T2" s="249" t="s">
        <v>9043</v>
      </c>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row>
    <row r="3" spans="1:454" ht="18" customHeight="1" thickBot="1">
      <c r="C3" s="248"/>
      <c r="D3" s="525" t="s">
        <v>11061</v>
      </c>
      <c r="E3" s="525"/>
      <c r="F3" s="525"/>
      <c r="G3" s="525"/>
      <c r="H3" s="525"/>
      <c r="I3" s="525"/>
      <c r="J3" s="525"/>
      <c r="K3" s="525"/>
      <c r="L3" s="525"/>
      <c r="M3" s="525"/>
      <c r="N3" s="270"/>
      <c r="O3" s="248"/>
      <c r="P3" s="248"/>
      <c r="Q3" s="248"/>
      <c r="R3" s="248"/>
      <c r="S3" s="248"/>
      <c r="T3" s="248"/>
      <c r="U3" s="248"/>
      <c r="V3" s="248"/>
      <c r="W3" s="248"/>
      <c r="X3" s="248"/>
      <c r="Y3" s="248"/>
      <c r="Z3" s="248"/>
      <c r="AA3" s="248"/>
      <c r="AB3" s="248"/>
      <c r="AC3" s="248"/>
      <c r="AD3" s="248"/>
      <c r="AE3" s="248"/>
      <c r="AF3" s="248"/>
      <c r="AG3" s="248"/>
      <c r="AH3" s="526" t="s">
        <v>8090</v>
      </c>
      <c r="AI3" s="527"/>
      <c r="AJ3" s="527"/>
      <c r="AK3" s="528"/>
      <c r="AL3" s="529"/>
      <c r="AM3" s="529"/>
      <c r="AN3" s="529"/>
      <c r="AO3" s="529"/>
      <c r="AP3" s="529"/>
      <c r="AQ3" s="529"/>
      <c r="AR3" s="529"/>
      <c r="AS3" s="529"/>
      <c r="AT3" s="529"/>
      <c r="AU3" s="530"/>
      <c r="AV3" s="248"/>
    </row>
    <row r="4" spans="1:454" ht="16.5" customHeight="1">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531" t="s">
        <v>8373</v>
      </c>
      <c r="AI4" s="532"/>
      <c r="AJ4" s="532"/>
      <c r="AK4" s="533"/>
      <c r="AL4" s="534"/>
      <c r="AM4" s="534"/>
      <c r="AN4" s="534"/>
      <c r="AO4" s="534"/>
      <c r="AP4" s="534"/>
      <c r="AQ4" s="534"/>
      <c r="AR4" s="534"/>
      <c r="AS4" s="534"/>
      <c r="AT4" s="534"/>
      <c r="AU4" s="534"/>
      <c r="AV4" s="248"/>
    </row>
    <row r="5" spans="1:454" s="84" customFormat="1" ht="16.5" customHeight="1">
      <c r="A5" s="90"/>
      <c r="B5" s="90"/>
      <c r="C5" s="254"/>
      <c r="D5" s="535" t="s">
        <v>8436</v>
      </c>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271"/>
      <c r="AH5" s="536" t="s">
        <v>8374</v>
      </c>
      <c r="AI5" s="508"/>
      <c r="AJ5" s="508"/>
      <c r="AK5" s="509"/>
      <c r="AL5" s="537"/>
      <c r="AM5" s="538"/>
      <c r="AN5" s="538"/>
      <c r="AO5" s="538"/>
      <c r="AP5" s="538"/>
      <c r="AQ5" s="539"/>
      <c r="AR5" s="540"/>
      <c r="AS5" s="540"/>
      <c r="AT5" s="540"/>
      <c r="AU5" s="540"/>
      <c r="AV5" s="222"/>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c r="HC5" s="90"/>
      <c r="HD5" s="90"/>
      <c r="HE5" s="90"/>
      <c r="HF5" s="90"/>
      <c r="HG5" s="90"/>
      <c r="HH5" s="90"/>
      <c r="HI5" s="90"/>
      <c r="HJ5" s="90"/>
      <c r="HK5" s="90"/>
      <c r="HL5" s="90"/>
      <c r="HM5" s="90"/>
      <c r="HN5" s="90"/>
      <c r="HO5" s="90"/>
      <c r="HP5" s="90"/>
      <c r="HQ5" s="90"/>
      <c r="HR5" s="90"/>
      <c r="HS5" s="90"/>
      <c r="HT5" s="90"/>
      <c r="HU5" s="90"/>
      <c r="HV5" s="90"/>
      <c r="HW5" s="90"/>
      <c r="HX5" s="90"/>
      <c r="HY5" s="90"/>
      <c r="HZ5" s="90"/>
      <c r="IA5" s="90"/>
      <c r="IB5" s="90"/>
      <c r="IC5" s="90"/>
      <c r="ID5" s="90"/>
      <c r="IE5" s="90"/>
      <c r="IF5" s="90"/>
      <c r="IG5" s="90"/>
      <c r="IH5" s="90"/>
      <c r="II5" s="90"/>
      <c r="IJ5" s="90"/>
      <c r="IK5" s="90"/>
      <c r="IL5" s="90"/>
      <c r="IM5" s="90"/>
      <c r="IN5" s="90"/>
      <c r="IO5" s="90"/>
      <c r="IP5" s="90"/>
      <c r="IQ5" s="90"/>
      <c r="IR5" s="90"/>
      <c r="IS5" s="90"/>
      <c r="IT5" s="90"/>
      <c r="IU5" s="90"/>
      <c r="IV5" s="90"/>
      <c r="IW5" s="90"/>
      <c r="IX5" s="90"/>
      <c r="IY5" s="90"/>
      <c r="IZ5" s="90"/>
      <c r="JA5" s="90"/>
      <c r="JB5" s="90"/>
      <c r="JC5" s="90"/>
      <c r="JD5" s="90"/>
      <c r="JE5" s="90"/>
      <c r="JF5" s="90"/>
      <c r="JG5" s="90"/>
      <c r="JH5" s="90"/>
      <c r="JI5" s="90"/>
      <c r="JJ5" s="90"/>
      <c r="JK5" s="90"/>
      <c r="JL5" s="90"/>
      <c r="JM5" s="90"/>
      <c r="JN5" s="90"/>
      <c r="JO5" s="90"/>
      <c r="JP5" s="90"/>
      <c r="JQ5" s="90"/>
      <c r="JR5" s="90"/>
      <c r="JS5" s="90"/>
      <c r="JT5" s="90"/>
      <c r="JU5" s="90"/>
      <c r="JV5" s="90"/>
      <c r="JW5" s="90"/>
      <c r="JX5" s="90"/>
      <c r="JY5" s="90"/>
      <c r="JZ5" s="90"/>
      <c r="KA5" s="90"/>
      <c r="KB5" s="90"/>
      <c r="KC5" s="90"/>
      <c r="KD5" s="90"/>
      <c r="KE5" s="90"/>
      <c r="KF5" s="90"/>
      <c r="KG5" s="90"/>
      <c r="KH5" s="90"/>
      <c r="KI5" s="90"/>
      <c r="KJ5" s="90"/>
      <c r="KK5" s="90"/>
      <c r="KL5" s="90"/>
      <c r="KM5" s="90"/>
      <c r="KN5" s="90"/>
      <c r="KO5" s="90"/>
      <c r="KP5" s="90"/>
      <c r="KQ5" s="90"/>
      <c r="KR5" s="90"/>
      <c r="KS5" s="90"/>
      <c r="KT5" s="90"/>
      <c r="KU5" s="90"/>
      <c r="KV5" s="90"/>
      <c r="KW5" s="90"/>
      <c r="KX5" s="90"/>
      <c r="KY5" s="90"/>
      <c r="KZ5" s="90"/>
      <c r="LA5" s="90"/>
      <c r="LB5" s="90"/>
      <c r="LC5" s="90"/>
      <c r="LD5" s="90"/>
      <c r="LE5" s="90"/>
      <c r="LF5" s="90"/>
      <c r="LG5" s="90"/>
      <c r="LH5" s="90"/>
      <c r="LI5" s="90"/>
      <c r="LJ5" s="90"/>
      <c r="LK5" s="90"/>
      <c r="LL5" s="90"/>
      <c r="LM5" s="90"/>
      <c r="LN5" s="90"/>
      <c r="LO5" s="90"/>
      <c r="LP5" s="90"/>
      <c r="LQ5" s="90"/>
      <c r="LR5" s="90"/>
      <c r="LS5" s="90"/>
      <c r="LT5" s="90"/>
      <c r="LU5" s="90"/>
      <c r="LV5" s="90"/>
      <c r="LW5" s="90"/>
      <c r="LX5" s="90"/>
      <c r="LY5" s="90"/>
      <c r="LZ5" s="90"/>
      <c r="MA5" s="90"/>
      <c r="MB5" s="90"/>
      <c r="MC5" s="90"/>
      <c r="MD5" s="90"/>
      <c r="ME5" s="90"/>
      <c r="MF5" s="90"/>
      <c r="MG5" s="90"/>
      <c r="MH5" s="90"/>
      <c r="MI5" s="90"/>
      <c r="MJ5" s="90"/>
      <c r="MK5" s="90"/>
      <c r="ML5" s="90"/>
      <c r="MM5" s="90"/>
      <c r="MN5" s="90"/>
      <c r="MO5" s="90"/>
      <c r="MP5" s="90"/>
      <c r="MQ5" s="90"/>
      <c r="MR5" s="90"/>
      <c r="MS5" s="90"/>
      <c r="MT5" s="90"/>
      <c r="MU5" s="90"/>
      <c r="MV5" s="90"/>
      <c r="MW5" s="90"/>
      <c r="MX5" s="90"/>
      <c r="MY5" s="90"/>
      <c r="MZ5" s="90"/>
      <c r="NA5" s="90"/>
      <c r="NB5" s="90"/>
      <c r="NC5" s="90"/>
      <c r="ND5" s="90"/>
      <c r="NE5" s="90"/>
      <c r="NF5" s="90"/>
      <c r="NG5" s="90"/>
      <c r="NH5" s="90"/>
      <c r="NI5" s="90"/>
      <c r="NJ5" s="90"/>
      <c r="NK5" s="90"/>
      <c r="NL5" s="90"/>
      <c r="NM5" s="90"/>
      <c r="NN5" s="90"/>
      <c r="NO5" s="90"/>
      <c r="NP5" s="90"/>
      <c r="NQ5" s="90"/>
      <c r="NR5" s="90"/>
      <c r="NS5" s="90"/>
      <c r="NT5" s="90"/>
      <c r="NU5" s="90"/>
      <c r="NV5" s="90"/>
      <c r="NW5" s="90"/>
      <c r="NX5" s="90"/>
      <c r="NY5" s="90"/>
      <c r="NZ5" s="90"/>
      <c r="OA5" s="90"/>
      <c r="OB5" s="90"/>
      <c r="OC5" s="90"/>
      <c r="OD5" s="90"/>
      <c r="OE5" s="90"/>
      <c r="OF5" s="90"/>
      <c r="OG5" s="90"/>
      <c r="OH5" s="90"/>
      <c r="OI5" s="90"/>
      <c r="OJ5" s="90"/>
      <c r="OK5" s="90"/>
      <c r="OL5" s="90"/>
      <c r="OM5" s="90"/>
      <c r="ON5" s="90"/>
      <c r="OO5" s="90"/>
      <c r="OP5" s="90"/>
      <c r="OQ5" s="90"/>
      <c r="OR5" s="90"/>
      <c r="OS5" s="90"/>
      <c r="OT5" s="90"/>
      <c r="OU5" s="90"/>
      <c r="OV5" s="90"/>
      <c r="OW5" s="90"/>
      <c r="OX5" s="90"/>
      <c r="OY5" s="90"/>
      <c r="OZ5" s="90"/>
      <c r="PA5" s="90"/>
      <c r="PB5" s="90"/>
      <c r="PC5" s="90"/>
      <c r="PD5" s="90"/>
      <c r="PE5" s="90"/>
      <c r="PF5" s="90"/>
      <c r="PG5" s="90"/>
      <c r="PH5" s="90"/>
      <c r="PI5" s="90"/>
      <c r="PJ5" s="90"/>
      <c r="PK5" s="90"/>
      <c r="PL5" s="90"/>
      <c r="PM5" s="90"/>
      <c r="PN5" s="90"/>
      <c r="PO5" s="90"/>
      <c r="PP5" s="90"/>
      <c r="PQ5" s="90"/>
      <c r="PR5" s="90"/>
      <c r="PS5" s="90"/>
      <c r="PT5" s="90"/>
      <c r="PU5" s="90"/>
      <c r="PV5" s="90"/>
      <c r="PW5" s="90"/>
      <c r="PX5" s="90"/>
      <c r="PY5" s="90"/>
      <c r="PZ5" s="90"/>
      <c r="QA5" s="90"/>
      <c r="QB5" s="90"/>
      <c r="QC5" s="90"/>
      <c r="QD5" s="90"/>
      <c r="QE5" s="90"/>
      <c r="QF5" s="90"/>
      <c r="QG5" s="90"/>
      <c r="QH5" s="90"/>
      <c r="QI5" s="90"/>
      <c r="QJ5" s="90"/>
      <c r="QK5" s="90"/>
      <c r="QL5" s="90"/>
    </row>
    <row r="6" spans="1:454" s="84" customFormat="1" ht="16.5" customHeight="1">
      <c r="A6" s="90"/>
      <c r="B6" s="90"/>
      <c r="C6" s="254"/>
      <c r="D6" s="535"/>
      <c r="E6" s="535"/>
      <c r="F6" s="535"/>
      <c r="G6" s="535"/>
      <c r="H6" s="535"/>
      <c r="I6" s="535"/>
      <c r="J6" s="535"/>
      <c r="K6" s="535"/>
      <c r="L6" s="535"/>
      <c r="M6" s="535"/>
      <c r="N6" s="535"/>
      <c r="O6" s="535"/>
      <c r="P6" s="535"/>
      <c r="Q6" s="535"/>
      <c r="R6" s="535"/>
      <c r="S6" s="535"/>
      <c r="T6" s="535"/>
      <c r="U6" s="535"/>
      <c r="V6" s="535"/>
      <c r="W6" s="535"/>
      <c r="X6" s="535"/>
      <c r="Y6" s="535"/>
      <c r="Z6" s="535"/>
      <c r="AA6" s="535"/>
      <c r="AB6" s="535"/>
      <c r="AC6" s="535"/>
      <c r="AD6" s="535"/>
      <c r="AE6" s="535"/>
      <c r="AF6" s="535"/>
      <c r="AG6" s="271"/>
      <c r="AH6" s="510" t="s">
        <v>9036</v>
      </c>
      <c r="AI6" s="511"/>
      <c r="AJ6" s="511"/>
      <c r="AK6" s="512"/>
      <c r="AL6" s="506"/>
      <c r="AM6" s="507"/>
      <c r="AN6" s="507"/>
      <c r="AO6" s="507"/>
      <c r="AP6" s="507"/>
      <c r="AQ6" s="507"/>
      <c r="AR6" s="508"/>
      <c r="AS6" s="508"/>
      <c r="AT6" s="508"/>
      <c r="AU6" s="509"/>
      <c r="AV6" s="222"/>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c r="HC6" s="90"/>
      <c r="HD6" s="90"/>
      <c r="HE6" s="90"/>
      <c r="HF6" s="90"/>
      <c r="HG6" s="90"/>
      <c r="HH6" s="90"/>
      <c r="HI6" s="90"/>
      <c r="HJ6" s="90"/>
      <c r="HK6" s="90"/>
      <c r="HL6" s="90"/>
      <c r="HM6" s="90"/>
      <c r="HN6" s="90"/>
      <c r="HO6" s="90"/>
      <c r="HP6" s="90"/>
      <c r="HQ6" s="90"/>
      <c r="HR6" s="90"/>
      <c r="HS6" s="90"/>
      <c r="HT6" s="90"/>
      <c r="HU6" s="90"/>
      <c r="HV6" s="90"/>
      <c r="HW6" s="90"/>
      <c r="HX6" s="90"/>
      <c r="HY6" s="90"/>
      <c r="HZ6" s="90"/>
      <c r="IA6" s="90"/>
      <c r="IB6" s="90"/>
      <c r="IC6" s="90"/>
      <c r="ID6" s="90"/>
      <c r="IE6" s="90"/>
      <c r="IF6" s="90"/>
      <c r="IG6" s="90"/>
      <c r="IH6" s="90"/>
      <c r="II6" s="90"/>
      <c r="IJ6" s="90"/>
      <c r="IK6" s="90"/>
      <c r="IL6" s="90"/>
      <c r="IM6" s="90"/>
      <c r="IN6" s="90"/>
      <c r="IO6" s="90"/>
      <c r="IP6" s="90"/>
      <c r="IQ6" s="90"/>
      <c r="IR6" s="90"/>
      <c r="IS6" s="90"/>
      <c r="IT6" s="90"/>
      <c r="IU6" s="90"/>
      <c r="IV6" s="90"/>
      <c r="IW6" s="90"/>
      <c r="IX6" s="90"/>
      <c r="IY6" s="90"/>
      <c r="IZ6" s="90"/>
      <c r="JA6" s="90"/>
      <c r="JB6" s="90"/>
      <c r="JC6" s="90"/>
      <c r="JD6" s="90"/>
      <c r="JE6" s="90"/>
      <c r="JF6" s="90"/>
      <c r="JG6" s="90"/>
      <c r="JH6" s="90"/>
      <c r="JI6" s="90"/>
      <c r="JJ6" s="90"/>
      <c r="JK6" s="90"/>
      <c r="JL6" s="90"/>
      <c r="JM6" s="90"/>
      <c r="JN6" s="90"/>
      <c r="JO6" s="90"/>
      <c r="JP6" s="90"/>
      <c r="JQ6" s="90"/>
      <c r="JR6" s="90"/>
      <c r="JS6" s="90"/>
      <c r="JT6" s="90"/>
      <c r="JU6" s="90"/>
      <c r="JV6" s="90"/>
      <c r="JW6" s="90"/>
      <c r="JX6" s="90"/>
      <c r="JY6" s="90"/>
      <c r="JZ6" s="90"/>
      <c r="KA6" s="90"/>
      <c r="KB6" s="90"/>
      <c r="KC6" s="90"/>
      <c r="KD6" s="90"/>
      <c r="KE6" s="90"/>
      <c r="KF6" s="90"/>
      <c r="KG6" s="90"/>
      <c r="KH6" s="90"/>
      <c r="KI6" s="90"/>
      <c r="KJ6" s="90"/>
      <c r="KK6" s="90"/>
      <c r="KL6" s="90"/>
      <c r="KM6" s="90"/>
      <c r="KN6" s="90"/>
      <c r="KO6" s="90"/>
      <c r="KP6" s="90"/>
      <c r="KQ6" s="90"/>
      <c r="KR6" s="90"/>
      <c r="KS6" s="90"/>
      <c r="KT6" s="90"/>
      <c r="KU6" s="90"/>
      <c r="KV6" s="90"/>
      <c r="KW6" s="90"/>
      <c r="KX6" s="90"/>
      <c r="KY6" s="90"/>
      <c r="KZ6" s="90"/>
      <c r="LA6" s="90"/>
      <c r="LB6" s="90"/>
      <c r="LC6" s="90"/>
      <c r="LD6" s="90"/>
      <c r="LE6" s="90"/>
      <c r="LF6" s="90"/>
      <c r="LG6" s="90"/>
      <c r="LH6" s="90"/>
      <c r="LI6" s="90"/>
      <c r="LJ6" s="90"/>
      <c r="LK6" s="90"/>
      <c r="LL6" s="90"/>
      <c r="LM6" s="90"/>
      <c r="LN6" s="90"/>
      <c r="LO6" s="90"/>
      <c r="LP6" s="90"/>
      <c r="LQ6" s="90"/>
      <c r="LR6" s="90"/>
      <c r="LS6" s="90"/>
      <c r="LT6" s="90"/>
      <c r="LU6" s="90"/>
      <c r="LV6" s="90"/>
      <c r="LW6" s="90"/>
      <c r="LX6" s="90"/>
      <c r="LY6" s="90"/>
      <c r="LZ6" s="90"/>
      <c r="MA6" s="90"/>
      <c r="MB6" s="90"/>
      <c r="MC6" s="90"/>
      <c r="MD6" s="90"/>
      <c r="ME6" s="90"/>
      <c r="MF6" s="90"/>
      <c r="MG6" s="90"/>
      <c r="MH6" s="90"/>
      <c r="MI6" s="90"/>
      <c r="MJ6" s="90"/>
      <c r="MK6" s="90"/>
      <c r="ML6" s="90"/>
      <c r="MM6" s="90"/>
      <c r="MN6" s="90"/>
      <c r="MO6" s="90"/>
      <c r="MP6" s="90"/>
      <c r="MQ6" s="90"/>
      <c r="MR6" s="90"/>
      <c r="MS6" s="90"/>
      <c r="MT6" s="90"/>
      <c r="MU6" s="90"/>
      <c r="MV6" s="90"/>
      <c r="MW6" s="90"/>
      <c r="MX6" s="90"/>
      <c r="MY6" s="90"/>
      <c r="MZ6" s="90"/>
      <c r="NA6" s="90"/>
      <c r="NB6" s="90"/>
      <c r="NC6" s="90"/>
      <c r="ND6" s="90"/>
      <c r="NE6" s="90"/>
      <c r="NF6" s="90"/>
      <c r="NG6" s="90"/>
      <c r="NH6" s="90"/>
      <c r="NI6" s="90"/>
      <c r="NJ6" s="90"/>
      <c r="NK6" s="90"/>
      <c r="NL6" s="90"/>
      <c r="NM6" s="90"/>
      <c r="NN6" s="90"/>
      <c r="NO6" s="90"/>
      <c r="NP6" s="90"/>
      <c r="NQ6" s="90"/>
      <c r="NR6" s="90"/>
      <c r="NS6" s="90"/>
      <c r="NT6" s="90"/>
      <c r="NU6" s="90"/>
      <c r="NV6" s="90"/>
      <c r="NW6" s="90"/>
      <c r="NX6" s="90"/>
      <c r="NY6" s="90"/>
      <c r="NZ6" s="90"/>
      <c r="OA6" s="90"/>
      <c r="OB6" s="90"/>
      <c r="OC6" s="90"/>
      <c r="OD6" s="90"/>
      <c r="OE6" s="90"/>
      <c r="OF6" s="90"/>
      <c r="OG6" s="90"/>
      <c r="OH6" s="90"/>
      <c r="OI6" s="90"/>
      <c r="OJ6" s="90"/>
      <c r="OK6" s="90"/>
      <c r="OL6" s="90"/>
      <c r="OM6" s="90"/>
      <c r="ON6" s="90"/>
      <c r="OO6" s="90"/>
      <c r="OP6" s="90"/>
      <c r="OQ6" s="90"/>
      <c r="OR6" s="90"/>
      <c r="OS6" s="90"/>
      <c r="OT6" s="90"/>
      <c r="OU6" s="90"/>
      <c r="OV6" s="90"/>
      <c r="OW6" s="90"/>
      <c r="OX6" s="90"/>
      <c r="OY6" s="90"/>
      <c r="OZ6" s="90"/>
      <c r="PA6" s="90"/>
      <c r="PB6" s="90"/>
      <c r="PC6" s="90"/>
      <c r="PD6" s="90"/>
      <c r="PE6" s="90"/>
      <c r="PF6" s="90"/>
      <c r="PG6" s="90"/>
      <c r="PH6" s="90"/>
      <c r="PI6" s="90"/>
      <c r="PJ6" s="90"/>
      <c r="PK6" s="90"/>
      <c r="PL6" s="90"/>
      <c r="PM6" s="90"/>
      <c r="PN6" s="90"/>
      <c r="PO6" s="90"/>
      <c r="PP6" s="90"/>
      <c r="PQ6" s="90"/>
      <c r="PR6" s="90"/>
      <c r="PS6" s="90"/>
      <c r="PT6" s="90"/>
      <c r="PU6" s="90"/>
      <c r="PV6" s="90"/>
      <c r="PW6" s="90"/>
      <c r="PX6" s="90"/>
      <c r="PY6" s="90"/>
      <c r="PZ6" s="90"/>
      <c r="QA6" s="90"/>
      <c r="QB6" s="90"/>
      <c r="QC6" s="90"/>
      <c r="QD6" s="90"/>
      <c r="QE6" s="90"/>
      <c r="QF6" s="90"/>
      <c r="QG6" s="90"/>
      <c r="QH6" s="90"/>
      <c r="QI6" s="90"/>
      <c r="QJ6" s="90"/>
      <c r="QK6" s="90"/>
      <c r="QL6" s="90"/>
    </row>
    <row r="7" spans="1:454" s="83" customFormat="1" ht="16.5" customHeight="1">
      <c r="A7" s="227"/>
      <c r="B7" s="227"/>
      <c r="C7" s="254"/>
      <c r="D7" s="254"/>
      <c r="E7" s="254"/>
      <c r="F7" s="254"/>
      <c r="G7" s="254"/>
      <c r="H7" s="254"/>
      <c r="I7" s="254"/>
      <c r="J7" s="254"/>
      <c r="K7" s="254"/>
      <c r="L7" s="254"/>
      <c r="M7" s="254"/>
      <c r="N7" s="254"/>
      <c r="O7" s="254"/>
      <c r="P7" s="254"/>
      <c r="Q7" s="254"/>
      <c r="R7" s="254"/>
      <c r="S7" s="254"/>
      <c r="T7" s="254"/>
      <c r="U7" s="254"/>
      <c r="V7" s="254"/>
      <c r="W7" s="254"/>
      <c r="X7" s="254"/>
      <c r="Y7" s="272" t="s">
        <v>8041</v>
      </c>
      <c r="Z7" s="254"/>
      <c r="AA7" s="254"/>
      <c r="AB7" s="254"/>
      <c r="AC7" s="254"/>
      <c r="AD7" s="254"/>
      <c r="AE7" s="254"/>
      <c r="AF7" s="254"/>
      <c r="AG7" s="254"/>
      <c r="AH7" s="510" t="s">
        <v>9037</v>
      </c>
      <c r="AI7" s="511"/>
      <c r="AJ7" s="511"/>
      <c r="AK7" s="512"/>
      <c r="AL7" s="506"/>
      <c r="AM7" s="507"/>
      <c r="AN7" s="507"/>
      <c r="AO7" s="507"/>
      <c r="AP7" s="507"/>
      <c r="AQ7" s="507"/>
      <c r="AR7" s="508"/>
      <c r="AS7" s="508"/>
      <c r="AT7" s="508"/>
      <c r="AU7" s="509"/>
      <c r="AV7" s="254"/>
      <c r="AW7" s="227"/>
      <c r="AX7" s="227"/>
      <c r="AY7" s="227"/>
      <c r="AZ7" s="227"/>
      <c r="BA7" s="227"/>
      <c r="BB7" s="227"/>
      <c r="BC7" s="227"/>
      <c r="BD7" s="227"/>
      <c r="BE7" s="227"/>
      <c r="BF7" s="227"/>
      <c r="BG7" s="227"/>
      <c r="BH7" s="227"/>
      <c r="BI7" s="227"/>
      <c r="BJ7" s="227"/>
      <c r="BK7" s="227"/>
      <c r="BL7" s="227"/>
      <c r="BM7" s="227"/>
      <c r="BN7" s="227"/>
      <c r="BO7" s="227"/>
      <c r="BP7" s="227"/>
      <c r="BQ7" s="227"/>
      <c r="BR7" s="227"/>
      <c r="BS7" s="227"/>
      <c r="BT7" s="227"/>
      <c r="BU7" s="227"/>
      <c r="BV7" s="227"/>
      <c r="BW7" s="227"/>
      <c r="BX7" s="227"/>
      <c r="BY7" s="227"/>
      <c r="BZ7" s="227"/>
      <c r="CA7" s="227"/>
      <c r="CB7" s="227"/>
      <c r="CC7" s="227"/>
      <c r="CD7" s="227"/>
      <c r="CE7" s="227"/>
      <c r="CF7" s="227"/>
      <c r="CG7" s="227"/>
      <c r="CH7" s="227"/>
      <c r="CI7" s="227"/>
      <c r="CJ7" s="227"/>
      <c r="CK7" s="227"/>
      <c r="CL7" s="227"/>
      <c r="CM7" s="227"/>
      <c r="CN7" s="227"/>
      <c r="CO7" s="227"/>
      <c r="CP7" s="227"/>
      <c r="CQ7" s="227"/>
      <c r="CR7" s="227"/>
      <c r="CS7" s="227"/>
      <c r="CT7" s="227"/>
      <c r="CU7" s="227"/>
      <c r="CV7" s="227"/>
      <c r="CW7" s="227"/>
      <c r="CX7" s="227"/>
      <c r="CY7" s="227"/>
      <c r="CZ7" s="227"/>
      <c r="DA7" s="227"/>
      <c r="DB7" s="227"/>
      <c r="DC7" s="227"/>
      <c r="DD7" s="227"/>
      <c r="DE7" s="227"/>
      <c r="DF7" s="227"/>
      <c r="DG7" s="227"/>
      <c r="DH7" s="227"/>
      <c r="DI7" s="227"/>
      <c r="DJ7" s="227"/>
      <c r="DK7" s="227"/>
      <c r="DL7" s="227"/>
      <c r="DM7" s="227"/>
      <c r="DN7" s="227"/>
      <c r="DO7" s="227"/>
      <c r="DP7" s="227"/>
      <c r="DQ7" s="227"/>
      <c r="DR7" s="227"/>
      <c r="DS7" s="227"/>
      <c r="DT7" s="227"/>
      <c r="DU7" s="227"/>
      <c r="DV7" s="227"/>
      <c r="DW7" s="227"/>
      <c r="DX7" s="227"/>
      <c r="DY7" s="227"/>
      <c r="DZ7" s="227"/>
      <c r="EA7" s="227"/>
      <c r="EB7" s="227"/>
      <c r="EC7" s="227"/>
      <c r="ED7" s="227"/>
      <c r="EE7" s="227"/>
      <c r="EF7" s="227"/>
      <c r="EG7" s="227"/>
      <c r="EH7" s="227"/>
      <c r="EI7" s="227"/>
      <c r="EJ7" s="227"/>
      <c r="EK7" s="227"/>
      <c r="EL7" s="227"/>
      <c r="EM7" s="227"/>
      <c r="EN7" s="227"/>
      <c r="EO7" s="227"/>
      <c r="EP7" s="227"/>
      <c r="EQ7" s="227"/>
      <c r="ER7" s="227"/>
      <c r="ES7" s="227"/>
      <c r="ET7" s="227"/>
      <c r="EU7" s="227"/>
      <c r="EV7" s="227"/>
      <c r="EW7" s="227"/>
      <c r="EX7" s="227"/>
      <c r="EY7" s="227"/>
      <c r="EZ7" s="227"/>
      <c r="FA7" s="227"/>
      <c r="FB7" s="227"/>
      <c r="FC7" s="227"/>
      <c r="FD7" s="227"/>
      <c r="FE7" s="227"/>
      <c r="FF7" s="227"/>
      <c r="FG7" s="227"/>
      <c r="FH7" s="227"/>
      <c r="FI7" s="227"/>
      <c r="FJ7" s="227"/>
      <c r="FK7" s="227"/>
      <c r="FL7" s="227"/>
      <c r="FM7" s="227"/>
      <c r="FN7" s="227"/>
      <c r="FO7" s="227"/>
      <c r="FP7" s="227"/>
      <c r="FQ7" s="227"/>
      <c r="FR7" s="227"/>
      <c r="FS7" s="227"/>
      <c r="FT7" s="227"/>
      <c r="FU7" s="227"/>
      <c r="FV7" s="227"/>
      <c r="FW7" s="227"/>
      <c r="FX7" s="227"/>
      <c r="FY7" s="227"/>
      <c r="FZ7" s="227"/>
      <c r="GA7" s="227"/>
      <c r="GB7" s="227"/>
      <c r="GC7" s="227"/>
      <c r="GD7" s="227"/>
      <c r="GE7" s="227"/>
      <c r="GF7" s="227"/>
      <c r="GG7" s="227"/>
      <c r="GH7" s="227"/>
      <c r="GI7" s="227"/>
      <c r="GJ7" s="227"/>
      <c r="GK7" s="227"/>
      <c r="GL7" s="227"/>
      <c r="GM7" s="227"/>
      <c r="GN7" s="227"/>
      <c r="GO7" s="227"/>
      <c r="GP7" s="227"/>
      <c r="GQ7" s="227"/>
      <c r="GR7" s="227"/>
      <c r="GS7" s="227"/>
      <c r="GT7" s="227"/>
      <c r="GU7" s="227"/>
      <c r="GV7" s="227"/>
      <c r="GW7" s="227"/>
      <c r="GX7" s="227"/>
      <c r="GY7" s="227"/>
      <c r="GZ7" s="227"/>
      <c r="HA7" s="227"/>
      <c r="HB7" s="227"/>
      <c r="HC7" s="227"/>
      <c r="HD7" s="227"/>
      <c r="HE7" s="227"/>
      <c r="HF7" s="227"/>
      <c r="HG7" s="227"/>
      <c r="HH7" s="227"/>
      <c r="HI7" s="227"/>
      <c r="HJ7" s="227"/>
      <c r="HK7" s="227"/>
      <c r="HL7" s="227"/>
      <c r="HM7" s="227"/>
      <c r="HN7" s="227"/>
      <c r="HO7" s="227"/>
      <c r="HP7" s="227"/>
      <c r="HQ7" s="227"/>
      <c r="HR7" s="227"/>
      <c r="HS7" s="227"/>
      <c r="HT7" s="227"/>
      <c r="HU7" s="227"/>
      <c r="HV7" s="227"/>
      <c r="HW7" s="227"/>
      <c r="HX7" s="227"/>
      <c r="HY7" s="227"/>
      <c r="HZ7" s="227"/>
      <c r="IA7" s="227"/>
      <c r="IB7" s="227"/>
      <c r="IC7" s="227"/>
      <c r="ID7" s="227"/>
      <c r="IE7" s="227"/>
      <c r="IF7" s="227"/>
      <c r="IG7" s="227"/>
      <c r="IH7" s="227"/>
      <c r="II7" s="227"/>
      <c r="IJ7" s="227"/>
      <c r="IK7" s="227"/>
      <c r="IL7" s="227"/>
      <c r="IM7" s="227"/>
      <c r="IN7" s="227"/>
      <c r="IO7" s="227"/>
      <c r="IP7" s="227"/>
      <c r="IQ7" s="227"/>
      <c r="IR7" s="227"/>
      <c r="IS7" s="227"/>
      <c r="IT7" s="227"/>
      <c r="IU7" s="227"/>
      <c r="IV7" s="227"/>
      <c r="IW7" s="227"/>
      <c r="IX7" s="227"/>
      <c r="IY7" s="227"/>
      <c r="IZ7" s="227"/>
      <c r="JA7" s="227"/>
      <c r="JB7" s="227"/>
      <c r="JC7" s="227"/>
      <c r="JD7" s="227"/>
      <c r="JE7" s="227"/>
      <c r="JF7" s="227"/>
      <c r="JG7" s="227"/>
      <c r="JH7" s="227"/>
      <c r="JI7" s="227"/>
      <c r="JJ7" s="227"/>
      <c r="JK7" s="227"/>
      <c r="JL7" s="227"/>
      <c r="JM7" s="227"/>
      <c r="JN7" s="227"/>
      <c r="JO7" s="227"/>
      <c r="JP7" s="227"/>
      <c r="JQ7" s="227"/>
      <c r="JR7" s="227"/>
      <c r="JS7" s="227"/>
      <c r="JT7" s="227"/>
      <c r="JU7" s="227"/>
      <c r="JV7" s="227"/>
      <c r="JW7" s="227"/>
      <c r="JX7" s="227"/>
      <c r="JY7" s="227"/>
      <c r="JZ7" s="227"/>
      <c r="KA7" s="227"/>
      <c r="KB7" s="227"/>
      <c r="KC7" s="227"/>
      <c r="KD7" s="227"/>
      <c r="KE7" s="227"/>
      <c r="KF7" s="227"/>
      <c r="KG7" s="227"/>
      <c r="KH7" s="227"/>
      <c r="KI7" s="227"/>
      <c r="KJ7" s="227"/>
      <c r="KK7" s="227"/>
      <c r="KL7" s="227"/>
      <c r="KM7" s="227"/>
      <c r="KN7" s="227"/>
      <c r="KO7" s="227"/>
      <c r="KP7" s="227"/>
      <c r="KQ7" s="227"/>
      <c r="KR7" s="227"/>
      <c r="KS7" s="227"/>
      <c r="KT7" s="227"/>
      <c r="KU7" s="227"/>
      <c r="KV7" s="227"/>
      <c r="KW7" s="227"/>
      <c r="KX7" s="227"/>
      <c r="KY7" s="227"/>
      <c r="KZ7" s="227"/>
      <c r="LA7" s="227"/>
      <c r="LB7" s="227"/>
      <c r="LC7" s="227"/>
      <c r="LD7" s="227"/>
      <c r="LE7" s="227"/>
      <c r="LF7" s="227"/>
      <c r="LG7" s="227"/>
      <c r="LH7" s="227"/>
      <c r="LI7" s="227"/>
      <c r="LJ7" s="227"/>
      <c r="LK7" s="227"/>
      <c r="LL7" s="227"/>
      <c r="LM7" s="227"/>
      <c r="LN7" s="227"/>
      <c r="LO7" s="227"/>
      <c r="LP7" s="227"/>
      <c r="LQ7" s="227"/>
      <c r="LR7" s="227"/>
      <c r="LS7" s="227"/>
      <c r="LT7" s="227"/>
      <c r="LU7" s="227"/>
      <c r="LV7" s="227"/>
      <c r="LW7" s="227"/>
      <c r="LX7" s="227"/>
      <c r="LY7" s="227"/>
      <c r="LZ7" s="227"/>
      <c r="MA7" s="227"/>
      <c r="MB7" s="227"/>
      <c r="MC7" s="227"/>
      <c r="MD7" s="227"/>
      <c r="ME7" s="227"/>
      <c r="MF7" s="227"/>
      <c r="MG7" s="227"/>
      <c r="MH7" s="227"/>
      <c r="MI7" s="227"/>
      <c r="MJ7" s="227"/>
      <c r="MK7" s="227"/>
      <c r="ML7" s="227"/>
      <c r="MM7" s="227"/>
      <c r="MN7" s="227"/>
      <c r="MO7" s="227"/>
      <c r="MP7" s="227"/>
      <c r="MQ7" s="227"/>
      <c r="MR7" s="227"/>
      <c r="MS7" s="227"/>
      <c r="MT7" s="227"/>
      <c r="MU7" s="227"/>
      <c r="MV7" s="227"/>
      <c r="MW7" s="227"/>
      <c r="MX7" s="227"/>
      <c r="MY7" s="227"/>
      <c r="MZ7" s="227"/>
      <c r="NA7" s="227"/>
      <c r="NB7" s="227"/>
      <c r="NC7" s="227"/>
      <c r="ND7" s="227"/>
      <c r="NE7" s="227"/>
      <c r="NF7" s="227"/>
      <c r="NG7" s="227"/>
      <c r="NH7" s="227"/>
      <c r="NI7" s="227"/>
      <c r="NJ7" s="227"/>
      <c r="NK7" s="227"/>
      <c r="NL7" s="227"/>
      <c r="NM7" s="227"/>
      <c r="NN7" s="227"/>
      <c r="NO7" s="227"/>
      <c r="NP7" s="227"/>
      <c r="NQ7" s="227"/>
      <c r="NR7" s="227"/>
      <c r="NS7" s="227"/>
      <c r="NT7" s="227"/>
      <c r="NU7" s="227"/>
      <c r="NV7" s="227"/>
      <c r="NW7" s="227"/>
      <c r="NX7" s="227"/>
      <c r="NY7" s="227"/>
      <c r="NZ7" s="227"/>
      <c r="OA7" s="227"/>
      <c r="OB7" s="227"/>
      <c r="OC7" s="227"/>
      <c r="OD7" s="227"/>
      <c r="OE7" s="227"/>
      <c r="OF7" s="227"/>
      <c r="OG7" s="227"/>
      <c r="OH7" s="227"/>
      <c r="OI7" s="227"/>
      <c r="OJ7" s="227"/>
      <c r="OK7" s="227"/>
      <c r="OL7" s="227"/>
      <c r="OM7" s="227"/>
      <c r="ON7" s="227"/>
      <c r="OO7" s="227"/>
      <c r="OP7" s="227"/>
      <c r="OQ7" s="227"/>
      <c r="OR7" s="227"/>
      <c r="OS7" s="227"/>
      <c r="OT7" s="227"/>
      <c r="OU7" s="227"/>
      <c r="OV7" s="227"/>
      <c r="OW7" s="227"/>
      <c r="OX7" s="227"/>
      <c r="OY7" s="227"/>
      <c r="OZ7" s="227"/>
      <c r="PA7" s="227"/>
      <c r="PB7" s="227"/>
      <c r="PC7" s="227"/>
      <c r="PD7" s="227"/>
      <c r="PE7" s="227"/>
      <c r="PF7" s="227"/>
      <c r="PG7" s="227"/>
      <c r="PH7" s="227"/>
      <c r="PI7" s="227"/>
      <c r="PJ7" s="227"/>
      <c r="PK7" s="227"/>
      <c r="PL7" s="227"/>
      <c r="PM7" s="227"/>
      <c r="PN7" s="227"/>
      <c r="PO7" s="227"/>
      <c r="PP7" s="227"/>
      <c r="PQ7" s="227"/>
      <c r="PR7" s="227"/>
      <c r="PS7" s="227"/>
      <c r="PT7" s="227"/>
      <c r="PU7" s="227"/>
      <c r="PV7" s="227"/>
      <c r="PW7" s="227"/>
      <c r="PX7" s="227"/>
      <c r="PY7" s="227"/>
      <c r="PZ7" s="227"/>
      <c r="QA7" s="227"/>
      <c r="QB7" s="227"/>
      <c r="QC7" s="227"/>
      <c r="QD7" s="227"/>
      <c r="QE7" s="227"/>
      <c r="QF7" s="227"/>
      <c r="QG7" s="227"/>
      <c r="QH7" s="227"/>
      <c r="QI7" s="227"/>
      <c r="QJ7" s="227"/>
      <c r="QK7" s="227"/>
      <c r="QL7" s="227"/>
    </row>
    <row r="8" spans="1:454" s="83" customFormat="1" ht="18" customHeight="1" thickBot="1">
      <c r="A8" s="227"/>
      <c r="B8" s="227"/>
      <c r="C8" s="256" t="s">
        <v>8423</v>
      </c>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4"/>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c r="CC8" s="227"/>
      <c r="CD8" s="227"/>
      <c r="CE8" s="227"/>
      <c r="CF8" s="227"/>
      <c r="CG8" s="227"/>
      <c r="CH8" s="227"/>
      <c r="CI8" s="227"/>
      <c r="CJ8" s="227"/>
      <c r="CK8" s="227"/>
      <c r="CL8" s="227"/>
      <c r="CM8" s="227"/>
      <c r="CN8" s="227"/>
      <c r="CO8" s="227"/>
      <c r="CP8" s="227"/>
      <c r="CQ8" s="227"/>
      <c r="CR8" s="227"/>
      <c r="CS8" s="227"/>
      <c r="CT8" s="227"/>
      <c r="CU8" s="227"/>
      <c r="CV8" s="227"/>
      <c r="CW8" s="227"/>
      <c r="CX8" s="227"/>
      <c r="CY8" s="227"/>
      <c r="CZ8" s="227"/>
      <c r="DA8" s="227"/>
      <c r="DB8" s="227"/>
      <c r="DC8" s="227"/>
      <c r="DD8" s="227"/>
      <c r="DE8" s="227"/>
      <c r="DF8" s="227"/>
      <c r="DG8" s="227"/>
      <c r="DH8" s="227"/>
      <c r="DI8" s="227"/>
      <c r="DJ8" s="227"/>
      <c r="DK8" s="227"/>
      <c r="DL8" s="227"/>
      <c r="DM8" s="227"/>
      <c r="DN8" s="227"/>
      <c r="DO8" s="227"/>
      <c r="DP8" s="227"/>
      <c r="DQ8" s="227"/>
      <c r="DR8" s="227"/>
      <c r="DS8" s="227"/>
      <c r="DT8" s="227"/>
      <c r="DU8" s="227"/>
      <c r="DV8" s="227"/>
      <c r="DW8" s="227"/>
      <c r="DX8" s="227"/>
      <c r="DY8" s="227"/>
      <c r="DZ8" s="227"/>
      <c r="EA8" s="227"/>
      <c r="EB8" s="227"/>
      <c r="EC8" s="227"/>
      <c r="ED8" s="227"/>
      <c r="EE8" s="227"/>
      <c r="EF8" s="227"/>
      <c r="EG8" s="227"/>
      <c r="EH8" s="227"/>
      <c r="EI8" s="227"/>
      <c r="EJ8" s="227"/>
      <c r="EK8" s="227"/>
      <c r="EL8" s="227"/>
      <c r="EM8" s="227"/>
      <c r="EN8" s="227"/>
      <c r="EO8" s="227"/>
      <c r="EP8" s="227"/>
      <c r="EQ8" s="227"/>
      <c r="ER8" s="227"/>
      <c r="ES8" s="227"/>
      <c r="ET8" s="227"/>
      <c r="EU8" s="227"/>
      <c r="EV8" s="227"/>
      <c r="EW8" s="227"/>
      <c r="EX8" s="227"/>
      <c r="EY8" s="227"/>
      <c r="EZ8" s="227"/>
      <c r="FA8" s="227"/>
      <c r="FB8" s="227"/>
      <c r="FC8" s="227"/>
      <c r="FD8" s="227"/>
      <c r="FE8" s="227"/>
      <c r="FF8" s="227"/>
      <c r="FG8" s="227"/>
      <c r="FH8" s="227"/>
      <c r="FI8" s="227"/>
      <c r="FJ8" s="227"/>
      <c r="FK8" s="227"/>
      <c r="FL8" s="227"/>
      <c r="FM8" s="227"/>
      <c r="FN8" s="227"/>
      <c r="FO8" s="227"/>
      <c r="FP8" s="227"/>
      <c r="FQ8" s="227"/>
      <c r="FR8" s="227"/>
      <c r="FS8" s="227"/>
      <c r="FT8" s="227"/>
      <c r="FU8" s="227"/>
      <c r="FV8" s="227"/>
      <c r="FW8" s="227"/>
      <c r="FX8" s="227"/>
      <c r="FY8" s="227"/>
      <c r="FZ8" s="227"/>
      <c r="GA8" s="227"/>
      <c r="GB8" s="227"/>
      <c r="GC8" s="227"/>
      <c r="GD8" s="227"/>
      <c r="GE8" s="227"/>
      <c r="GF8" s="227"/>
      <c r="GG8" s="227"/>
      <c r="GH8" s="227"/>
      <c r="GI8" s="227"/>
      <c r="GJ8" s="227"/>
      <c r="GK8" s="227"/>
      <c r="GL8" s="227"/>
      <c r="GM8" s="227"/>
      <c r="GN8" s="227"/>
      <c r="GO8" s="227"/>
      <c r="GP8" s="227"/>
      <c r="GQ8" s="227"/>
      <c r="GR8" s="227"/>
      <c r="GS8" s="227"/>
      <c r="GT8" s="227"/>
      <c r="GU8" s="227"/>
      <c r="GV8" s="227"/>
      <c r="GW8" s="227"/>
      <c r="GX8" s="227"/>
      <c r="GY8" s="227"/>
      <c r="GZ8" s="227"/>
      <c r="HA8" s="227"/>
      <c r="HB8" s="227"/>
      <c r="HC8" s="227"/>
      <c r="HD8" s="227"/>
      <c r="HE8" s="227"/>
      <c r="HF8" s="227"/>
      <c r="HG8" s="227"/>
      <c r="HH8" s="227"/>
      <c r="HI8" s="227"/>
      <c r="HJ8" s="227"/>
      <c r="HK8" s="227"/>
      <c r="HL8" s="227"/>
      <c r="HM8" s="227"/>
      <c r="HN8" s="227"/>
      <c r="HO8" s="227"/>
      <c r="HP8" s="227"/>
      <c r="HQ8" s="227"/>
      <c r="HR8" s="227"/>
      <c r="HS8" s="227"/>
      <c r="HT8" s="227"/>
      <c r="HU8" s="227"/>
      <c r="HV8" s="227"/>
      <c r="HW8" s="227"/>
      <c r="HX8" s="227"/>
      <c r="HY8" s="227"/>
      <c r="HZ8" s="227"/>
      <c r="IA8" s="227"/>
      <c r="IB8" s="227"/>
      <c r="IC8" s="227"/>
      <c r="ID8" s="227"/>
      <c r="IE8" s="227"/>
      <c r="IF8" s="227"/>
      <c r="IG8" s="227"/>
      <c r="IH8" s="227"/>
      <c r="II8" s="227"/>
      <c r="IJ8" s="227"/>
      <c r="IK8" s="227"/>
      <c r="IL8" s="227"/>
      <c r="IM8" s="227"/>
      <c r="IN8" s="227"/>
      <c r="IO8" s="227"/>
      <c r="IP8" s="227"/>
      <c r="IQ8" s="227"/>
      <c r="IR8" s="227"/>
      <c r="IS8" s="227"/>
      <c r="IT8" s="227"/>
      <c r="IU8" s="227"/>
      <c r="IV8" s="227"/>
      <c r="IW8" s="227"/>
      <c r="IX8" s="227"/>
      <c r="IY8" s="227"/>
      <c r="IZ8" s="227"/>
      <c r="JA8" s="227"/>
      <c r="JB8" s="227"/>
      <c r="JC8" s="227"/>
      <c r="JD8" s="227"/>
      <c r="JE8" s="227"/>
      <c r="JF8" s="227"/>
      <c r="JG8" s="227"/>
      <c r="JH8" s="227"/>
      <c r="JI8" s="227"/>
      <c r="JJ8" s="227"/>
      <c r="JK8" s="227"/>
      <c r="JL8" s="227"/>
      <c r="JM8" s="227"/>
      <c r="JN8" s="227"/>
      <c r="JO8" s="227"/>
      <c r="JP8" s="227"/>
      <c r="JQ8" s="227"/>
      <c r="JR8" s="227"/>
      <c r="JS8" s="227"/>
      <c r="JT8" s="227"/>
      <c r="JU8" s="227"/>
      <c r="JV8" s="227"/>
      <c r="JW8" s="227"/>
      <c r="JX8" s="227"/>
      <c r="JY8" s="227"/>
      <c r="JZ8" s="227"/>
      <c r="KA8" s="227"/>
      <c r="KB8" s="227"/>
      <c r="KC8" s="227"/>
      <c r="KD8" s="227"/>
      <c r="KE8" s="227"/>
      <c r="KF8" s="227"/>
      <c r="KG8" s="227"/>
      <c r="KH8" s="227"/>
      <c r="KI8" s="227"/>
      <c r="KJ8" s="227"/>
      <c r="KK8" s="227"/>
      <c r="KL8" s="227"/>
      <c r="KM8" s="227"/>
      <c r="KN8" s="227"/>
      <c r="KO8" s="227"/>
      <c r="KP8" s="227"/>
      <c r="KQ8" s="227"/>
      <c r="KR8" s="227"/>
      <c r="KS8" s="227"/>
      <c r="KT8" s="227"/>
      <c r="KU8" s="227"/>
      <c r="KV8" s="227"/>
      <c r="KW8" s="227"/>
      <c r="KX8" s="227"/>
      <c r="KY8" s="227"/>
      <c r="KZ8" s="227"/>
      <c r="LA8" s="227"/>
      <c r="LB8" s="227"/>
      <c r="LC8" s="227"/>
      <c r="LD8" s="227"/>
      <c r="LE8" s="227"/>
      <c r="LF8" s="227"/>
      <c r="LG8" s="227"/>
      <c r="LH8" s="227"/>
      <c r="LI8" s="227"/>
      <c r="LJ8" s="227"/>
      <c r="LK8" s="227"/>
      <c r="LL8" s="227"/>
      <c r="LM8" s="227"/>
      <c r="LN8" s="227"/>
      <c r="LO8" s="227"/>
      <c r="LP8" s="227"/>
      <c r="LQ8" s="227"/>
      <c r="LR8" s="227"/>
      <c r="LS8" s="227"/>
      <c r="LT8" s="227"/>
      <c r="LU8" s="227"/>
      <c r="LV8" s="227"/>
      <c r="LW8" s="227"/>
      <c r="LX8" s="227"/>
      <c r="LY8" s="227"/>
      <c r="LZ8" s="227"/>
      <c r="MA8" s="227"/>
      <c r="MB8" s="227"/>
      <c r="MC8" s="227"/>
      <c r="MD8" s="227"/>
      <c r="ME8" s="227"/>
      <c r="MF8" s="227"/>
      <c r="MG8" s="227"/>
      <c r="MH8" s="227"/>
      <c r="MI8" s="227"/>
      <c r="MJ8" s="227"/>
      <c r="MK8" s="227"/>
      <c r="ML8" s="227"/>
      <c r="MM8" s="227"/>
      <c r="MN8" s="227"/>
      <c r="MO8" s="227"/>
      <c r="MP8" s="227"/>
      <c r="MQ8" s="227"/>
      <c r="MR8" s="227"/>
      <c r="MS8" s="227"/>
      <c r="MT8" s="227"/>
      <c r="MU8" s="227"/>
      <c r="MV8" s="227"/>
      <c r="MW8" s="227"/>
      <c r="MX8" s="227"/>
      <c r="MY8" s="227"/>
      <c r="MZ8" s="227"/>
      <c r="NA8" s="227"/>
      <c r="NB8" s="227"/>
      <c r="NC8" s="227"/>
      <c r="ND8" s="227"/>
      <c r="NE8" s="227"/>
      <c r="NF8" s="227"/>
      <c r="NG8" s="227"/>
      <c r="NH8" s="227"/>
      <c r="NI8" s="227"/>
      <c r="NJ8" s="227"/>
      <c r="NK8" s="227"/>
      <c r="NL8" s="227"/>
      <c r="NM8" s="227"/>
      <c r="NN8" s="227"/>
      <c r="NO8" s="227"/>
      <c r="NP8" s="227"/>
      <c r="NQ8" s="227"/>
      <c r="NR8" s="227"/>
      <c r="NS8" s="227"/>
      <c r="NT8" s="227"/>
      <c r="NU8" s="227"/>
      <c r="NV8" s="227"/>
      <c r="NW8" s="227"/>
      <c r="NX8" s="227"/>
      <c r="NY8" s="227"/>
      <c r="NZ8" s="227"/>
      <c r="OA8" s="227"/>
      <c r="OB8" s="227"/>
      <c r="OC8" s="227"/>
      <c r="OD8" s="227"/>
      <c r="OE8" s="227"/>
      <c r="OF8" s="227"/>
      <c r="OG8" s="227"/>
      <c r="OH8" s="227"/>
      <c r="OI8" s="227"/>
      <c r="OJ8" s="227"/>
      <c r="OK8" s="227"/>
      <c r="OL8" s="227"/>
      <c r="OM8" s="227"/>
      <c r="ON8" s="227"/>
      <c r="OO8" s="227"/>
      <c r="OP8" s="227"/>
      <c r="OQ8" s="227"/>
      <c r="OR8" s="227"/>
      <c r="OS8" s="227"/>
      <c r="OT8" s="227"/>
      <c r="OU8" s="227"/>
      <c r="OV8" s="227"/>
      <c r="OW8" s="227"/>
      <c r="OX8" s="227"/>
      <c r="OY8" s="227"/>
      <c r="OZ8" s="227"/>
      <c r="PA8" s="227"/>
      <c r="PB8" s="227"/>
      <c r="PC8" s="227"/>
      <c r="PD8" s="227"/>
      <c r="PE8" s="227"/>
      <c r="PF8" s="227"/>
      <c r="PG8" s="227"/>
      <c r="PH8" s="227"/>
      <c r="PI8" s="227"/>
      <c r="PJ8" s="227"/>
      <c r="PK8" s="227"/>
      <c r="PL8" s="227"/>
      <c r="PM8" s="227"/>
      <c r="PN8" s="227"/>
      <c r="PO8" s="227"/>
      <c r="PP8" s="227"/>
      <c r="PQ8" s="227"/>
      <c r="PR8" s="227"/>
      <c r="PS8" s="227"/>
      <c r="PT8" s="227"/>
      <c r="PU8" s="227"/>
      <c r="PV8" s="227"/>
      <c r="PW8" s="227"/>
      <c r="PX8" s="227"/>
      <c r="PY8" s="227"/>
      <c r="PZ8" s="227"/>
      <c r="QA8" s="227"/>
      <c r="QB8" s="227"/>
      <c r="QC8" s="227"/>
      <c r="QD8" s="227"/>
      <c r="QE8" s="227"/>
      <c r="QF8" s="227"/>
      <c r="QG8" s="227"/>
      <c r="QH8" s="227"/>
      <c r="QI8" s="227"/>
      <c r="QJ8" s="227"/>
      <c r="QK8" s="227"/>
      <c r="QL8" s="227"/>
    </row>
    <row r="9" spans="1:454" s="176" customFormat="1" ht="19.5" customHeight="1">
      <c r="A9" s="201"/>
      <c r="B9" s="201"/>
      <c r="C9" s="513" t="s">
        <v>8089</v>
      </c>
      <c r="D9" s="514"/>
      <c r="E9" s="514"/>
      <c r="F9" s="514"/>
      <c r="G9" s="515"/>
      <c r="H9" s="519"/>
      <c r="I9" s="520"/>
      <c r="J9" s="520"/>
      <c r="K9" s="520"/>
      <c r="L9" s="520"/>
      <c r="M9" s="520"/>
      <c r="N9" s="520"/>
      <c r="O9" s="520"/>
      <c r="P9" s="520"/>
      <c r="Q9" s="521"/>
      <c r="R9" s="513" t="s">
        <v>8375</v>
      </c>
      <c r="S9" s="514"/>
      <c r="T9" s="514"/>
      <c r="U9" s="514"/>
      <c r="V9" s="515"/>
      <c r="W9" s="541" t="s">
        <v>11076</v>
      </c>
      <c r="X9" s="542"/>
      <c r="Y9" s="542"/>
      <c r="Z9" s="542"/>
      <c r="AA9" s="542"/>
      <c r="AB9" s="542"/>
      <c r="AC9" s="543"/>
      <c r="AD9" s="795" t="s">
        <v>11055</v>
      </c>
      <c r="AE9" s="795"/>
      <c r="AF9" s="795"/>
      <c r="AG9" s="795"/>
      <c r="AH9" s="795"/>
      <c r="AI9" s="795"/>
      <c r="AJ9" s="795" t="s">
        <v>11229</v>
      </c>
      <c r="AK9" s="795"/>
      <c r="AL9" s="795"/>
      <c r="AM9" s="795"/>
      <c r="AN9" s="795"/>
      <c r="AO9" s="795"/>
      <c r="AP9" s="795"/>
      <c r="AQ9" s="795"/>
      <c r="AR9" s="795"/>
      <c r="AS9" s="795"/>
      <c r="AT9" s="795"/>
      <c r="AU9" s="795"/>
      <c r="AV9" s="797"/>
      <c r="AW9" s="201"/>
      <c r="AX9" s="201"/>
      <c r="AY9" s="201"/>
      <c r="AZ9" s="201"/>
      <c r="BA9" s="201"/>
      <c r="BB9" s="188"/>
      <c r="BC9" s="201"/>
      <c r="BD9" s="201"/>
      <c r="BE9" s="201"/>
      <c r="BF9" s="201"/>
      <c r="BG9" s="201"/>
      <c r="BH9" s="201"/>
      <c r="BI9" s="201"/>
      <c r="BJ9" s="201"/>
      <c r="BK9" s="201"/>
      <c r="BL9" s="201"/>
      <c r="BM9" s="201"/>
      <c r="BN9" s="201"/>
      <c r="BO9" s="201"/>
      <c r="BP9" s="201"/>
      <c r="BQ9" s="201"/>
      <c r="BR9" s="201"/>
      <c r="BS9" s="201"/>
      <c r="BT9" s="201"/>
      <c r="BU9" s="201"/>
      <c r="BV9" s="201"/>
      <c r="BW9" s="201"/>
      <c r="BX9" s="201"/>
      <c r="BY9" s="201"/>
      <c r="BZ9" s="201"/>
      <c r="CA9" s="201"/>
      <c r="CB9" s="201"/>
      <c r="CC9" s="201"/>
      <c r="CD9" s="201"/>
      <c r="CE9" s="201"/>
      <c r="CF9" s="201"/>
      <c r="CG9" s="201"/>
      <c r="CH9" s="201"/>
      <c r="CI9" s="201"/>
      <c r="CJ9" s="201"/>
      <c r="CK9" s="201"/>
      <c r="CL9" s="201"/>
      <c r="CM9" s="201"/>
      <c r="CN9" s="201"/>
      <c r="CO9" s="201"/>
      <c r="CP9" s="201"/>
      <c r="CQ9" s="201"/>
      <c r="CR9" s="201"/>
      <c r="CS9" s="201"/>
      <c r="CT9" s="201"/>
      <c r="CU9" s="201"/>
      <c r="CV9" s="201"/>
      <c r="CW9" s="201"/>
      <c r="CX9" s="201"/>
      <c r="CY9" s="201"/>
      <c r="CZ9" s="201"/>
      <c r="DA9" s="201"/>
      <c r="DB9" s="201"/>
      <c r="DC9" s="201"/>
      <c r="DD9" s="201"/>
      <c r="DE9" s="201"/>
      <c r="DF9" s="201"/>
      <c r="DG9" s="201"/>
      <c r="DH9" s="201"/>
      <c r="DI9" s="201"/>
      <c r="DJ9" s="201"/>
      <c r="DK9" s="201"/>
      <c r="DL9" s="201"/>
      <c r="DM9" s="201"/>
      <c r="DN9" s="201"/>
      <c r="DO9" s="201"/>
      <c r="DP9" s="201"/>
      <c r="DQ9" s="201"/>
      <c r="DR9" s="201"/>
      <c r="DS9" s="201"/>
      <c r="DT9" s="201"/>
      <c r="DU9" s="201"/>
      <c r="DV9" s="201"/>
      <c r="DW9" s="201"/>
      <c r="DX9" s="201"/>
      <c r="DY9" s="201"/>
      <c r="DZ9" s="201"/>
      <c r="EA9" s="201"/>
      <c r="EB9" s="201"/>
      <c r="EC9" s="201"/>
      <c r="ED9" s="201"/>
      <c r="EE9" s="201"/>
      <c r="EF9" s="201"/>
      <c r="EG9" s="201"/>
      <c r="EH9" s="201"/>
      <c r="EI9" s="201"/>
      <c r="EJ9" s="201"/>
      <c r="EK9" s="201"/>
      <c r="EL9" s="201"/>
      <c r="EM9" s="201"/>
      <c r="EN9" s="201"/>
      <c r="EO9" s="201"/>
      <c r="EP9" s="201"/>
      <c r="EQ9" s="201"/>
      <c r="ER9" s="201"/>
      <c r="ES9" s="201"/>
      <c r="ET9" s="201"/>
      <c r="EU9" s="201"/>
      <c r="EV9" s="201"/>
      <c r="EW9" s="201"/>
      <c r="EX9" s="201"/>
      <c r="EY9" s="201"/>
      <c r="EZ9" s="201"/>
      <c r="FA9" s="201"/>
      <c r="FB9" s="201"/>
      <c r="FC9" s="201"/>
      <c r="FD9" s="201"/>
      <c r="FE9" s="201"/>
      <c r="FF9" s="201"/>
      <c r="FG9" s="201"/>
      <c r="FH9" s="201"/>
      <c r="FI9" s="201"/>
      <c r="FJ9" s="201"/>
      <c r="FK9" s="201"/>
      <c r="FL9" s="201"/>
      <c r="FM9" s="201"/>
      <c r="FN9" s="201"/>
      <c r="FO9" s="201"/>
      <c r="FP9" s="201"/>
      <c r="FQ9" s="201"/>
      <c r="FR9" s="201"/>
      <c r="FS9" s="201"/>
      <c r="FT9" s="201"/>
      <c r="FU9" s="201"/>
      <c r="FV9" s="201"/>
      <c r="FW9" s="201"/>
      <c r="FX9" s="201"/>
      <c r="FY9" s="201"/>
      <c r="FZ9" s="201"/>
      <c r="GA9" s="201"/>
      <c r="GB9" s="201"/>
      <c r="GC9" s="201"/>
      <c r="GD9" s="201"/>
      <c r="GE9" s="201"/>
      <c r="GF9" s="201"/>
      <c r="GG9" s="201"/>
      <c r="GH9" s="201"/>
      <c r="GI9" s="201"/>
      <c r="GJ9" s="201"/>
      <c r="GK9" s="201"/>
      <c r="GL9" s="201"/>
      <c r="GM9" s="201"/>
      <c r="GN9" s="201"/>
      <c r="GO9" s="201"/>
      <c r="GP9" s="201"/>
      <c r="GQ9" s="201"/>
      <c r="GR9" s="201"/>
      <c r="GS9" s="201"/>
      <c r="GT9" s="201"/>
      <c r="GU9" s="201"/>
      <c r="GV9" s="201"/>
      <c r="GW9" s="201"/>
      <c r="GX9" s="201"/>
      <c r="GY9" s="201"/>
      <c r="GZ9" s="201"/>
      <c r="HA9" s="201"/>
      <c r="HB9" s="201"/>
      <c r="HC9" s="201"/>
      <c r="HD9" s="201"/>
      <c r="HE9" s="201"/>
      <c r="HF9" s="201"/>
      <c r="HG9" s="201"/>
      <c r="HH9" s="201"/>
      <c r="HI9" s="201"/>
      <c r="HJ9" s="201"/>
      <c r="HK9" s="201"/>
      <c r="HL9" s="201"/>
      <c r="HM9" s="201"/>
      <c r="HN9" s="201"/>
      <c r="HO9" s="201"/>
      <c r="HP9" s="201"/>
      <c r="HQ9" s="201"/>
      <c r="HR9" s="201"/>
      <c r="HS9" s="201"/>
      <c r="HT9" s="201"/>
      <c r="HU9" s="201"/>
      <c r="HV9" s="201"/>
      <c r="HW9" s="201"/>
      <c r="HX9" s="201"/>
      <c r="HY9" s="201"/>
      <c r="HZ9" s="201"/>
      <c r="IA9" s="201"/>
      <c r="IB9" s="201"/>
      <c r="IC9" s="201"/>
      <c r="ID9" s="201"/>
      <c r="IE9" s="201"/>
      <c r="IF9" s="201"/>
      <c r="IG9" s="201"/>
      <c r="IH9" s="201"/>
      <c r="II9" s="201"/>
      <c r="IJ9" s="201"/>
      <c r="IK9" s="201"/>
      <c r="IL9" s="201"/>
      <c r="IM9" s="201"/>
      <c r="IN9" s="201"/>
      <c r="IO9" s="201"/>
      <c r="IP9" s="201"/>
      <c r="IQ9" s="201"/>
      <c r="IR9" s="201"/>
      <c r="IS9" s="201"/>
      <c r="IT9" s="201"/>
      <c r="IU9" s="201"/>
      <c r="IV9" s="201"/>
      <c r="IW9" s="201"/>
      <c r="IX9" s="201"/>
      <c r="IY9" s="201"/>
      <c r="IZ9" s="201"/>
      <c r="JA9" s="201"/>
      <c r="JB9" s="201"/>
      <c r="JC9" s="201"/>
      <c r="JD9" s="201"/>
      <c r="JE9" s="201"/>
      <c r="JF9" s="201"/>
      <c r="JG9" s="201"/>
      <c r="JH9" s="201"/>
      <c r="JI9" s="201"/>
      <c r="JJ9" s="201"/>
      <c r="JK9" s="201"/>
      <c r="JL9" s="201"/>
      <c r="JM9" s="201"/>
      <c r="JN9" s="201"/>
      <c r="JO9" s="201"/>
      <c r="JP9" s="201"/>
      <c r="JQ9" s="201"/>
      <c r="JR9" s="201"/>
      <c r="JS9" s="201"/>
      <c r="JT9" s="201"/>
      <c r="JU9" s="201"/>
      <c r="JV9" s="201"/>
      <c r="JW9" s="201"/>
      <c r="JX9" s="201"/>
      <c r="JY9" s="201"/>
      <c r="JZ9" s="201"/>
      <c r="KA9" s="201"/>
      <c r="KB9" s="201"/>
      <c r="KC9" s="201"/>
      <c r="KD9" s="201"/>
      <c r="KE9" s="201"/>
      <c r="KF9" s="201"/>
      <c r="KG9" s="201"/>
      <c r="KH9" s="201"/>
      <c r="KI9" s="201"/>
      <c r="KJ9" s="201"/>
      <c r="KK9" s="201"/>
      <c r="KL9" s="201"/>
      <c r="KM9" s="201"/>
      <c r="KN9" s="201"/>
      <c r="KO9" s="201"/>
      <c r="KP9" s="201"/>
      <c r="KQ9" s="201"/>
      <c r="KR9" s="201"/>
      <c r="KS9" s="201"/>
      <c r="KT9" s="201"/>
      <c r="KU9" s="201"/>
      <c r="KV9" s="201"/>
      <c r="KW9" s="201"/>
      <c r="KX9" s="201"/>
      <c r="KY9" s="201"/>
      <c r="KZ9" s="201"/>
      <c r="LA9" s="201"/>
      <c r="LB9" s="201"/>
      <c r="LC9" s="201"/>
      <c r="LD9" s="201"/>
      <c r="LE9" s="201"/>
      <c r="LF9" s="201"/>
      <c r="LG9" s="201"/>
      <c r="LH9" s="201"/>
      <c r="LI9" s="201"/>
      <c r="LJ9" s="201"/>
      <c r="LK9" s="201"/>
      <c r="LL9" s="201"/>
      <c r="LM9" s="201"/>
      <c r="LN9" s="201"/>
      <c r="LO9" s="201"/>
      <c r="LP9" s="201"/>
      <c r="LQ9" s="201"/>
      <c r="LR9" s="201"/>
      <c r="LS9" s="201"/>
      <c r="LT9" s="201"/>
      <c r="LU9" s="201"/>
      <c r="LV9" s="201"/>
      <c r="LW9" s="201"/>
      <c r="LX9" s="201"/>
      <c r="LY9" s="201"/>
      <c r="LZ9" s="201"/>
      <c r="MA9" s="201"/>
      <c r="MB9" s="201"/>
      <c r="MC9" s="201"/>
      <c r="MD9" s="201"/>
      <c r="ME9" s="201"/>
      <c r="MF9" s="201"/>
      <c r="MG9" s="201"/>
      <c r="MH9" s="201"/>
      <c r="MI9" s="201"/>
      <c r="MJ9" s="201"/>
      <c r="MK9" s="201"/>
      <c r="ML9" s="201"/>
      <c r="MM9" s="201"/>
      <c r="MN9" s="201"/>
      <c r="MO9" s="201"/>
      <c r="MP9" s="201"/>
      <c r="MQ9" s="201"/>
      <c r="MR9" s="201"/>
      <c r="MS9" s="201"/>
      <c r="MT9" s="201"/>
      <c r="MU9" s="201"/>
      <c r="MV9" s="201"/>
      <c r="MW9" s="201"/>
      <c r="MX9" s="201"/>
      <c r="MY9" s="201"/>
      <c r="MZ9" s="201"/>
      <c r="NA9" s="201"/>
      <c r="NB9" s="201"/>
      <c r="NC9" s="201"/>
      <c r="ND9" s="201"/>
      <c r="NE9" s="201"/>
      <c r="NF9" s="201"/>
      <c r="NG9" s="201"/>
      <c r="NH9" s="201"/>
      <c r="NI9" s="201"/>
      <c r="NJ9" s="201"/>
      <c r="NK9" s="201"/>
      <c r="NL9" s="201"/>
      <c r="NM9" s="201"/>
      <c r="NN9" s="201"/>
      <c r="NO9" s="201"/>
      <c r="NP9" s="201"/>
      <c r="NQ9" s="201"/>
      <c r="NR9" s="201"/>
      <c r="NS9" s="201"/>
      <c r="NT9" s="201"/>
      <c r="NU9" s="201"/>
      <c r="NV9" s="201"/>
      <c r="NW9" s="201"/>
      <c r="NX9" s="201"/>
      <c r="NY9" s="201"/>
      <c r="NZ9" s="201"/>
      <c r="OA9" s="201"/>
      <c r="OB9" s="201"/>
      <c r="OC9" s="201"/>
      <c r="OD9" s="201"/>
      <c r="OE9" s="201"/>
      <c r="OF9" s="201"/>
      <c r="OG9" s="201"/>
      <c r="OH9" s="201"/>
      <c r="OI9" s="201"/>
      <c r="OJ9" s="201"/>
      <c r="OK9" s="201"/>
      <c r="OL9" s="201"/>
      <c r="OM9" s="201"/>
      <c r="ON9" s="201"/>
      <c r="OO9" s="201"/>
      <c r="OP9" s="201"/>
      <c r="OQ9" s="201"/>
      <c r="OR9" s="201"/>
      <c r="OS9" s="201"/>
      <c r="OT9" s="201"/>
      <c r="OU9" s="201"/>
      <c r="OV9" s="201"/>
      <c r="OW9" s="201"/>
      <c r="OX9" s="201"/>
      <c r="OY9" s="201"/>
      <c r="OZ9" s="201"/>
      <c r="PA9" s="201"/>
      <c r="PB9" s="201"/>
      <c r="PC9" s="201"/>
      <c r="PD9" s="201"/>
      <c r="PE9" s="201"/>
      <c r="PF9" s="201"/>
      <c r="PG9" s="201"/>
      <c r="PH9" s="201"/>
      <c r="PI9" s="201"/>
      <c r="PJ9" s="201"/>
      <c r="PK9" s="201"/>
      <c r="PL9" s="201"/>
      <c r="PM9" s="201"/>
      <c r="PN9" s="201"/>
      <c r="PO9" s="201"/>
      <c r="PP9" s="201"/>
      <c r="PQ9" s="201"/>
      <c r="PR9" s="201"/>
      <c r="PS9" s="201"/>
      <c r="PT9" s="201"/>
      <c r="PU9" s="201"/>
      <c r="PV9" s="201"/>
      <c r="PW9" s="201"/>
      <c r="PX9" s="201"/>
      <c r="PY9" s="201"/>
      <c r="PZ9" s="201"/>
      <c r="QA9" s="201"/>
      <c r="QB9" s="201"/>
      <c r="QC9" s="201"/>
      <c r="QD9" s="201"/>
      <c r="QE9" s="201"/>
      <c r="QF9" s="201"/>
      <c r="QG9" s="201"/>
      <c r="QH9" s="201"/>
      <c r="QI9" s="201"/>
      <c r="QJ9" s="201"/>
      <c r="QK9" s="201"/>
      <c r="QL9" s="201"/>
    </row>
    <row r="10" spans="1:454" s="176" customFormat="1" ht="19.5" customHeight="1" thickBot="1">
      <c r="A10" s="201"/>
      <c r="B10" s="201"/>
      <c r="C10" s="516"/>
      <c r="D10" s="517"/>
      <c r="E10" s="517"/>
      <c r="F10" s="517"/>
      <c r="G10" s="518"/>
      <c r="H10" s="522"/>
      <c r="I10" s="523"/>
      <c r="J10" s="523"/>
      <c r="K10" s="523"/>
      <c r="L10" s="523"/>
      <c r="M10" s="523"/>
      <c r="N10" s="523"/>
      <c r="O10" s="523"/>
      <c r="P10" s="523"/>
      <c r="Q10" s="524"/>
      <c r="R10" s="516"/>
      <c r="S10" s="517"/>
      <c r="T10" s="517"/>
      <c r="U10" s="517"/>
      <c r="V10" s="518"/>
      <c r="W10" s="544"/>
      <c r="X10" s="545"/>
      <c r="Y10" s="545"/>
      <c r="Z10" s="545"/>
      <c r="AA10" s="545"/>
      <c r="AB10" s="545"/>
      <c r="AC10" s="546"/>
      <c r="AD10" s="796"/>
      <c r="AE10" s="796"/>
      <c r="AF10" s="796"/>
      <c r="AG10" s="796"/>
      <c r="AH10" s="796"/>
      <c r="AI10" s="796"/>
      <c r="AJ10" s="549"/>
      <c r="AK10" s="549"/>
      <c r="AL10" s="549"/>
      <c r="AM10" s="549"/>
      <c r="AN10" s="549"/>
      <c r="AO10" s="549"/>
      <c r="AP10" s="549"/>
      <c r="AQ10" s="549"/>
      <c r="AR10" s="549"/>
      <c r="AS10" s="549"/>
      <c r="AT10" s="549"/>
      <c r="AU10" s="549"/>
      <c r="AV10" s="550"/>
      <c r="AW10" s="201"/>
      <c r="AX10" s="201"/>
      <c r="AY10" s="201"/>
      <c r="AZ10" s="201"/>
      <c r="BA10" s="201"/>
      <c r="BB10" s="188"/>
      <c r="BC10" s="201"/>
      <c r="BD10" s="201"/>
      <c r="BE10" s="201"/>
      <c r="BF10" s="201"/>
      <c r="BG10" s="201"/>
      <c r="BH10" s="201"/>
      <c r="BI10" s="201"/>
      <c r="BJ10" s="201"/>
      <c r="BK10" s="201"/>
      <c r="BL10" s="201"/>
      <c r="BM10" s="201"/>
      <c r="BN10" s="201"/>
      <c r="BO10" s="201"/>
      <c r="BP10" s="201"/>
      <c r="BQ10" s="201"/>
      <c r="BR10" s="201"/>
      <c r="BS10" s="201"/>
      <c r="BT10" s="201"/>
      <c r="BU10" s="201"/>
      <c r="BV10" s="201"/>
      <c r="BW10" s="201"/>
      <c r="BX10" s="201"/>
      <c r="BY10" s="201"/>
      <c r="BZ10" s="201"/>
      <c r="CA10" s="201"/>
      <c r="CB10" s="201"/>
      <c r="CC10" s="201"/>
      <c r="CD10" s="201"/>
      <c r="CE10" s="201"/>
      <c r="CF10" s="201"/>
      <c r="CG10" s="201"/>
      <c r="CH10" s="201"/>
      <c r="CI10" s="201"/>
      <c r="CJ10" s="201"/>
      <c r="CK10" s="201"/>
      <c r="CL10" s="201"/>
      <c r="CM10" s="201"/>
      <c r="CN10" s="201"/>
      <c r="CO10" s="201"/>
      <c r="CP10" s="201"/>
      <c r="CQ10" s="201"/>
      <c r="CR10" s="201"/>
      <c r="CS10" s="201"/>
      <c r="CT10" s="201"/>
      <c r="CU10" s="201"/>
      <c r="CV10" s="201"/>
      <c r="CW10" s="201"/>
      <c r="CX10" s="201"/>
      <c r="CY10" s="201"/>
      <c r="CZ10" s="201"/>
      <c r="DA10" s="201"/>
      <c r="DB10" s="201"/>
      <c r="DC10" s="201"/>
      <c r="DD10" s="201"/>
      <c r="DE10" s="201"/>
      <c r="DF10" s="201"/>
      <c r="DG10" s="201"/>
      <c r="DH10" s="201"/>
      <c r="DI10" s="201"/>
      <c r="DJ10" s="201"/>
      <c r="DK10" s="201"/>
      <c r="DL10" s="201"/>
      <c r="DM10" s="201"/>
      <c r="DN10" s="201"/>
      <c r="DO10" s="201"/>
      <c r="DP10" s="201"/>
      <c r="DQ10" s="201"/>
      <c r="DR10" s="201"/>
      <c r="DS10" s="201"/>
      <c r="DT10" s="201"/>
      <c r="DU10" s="201"/>
      <c r="DV10" s="201"/>
      <c r="DW10" s="201"/>
      <c r="DX10" s="201"/>
      <c r="DY10" s="201"/>
      <c r="DZ10" s="201"/>
      <c r="EA10" s="201"/>
      <c r="EB10" s="201"/>
      <c r="EC10" s="201"/>
      <c r="ED10" s="201"/>
      <c r="EE10" s="201"/>
      <c r="EF10" s="201"/>
      <c r="EG10" s="201"/>
      <c r="EH10" s="201"/>
      <c r="EI10" s="201"/>
      <c r="EJ10" s="201"/>
      <c r="EK10" s="201"/>
      <c r="EL10" s="201"/>
      <c r="EM10" s="201"/>
      <c r="EN10" s="201"/>
      <c r="EO10" s="201"/>
      <c r="EP10" s="201"/>
      <c r="EQ10" s="201"/>
      <c r="ER10" s="201"/>
      <c r="ES10" s="201"/>
      <c r="ET10" s="201"/>
      <c r="EU10" s="201"/>
      <c r="EV10" s="201"/>
      <c r="EW10" s="201"/>
      <c r="EX10" s="201"/>
      <c r="EY10" s="201"/>
      <c r="EZ10" s="201"/>
      <c r="FA10" s="201"/>
      <c r="FB10" s="201"/>
      <c r="FC10" s="201"/>
      <c r="FD10" s="201"/>
      <c r="FE10" s="201"/>
      <c r="FF10" s="201"/>
      <c r="FG10" s="201"/>
      <c r="FH10" s="201"/>
      <c r="FI10" s="201"/>
      <c r="FJ10" s="201"/>
      <c r="FK10" s="201"/>
      <c r="FL10" s="201"/>
      <c r="FM10" s="201"/>
      <c r="FN10" s="201"/>
      <c r="FO10" s="201"/>
      <c r="FP10" s="201"/>
      <c r="FQ10" s="201"/>
      <c r="FR10" s="201"/>
      <c r="FS10" s="201"/>
      <c r="FT10" s="201"/>
      <c r="FU10" s="201"/>
      <c r="FV10" s="201"/>
      <c r="FW10" s="201"/>
      <c r="FX10" s="201"/>
      <c r="FY10" s="201"/>
      <c r="FZ10" s="201"/>
      <c r="GA10" s="201"/>
      <c r="GB10" s="201"/>
      <c r="GC10" s="201"/>
      <c r="GD10" s="201"/>
      <c r="GE10" s="201"/>
      <c r="GF10" s="201"/>
      <c r="GG10" s="201"/>
      <c r="GH10" s="201"/>
      <c r="GI10" s="201"/>
      <c r="GJ10" s="201"/>
      <c r="GK10" s="201"/>
      <c r="GL10" s="201"/>
      <c r="GM10" s="201"/>
      <c r="GN10" s="201"/>
      <c r="GO10" s="201"/>
      <c r="GP10" s="201"/>
      <c r="GQ10" s="201"/>
      <c r="GR10" s="201"/>
      <c r="GS10" s="201"/>
      <c r="GT10" s="201"/>
      <c r="GU10" s="201"/>
      <c r="GV10" s="201"/>
      <c r="GW10" s="201"/>
      <c r="GX10" s="201"/>
      <c r="GY10" s="201"/>
      <c r="GZ10" s="201"/>
      <c r="HA10" s="201"/>
      <c r="HB10" s="201"/>
      <c r="HC10" s="201"/>
      <c r="HD10" s="201"/>
      <c r="HE10" s="201"/>
      <c r="HF10" s="201"/>
      <c r="HG10" s="201"/>
      <c r="HH10" s="201"/>
      <c r="HI10" s="201"/>
      <c r="HJ10" s="201"/>
      <c r="HK10" s="201"/>
      <c r="HL10" s="201"/>
      <c r="HM10" s="201"/>
      <c r="HN10" s="201"/>
      <c r="HO10" s="201"/>
      <c r="HP10" s="201"/>
      <c r="HQ10" s="201"/>
      <c r="HR10" s="201"/>
      <c r="HS10" s="201"/>
      <c r="HT10" s="201"/>
      <c r="HU10" s="201"/>
      <c r="HV10" s="201"/>
      <c r="HW10" s="201"/>
      <c r="HX10" s="201"/>
      <c r="HY10" s="201"/>
      <c r="HZ10" s="201"/>
      <c r="IA10" s="201"/>
      <c r="IB10" s="201"/>
      <c r="IC10" s="201"/>
      <c r="ID10" s="201"/>
      <c r="IE10" s="201"/>
      <c r="IF10" s="201"/>
      <c r="IG10" s="201"/>
      <c r="IH10" s="201"/>
      <c r="II10" s="201"/>
      <c r="IJ10" s="201"/>
      <c r="IK10" s="201"/>
      <c r="IL10" s="201"/>
      <c r="IM10" s="201"/>
      <c r="IN10" s="201"/>
      <c r="IO10" s="201"/>
      <c r="IP10" s="201"/>
      <c r="IQ10" s="201"/>
      <c r="IR10" s="201"/>
      <c r="IS10" s="201"/>
      <c r="IT10" s="201"/>
      <c r="IU10" s="201"/>
      <c r="IV10" s="201"/>
      <c r="IW10" s="201"/>
      <c r="IX10" s="201"/>
      <c r="IY10" s="201"/>
      <c r="IZ10" s="201"/>
      <c r="JA10" s="201"/>
      <c r="JB10" s="201"/>
      <c r="JC10" s="201"/>
      <c r="JD10" s="201"/>
      <c r="JE10" s="201"/>
      <c r="JF10" s="201"/>
      <c r="JG10" s="201"/>
      <c r="JH10" s="201"/>
      <c r="JI10" s="201"/>
      <c r="JJ10" s="201"/>
      <c r="JK10" s="201"/>
      <c r="JL10" s="201"/>
      <c r="JM10" s="201"/>
      <c r="JN10" s="201"/>
      <c r="JO10" s="201"/>
      <c r="JP10" s="201"/>
      <c r="JQ10" s="201"/>
      <c r="JR10" s="201"/>
      <c r="JS10" s="201"/>
      <c r="JT10" s="201"/>
      <c r="JU10" s="201"/>
      <c r="JV10" s="201"/>
      <c r="JW10" s="201"/>
      <c r="JX10" s="201"/>
      <c r="JY10" s="201"/>
      <c r="JZ10" s="201"/>
      <c r="KA10" s="201"/>
      <c r="KB10" s="201"/>
      <c r="KC10" s="201"/>
      <c r="KD10" s="201"/>
      <c r="KE10" s="201"/>
      <c r="KF10" s="201"/>
      <c r="KG10" s="201"/>
      <c r="KH10" s="201"/>
      <c r="KI10" s="201"/>
      <c r="KJ10" s="201"/>
      <c r="KK10" s="201"/>
      <c r="KL10" s="201"/>
      <c r="KM10" s="201"/>
      <c r="KN10" s="201"/>
      <c r="KO10" s="201"/>
      <c r="KP10" s="201"/>
      <c r="KQ10" s="201"/>
      <c r="KR10" s="201"/>
      <c r="KS10" s="201"/>
      <c r="KT10" s="201"/>
      <c r="KU10" s="201"/>
      <c r="KV10" s="201"/>
      <c r="KW10" s="201"/>
      <c r="KX10" s="201"/>
      <c r="KY10" s="201"/>
      <c r="KZ10" s="201"/>
      <c r="LA10" s="201"/>
      <c r="LB10" s="201"/>
      <c r="LC10" s="201"/>
      <c r="LD10" s="201"/>
      <c r="LE10" s="201"/>
      <c r="LF10" s="201"/>
      <c r="LG10" s="201"/>
      <c r="LH10" s="201"/>
      <c r="LI10" s="201"/>
      <c r="LJ10" s="201"/>
      <c r="LK10" s="201"/>
      <c r="LL10" s="201"/>
      <c r="LM10" s="201"/>
      <c r="LN10" s="201"/>
      <c r="LO10" s="201"/>
      <c r="LP10" s="201"/>
      <c r="LQ10" s="201"/>
      <c r="LR10" s="201"/>
      <c r="LS10" s="201"/>
      <c r="LT10" s="201"/>
      <c r="LU10" s="201"/>
      <c r="LV10" s="201"/>
      <c r="LW10" s="201"/>
      <c r="LX10" s="201"/>
      <c r="LY10" s="201"/>
      <c r="LZ10" s="201"/>
      <c r="MA10" s="201"/>
      <c r="MB10" s="201"/>
      <c r="MC10" s="201"/>
      <c r="MD10" s="201"/>
      <c r="ME10" s="201"/>
      <c r="MF10" s="201"/>
      <c r="MG10" s="201"/>
      <c r="MH10" s="201"/>
      <c r="MI10" s="201"/>
      <c r="MJ10" s="201"/>
      <c r="MK10" s="201"/>
      <c r="ML10" s="201"/>
      <c r="MM10" s="201"/>
      <c r="MN10" s="201"/>
      <c r="MO10" s="201"/>
      <c r="MP10" s="201"/>
      <c r="MQ10" s="201"/>
      <c r="MR10" s="201"/>
      <c r="MS10" s="201"/>
      <c r="MT10" s="201"/>
      <c r="MU10" s="201"/>
      <c r="MV10" s="201"/>
      <c r="MW10" s="201"/>
      <c r="MX10" s="201"/>
      <c r="MY10" s="201"/>
      <c r="MZ10" s="201"/>
      <c r="NA10" s="201"/>
      <c r="NB10" s="201"/>
      <c r="NC10" s="201"/>
      <c r="ND10" s="201"/>
      <c r="NE10" s="201"/>
      <c r="NF10" s="201"/>
      <c r="NG10" s="201"/>
      <c r="NH10" s="201"/>
      <c r="NI10" s="201"/>
      <c r="NJ10" s="201"/>
      <c r="NK10" s="201"/>
      <c r="NL10" s="201"/>
      <c r="NM10" s="201"/>
      <c r="NN10" s="201"/>
      <c r="NO10" s="201"/>
      <c r="NP10" s="201"/>
      <c r="NQ10" s="201"/>
      <c r="NR10" s="201"/>
      <c r="NS10" s="201"/>
      <c r="NT10" s="201"/>
      <c r="NU10" s="201"/>
      <c r="NV10" s="201"/>
      <c r="NW10" s="201"/>
      <c r="NX10" s="201"/>
      <c r="NY10" s="201"/>
      <c r="NZ10" s="201"/>
      <c r="OA10" s="201"/>
      <c r="OB10" s="201"/>
      <c r="OC10" s="201"/>
      <c r="OD10" s="201"/>
      <c r="OE10" s="201"/>
      <c r="OF10" s="201"/>
      <c r="OG10" s="201"/>
      <c r="OH10" s="201"/>
      <c r="OI10" s="201"/>
      <c r="OJ10" s="201"/>
      <c r="OK10" s="201"/>
      <c r="OL10" s="201"/>
      <c r="OM10" s="201"/>
      <c r="ON10" s="201"/>
      <c r="OO10" s="201"/>
      <c r="OP10" s="201"/>
      <c r="OQ10" s="201"/>
      <c r="OR10" s="201"/>
      <c r="OS10" s="201"/>
      <c r="OT10" s="201"/>
      <c r="OU10" s="201"/>
      <c r="OV10" s="201"/>
      <c r="OW10" s="201"/>
      <c r="OX10" s="201"/>
      <c r="OY10" s="201"/>
      <c r="OZ10" s="201"/>
      <c r="PA10" s="201"/>
      <c r="PB10" s="201"/>
      <c r="PC10" s="201"/>
      <c r="PD10" s="201"/>
      <c r="PE10" s="201"/>
      <c r="PF10" s="201"/>
      <c r="PG10" s="201"/>
      <c r="PH10" s="201"/>
      <c r="PI10" s="201"/>
      <c r="PJ10" s="201"/>
      <c r="PK10" s="201"/>
      <c r="PL10" s="201"/>
      <c r="PM10" s="201"/>
      <c r="PN10" s="201"/>
      <c r="PO10" s="201"/>
      <c r="PP10" s="201"/>
      <c r="PQ10" s="201"/>
      <c r="PR10" s="201"/>
      <c r="PS10" s="201"/>
      <c r="PT10" s="201"/>
      <c r="PU10" s="201"/>
      <c r="PV10" s="201"/>
      <c r="PW10" s="201"/>
      <c r="PX10" s="201"/>
      <c r="PY10" s="201"/>
      <c r="PZ10" s="201"/>
      <c r="QA10" s="201"/>
      <c r="QB10" s="201"/>
      <c r="QC10" s="201"/>
      <c r="QD10" s="201"/>
      <c r="QE10" s="201"/>
      <c r="QF10" s="201"/>
      <c r="QG10" s="201"/>
      <c r="QH10" s="201"/>
      <c r="QI10" s="201"/>
      <c r="QJ10" s="201"/>
      <c r="QK10" s="201"/>
      <c r="QL10" s="201"/>
    </row>
    <row r="11" spans="1:454" s="177" customFormat="1" ht="18" customHeight="1">
      <c r="A11" s="201"/>
      <c r="B11" s="201"/>
      <c r="C11" s="431" t="s">
        <v>8376</v>
      </c>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30"/>
      <c r="AB11" s="431" t="s">
        <v>8377</v>
      </c>
      <c r="AC11" s="429"/>
      <c r="AD11" s="429"/>
      <c r="AE11" s="429"/>
      <c r="AF11" s="429"/>
      <c r="AG11" s="429"/>
      <c r="AH11" s="429"/>
      <c r="AI11" s="429"/>
      <c r="AJ11" s="429"/>
      <c r="AK11" s="429"/>
      <c r="AL11" s="429"/>
      <c r="AM11" s="429"/>
      <c r="AN11" s="429"/>
      <c r="AO11" s="429"/>
      <c r="AP11" s="429"/>
      <c r="AQ11" s="429"/>
      <c r="AR11" s="429"/>
      <c r="AS11" s="429"/>
      <c r="AT11" s="429"/>
      <c r="AU11" s="429"/>
      <c r="AV11" s="430"/>
      <c r="AW11" s="201"/>
      <c r="AX11" s="201"/>
      <c r="AY11" s="201"/>
      <c r="AZ11" s="201"/>
      <c r="BA11" s="201"/>
      <c r="BB11" s="188"/>
      <c r="BC11" s="201"/>
      <c r="BD11" s="201"/>
      <c r="BE11" s="201"/>
      <c r="BF11" s="201"/>
      <c r="BG11" s="201"/>
      <c r="BH11" s="201"/>
      <c r="BI11" s="201"/>
      <c r="BJ11" s="201"/>
      <c r="BK11" s="201"/>
      <c r="BL11" s="201"/>
      <c r="BM11" s="201"/>
      <c r="BN11" s="201"/>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1"/>
      <c r="CM11" s="201"/>
      <c r="CN11" s="201"/>
      <c r="CO11" s="201"/>
      <c r="CP11" s="201"/>
      <c r="CQ11" s="201"/>
      <c r="CR11" s="201"/>
      <c r="CS11" s="201"/>
      <c r="CT11" s="201"/>
      <c r="CU11" s="201"/>
      <c r="CV11" s="201"/>
      <c r="CW11" s="201"/>
      <c r="CX11" s="201"/>
      <c r="CY11" s="201"/>
      <c r="CZ11" s="201"/>
      <c r="DA11" s="201"/>
      <c r="DB11" s="201"/>
      <c r="DC11" s="201"/>
      <c r="DD11" s="201"/>
      <c r="DE11" s="201"/>
      <c r="DF11" s="201"/>
      <c r="DG11" s="201"/>
      <c r="DH11" s="201"/>
      <c r="DI11" s="201"/>
      <c r="DJ11" s="201"/>
      <c r="DK11" s="201"/>
      <c r="DL11" s="201"/>
      <c r="DM11" s="201"/>
      <c r="DN11" s="201"/>
      <c r="DO11" s="201"/>
      <c r="DP11" s="201"/>
      <c r="DQ11" s="201"/>
      <c r="DR11" s="201"/>
      <c r="DS11" s="201"/>
      <c r="DT11" s="201"/>
      <c r="DU11" s="201"/>
      <c r="DV11" s="201"/>
      <c r="DW11" s="201"/>
      <c r="DX11" s="201"/>
      <c r="DY11" s="201"/>
      <c r="DZ11" s="201"/>
      <c r="EA11" s="201"/>
      <c r="EB11" s="201"/>
      <c r="EC11" s="201"/>
      <c r="ED11" s="201"/>
      <c r="EE11" s="201"/>
      <c r="EF11" s="201"/>
      <c r="EG11" s="201"/>
      <c r="EH11" s="201"/>
      <c r="EI11" s="201"/>
      <c r="EJ11" s="201"/>
      <c r="EK11" s="201"/>
      <c r="EL11" s="201"/>
      <c r="EM11" s="201"/>
      <c r="EN11" s="201"/>
      <c r="EO11" s="201"/>
      <c r="EP11" s="201"/>
      <c r="EQ11" s="201"/>
      <c r="ER11" s="201"/>
      <c r="ES11" s="201"/>
      <c r="ET11" s="201"/>
      <c r="EU11" s="201"/>
      <c r="EV11" s="201"/>
      <c r="EW11" s="201"/>
      <c r="EX11" s="201"/>
      <c r="EY11" s="201"/>
      <c r="EZ11" s="201"/>
      <c r="FA11" s="201"/>
      <c r="FB11" s="201"/>
      <c r="FC11" s="201"/>
      <c r="FD11" s="201"/>
      <c r="FE11" s="201"/>
      <c r="FF11" s="201"/>
      <c r="FG11" s="201"/>
      <c r="FH11" s="201"/>
      <c r="FI11" s="201"/>
      <c r="FJ11" s="201"/>
      <c r="FK11" s="201"/>
      <c r="FL11" s="201"/>
      <c r="FM11" s="201"/>
      <c r="FN11" s="201"/>
      <c r="FO11" s="201"/>
      <c r="FP11" s="201"/>
      <c r="FQ11" s="201"/>
      <c r="FR11" s="201"/>
      <c r="FS11" s="201"/>
      <c r="FT11" s="201"/>
      <c r="FU11" s="201"/>
      <c r="FV11" s="201"/>
      <c r="FW11" s="201"/>
      <c r="FX11" s="201"/>
      <c r="FY11" s="201"/>
      <c r="FZ11" s="201"/>
      <c r="GA11" s="201"/>
      <c r="GB11" s="201"/>
      <c r="GC11" s="201"/>
      <c r="GD11" s="201"/>
      <c r="GE11" s="201"/>
      <c r="GF11" s="201"/>
      <c r="GG11" s="201"/>
      <c r="GH11" s="201"/>
      <c r="GI11" s="201"/>
      <c r="GJ11" s="201"/>
      <c r="GK11" s="201"/>
      <c r="GL11" s="201"/>
      <c r="GM11" s="201"/>
      <c r="GN11" s="201"/>
      <c r="GO11" s="201"/>
      <c r="GP11" s="201"/>
      <c r="GQ11" s="201"/>
      <c r="GR11" s="201"/>
      <c r="GS11" s="201"/>
      <c r="GT11" s="201"/>
      <c r="GU11" s="201"/>
      <c r="GV11" s="201"/>
      <c r="GW11" s="201"/>
      <c r="GX11" s="201"/>
      <c r="GY11" s="201"/>
      <c r="GZ11" s="201"/>
      <c r="HA11" s="201"/>
      <c r="HB11" s="201"/>
      <c r="HC11" s="201"/>
      <c r="HD11" s="201"/>
      <c r="HE11" s="201"/>
      <c r="HF11" s="201"/>
      <c r="HG11" s="201"/>
      <c r="HH11" s="201"/>
      <c r="HI11" s="201"/>
      <c r="HJ11" s="201"/>
      <c r="HK11" s="201"/>
      <c r="HL11" s="201"/>
      <c r="HM11" s="201"/>
      <c r="HN11" s="201"/>
      <c r="HO11" s="201"/>
      <c r="HP11" s="201"/>
      <c r="HQ11" s="201"/>
      <c r="HR11" s="201"/>
      <c r="HS11" s="201"/>
      <c r="HT11" s="201"/>
      <c r="HU11" s="201"/>
      <c r="HV11" s="201"/>
      <c r="HW11" s="201"/>
      <c r="HX11" s="201"/>
      <c r="HY11" s="201"/>
      <c r="HZ11" s="201"/>
      <c r="IA11" s="201"/>
      <c r="IB11" s="201"/>
      <c r="IC11" s="201"/>
      <c r="ID11" s="201"/>
      <c r="IE11" s="201"/>
      <c r="IF11" s="201"/>
      <c r="IG11" s="201"/>
      <c r="IH11" s="201"/>
      <c r="II11" s="201"/>
      <c r="IJ11" s="201"/>
      <c r="IK11" s="201"/>
      <c r="IL11" s="201"/>
      <c r="IM11" s="201"/>
      <c r="IN11" s="201"/>
      <c r="IO11" s="201"/>
      <c r="IP11" s="201"/>
      <c r="IQ11" s="201"/>
      <c r="IR11" s="201"/>
      <c r="IS11" s="201"/>
      <c r="IT11" s="201"/>
      <c r="IU11" s="201"/>
      <c r="IV11" s="201"/>
      <c r="IW11" s="201"/>
      <c r="IX11" s="201"/>
      <c r="IY11" s="201"/>
      <c r="IZ11" s="201"/>
      <c r="JA11" s="201"/>
      <c r="JB11" s="201"/>
      <c r="JC11" s="201"/>
      <c r="JD11" s="201"/>
      <c r="JE11" s="201"/>
      <c r="JF11" s="201"/>
      <c r="JG11" s="201"/>
      <c r="JH11" s="201"/>
      <c r="JI11" s="201"/>
      <c r="JJ11" s="201"/>
      <c r="JK11" s="201"/>
      <c r="JL11" s="201"/>
      <c r="JM11" s="201"/>
      <c r="JN11" s="201"/>
      <c r="JO11" s="201"/>
      <c r="JP11" s="201"/>
      <c r="JQ11" s="201"/>
      <c r="JR11" s="201"/>
      <c r="JS11" s="201"/>
      <c r="JT11" s="201"/>
      <c r="JU11" s="201"/>
      <c r="JV11" s="201"/>
      <c r="JW11" s="201"/>
      <c r="JX11" s="201"/>
      <c r="JY11" s="201"/>
      <c r="JZ11" s="201"/>
      <c r="KA11" s="201"/>
      <c r="KB11" s="201"/>
      <c r="KC11" s="201"/>
      <c r="KD11" s="201"/>
      <c r="KE11" s="201"/>
      <c r="KF11" s="201"/>
      <c r="KG11" s="201"/>
      <c r="KH11" s="201"/>
      <c r="KI11" s="201"/>
      <c r="KJ11" s="201"/>
      <c r="KK11" s="201"/>
      <c r="KL11" s="201"/>
      <c r="KM11" s="201"/>
      <c r="KN11" s="201"/>
      <c r="KO11" s="201"/>
      <c r="KP11" s="201"/>
      <c r="KQ11" s="201"/>
      <c r="KR11" s="201"/>
      <c r="KS11" s="201"/>
      <c r="KT11" s="201"/>
      <c r="KU11" s="201"/>
      <c r="KV11" s="201"/>
      <c r="KW11" s="201"/>
      <c r="KX11" s="201"/>
      <c r="KY11" s="201"/>
      <c r="KZ11" s="201"/>
      <c r="LA11" s="201"/>
      <c r="LB11" s="201"/>
      <c r="LC11" s="201"/>
      <c r="LD11" s="201"/>
      <c r="LE11" s="201"/>
      <c r="LF11" s="201"/>
      <c r="LG11" s="201"/>
      <c r="LH11" s="201"/>
      <c r="LI11" s="201"/>
      <c r="LJ11" s="201"/>
      <c r="LK11" s="201"/>
      <c r="LL11" s="201"/>
      <c r="LM11" s="201"/>
      <c r="LN11" s="201"/>
      <c r="LO11" s="201"/>
      <c r="LP11" s="201"/>
      <c r="LQ11" s="201"/>
      <c r="LR11" s="201"/>
      <c r="LS11" s="201"/>
      <c r="LT11" s="201"/>
      <c r="LU11" s="201"/>
      <c r="LV11" s="201"/>
      <c r="LW11" s="201"/>
      <c r="LX11" s="201"/>
      <c r="LY11" s="201"/>
      <c r="LZ11" s="201"/>
      <c r="MA11" s="201"/>
      <c r="MB11" s="201"/>
      <c r="MC11" s="201"/>
      <c r="MD11" s="201"/>
      <c r="ME11" s="201"/>
      <c r="MF11" s="201"/>
      <c r="MG11" s="201"/>
      <c r="MH11" s="201"/>
      <c r="MI11" s="201"/>
      <c r="MJ11" s="201"/>
      <c r="MK11" s="201"/>
      <c r="ML11" s="201"/>
      <c r="MM11" s="201"/>
      <c r="MN11" s="201"/>
      <c r="MO11" s="201"/>
      <c r="MP11" s="201"/>
      <c r="MQ11" s="201"/>
      <c r="MR11" s="201"/>
      <c r="MS11" s="201"/>
      <c r="MT11" s="201"/>
      <c r="MU11" s="201"/>
      <c r="MV11" s="201"/>
      <c r="MW11" s="201"/>
      <c r="MX11" s="201"/>
      <c r="MY11" s="201"/>
      <c r="MZ11" s="201"/>
      <c r="NA11" s="201"/>
      <c r="NB11" s="201"/>
      <c r="NC11" s="201"/>
      <c r="ND11" s="201"/>
      <c r="NE11" s="201"/>
      <c r="NF11" s="201"/>
      <c r="NG11" s="201"/>
      <c r="NH11" s="201"/>
      <c r="NI11" s="201"/>
      <c r="NJ11" s="201"/>
      <c r="NK11" s="201"/>
      <c r="NL11" s="201"/>
      <c r="NM11" s="201"/>
      <c r="NN11" s="201"/>
      <c r="NO11" s="201"/>
      <c r="NP11" s="201"/>
      <c r="NQ11" s="201"/>
      <c r="NR11" s="201"/>
      <c r="NS11" s="201"/>
      <c r="NT11" s="201"/>
      <c r="NU11" s="201"/>
      <c r="NV11" s="201"/>
      <c r="NW11" s="201"/>
      <c r="NX11" s="201"/>
      <c r="NY11" s="201"/>
      <c r="NZ11" s="201"/>
      <c r="OA11" s="201"/>
      <c r="OB11" s="201"/>
      <c r="OC11" s="201"/>
      <c r="OD11" s="201"/>
      <c r="OE11" s="201"/>
      <c r="OF11" s="201"/>
      <c r="OG11" s="201"/>
      <c r="OH11" s="201"/>
      <c r="OI11" s="201"/>
      <c r="OJ11" s="201"/>
      <c r="OK11" s="201"/>
      <c r="OL11" s="201"/>
      <c r="OM11" s="201"/>
      <c r="ON11" s="201"/>
      <c r="OO11" s="201"/>
      <c r="OP11" s="201"/>
      <c r="OQ11" s="201"/>
      <c r="OR11" s="201"/>
      <c r="OS11" s="201"/>
      <c r="OT11" s="201"/>
      <c r="OU11" s="201"/>
      <c r="OV11" s="201"/>
      <c r="OW11" s="201"/>
      <c r="OX11" s="201"/>
      <c r="OY11" s="201"/>
      <c r="OZ11" s="201"/>
      <c r="PA11" s="201"/>
      <c r="PB11" s="201"/>
      <c r="PC11" s="201"/>
      <c r="PD11" s="201"/>
      <c r="PE11" s="201"/>
      <c r="PF11" s="201"/>
      <c r="PG11" s="201"/>
      <c r="PH11" s="201"/>
      <c r="PI11" s="201"/>
      <c r="PJ11" s="201"/>
      <c r="PK11" s="201"/>
      <c r="PL11" s="201"/>
      <c r="PM11" s="201"/>
      <c r="PN11" s="201"/>
      <c r="PO11" s="201"/>
      <c r="PP11" s="201"/>
      <c r="PQ11" s="201"/>
      <c r="PR11" s="201"/>
      <c r="PS11" s="201"/>
      <c r="PT11" s="201"/>
      <c r="PU11" s="201"/>
      <c r="PV11" s="201"/>
      <c r="PW11" s="201"/>
      <c r="PX11" s="201"/>
      <c r="PY11" s="201"/>
      <c r="PZ11" s="201"/>
      <c r="QA11" s="201"/>
      <c r="QB11" s="201"/>
      <c r="QC11" s="201"/>
      <c r="QD11" s="201"/>
      <c r="QE11" s="201"/>
      <c r="QF11" s="201"/>
      <c r="QG11" s="201"/>
      <c r="QH11" s="201"/>
      <c r="QI11" s="201"/>
      <c r="QJ11" s="201"/>
      <c r="QK11" s="201"/>
      <c r="QL11" s="201"/>
    </row>
    <row r="12" spans="1:454" s="177" customFormat="1" ht="18" customHeight="1">
      <c r="A12" s="201"/>
      <c r="B12" s="201"/>
      <c r="C12" s="551" t="s">
        <v>11059</v>
      </c>
      <c r="D12" s="552"/>
      <c r="E12" s="552"/>
      <c r="F12" s="552"/>
      <c r="G12" s="553"/>
      <c r="H12" s="554"/>
      <c r="I12" s="554"/>
      <c r="J12" s="554"/>
      <c r="K12" s="554"/>
      <c r="L12" s="554"/>
      <c r="M12" s="554"/>
      <c r="N12" s="554"/>
      <c r="O12" s="554"/>
      <c r="P12" s="554"/>
      <c r="Q12" s="554"/>
      <c r="R12" s="554"/>
      <c r="S12" s="554"/>
      <c r="T12" s="555"/>
      <c r="U12" s="567" t="s">
        <v>11068</v>
      </c>
      <c r="V12" s="568"/>
      <c r="W12" s="568"/>
      <c r="X12" s="568"/>
      <c r="Y12" s="568"/>
      <c r="Z12" s="568"/>
      <c r="AA12" s="569"/>
      <c r="AB12" s="551" t="s">
        <v>11059</v>
      </c>
      <c r="AC12" s="552"/>
      <c r="AD12" s="552"/>
      <c r="AE12" s="552"/>
      <c r="AF12" s="556"/>
      <c r="AG12" s="557"/>
      <c r="AH12" s="557"/>
      <c r="AI12" s="557"/>
      <c r="AJ12" s="557"/>
      <c r="AK12" s="557"/>
      <c r="AL12" s="557"/>
      <c r="AM12" s="557"/>
      <c r="AN12" s="557"/>
      <c r="AO12" s="557"/>
      <c r="AP12" s="557"/>
      <c r="AQ12" s="557"/>
      <c r="AR12" s="557"/>
      <c r="AS12" s="557"/>
      <c r="AT12" s="557"/>
      <c r="AU12" s="557"/>
      <c r="AV12" s="558"/>
      <c r="AW12" s="201"/>
      <c r="AX12" s="201"/>
      <c r="AY12" s="201"/>
      <c r="AZ12" s="201"/>
      <c r="BA12" s="201"/>
      <c r="BB12" s="188"/>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c r="DC12" s="201"/>
      <c r="DD12" s="201"/>
      <c r="DE12" s="201"/>
      <c r="DF12" s="201"/>
      <c r="DG12" s="201"/>
      <c r="DH12" s="201"/>
      <c r="DI12" s="201"/>
      <c r="DJ12" s="201"/>
      <c r="DK12" s="201"/>
      <c r="DL12" s="201"/>
      <c r="DM12" s="201"/>
      <c r="DN12" s="201"/>
      <c r="DO12" s="201"/>
      <c r="DP12" s="201"/>
      <c r="DQ12" s="201"/>
      <c r="DR12" s="201"/>
      <c r="DS12" s="201"/>
      <c r="DT12" s="201"/>
      <c r="DU12" s="201"/>
      <c r="DV12" s="201"/>
      <c r="DW12" s="201"/>
      <c r="DX12" s="201"/>
      <c r="DY12" s="201"/>
      <c r="DZ12" s="201"/>
      <c r="EA12" s="201"/>
      <c r="EB12" s="201"/>
      <c r="EC12" s="201"/>
      <c r="ED12" s="201"/>
      <c r="EE12" s="201"/>
      <c r="EF12" s="201"/>
      <c r="EG12" s="201"/>
      <c r="EH12" s="201"/>
      <c r="EI12" s="201"/>
      <c r="EJ12" s="201"/>
      <c r="EK12" s="201"/>
      <c r="EL12" s="201"/>
      <c r="EM12" s="201"/>
      <c r="EN12" s="201"/>
      <c r="EO12" s="201"/>
      <c r="EP12" s="201"/>
      <c r="EQ12" s="201"/>
      <c r="ER12" s="201"/>
      <c r="ES12" s="201"/>
      <c r="ET12" s="201"/>
      <c r="EU12" s="201"/>
      <c r="EV12" s="201"/>
      <c r="EW12" s="201"/>
      <c r="EX12" s="201"/>
      <c r="EY12" s="201"/>
      <c r="EZ12" s="201"/>
      <c r="FA12" s="201"/>
      <c r="FB12" s="201"/>
      <c r="FC12" s="201"/>
      <c r="FD12" s="201"/>
      <c r="FE12" s="201"/>
      <c r="FF12" s="201"/>
      <c r="FG12" s="201"/>
      <c r="FH12" s="201"/>
      <c r="FI12" s="201"/>
      <c r="FJ12" s="201"/>
      <c r="FK12" s="201"/>
      <c r="FL12" s="201"/>
      <c r="FM12" s="201"/>
      <c r="FN12" s="201"/>
      <c r="FO12" s="201"/>
      <c r="FP12" s="201"/>
      <c r="FQ12" s="201"/>
      <c r="FR12" s="201"/>
      <c r="FS12" s="201"/>
      <c r="FT12" s="201"/>
      <c r="FU12" s="201"/>
      <c r="FV12" s="201"/>
      <c r="FW12" s="201"/>
      <c r="FX12" s="201"/>
      <c r="FY12" s="201"/>
      <c r="FZ12" s="201"/>
      <c r="GA12" s="201"/>
      <c r="GB12" s="201"/>
      <c r="GC12" s="201"/>
      <c r="GD12" s="201"/>
      <c r="GE12" s="201"/>
      <c r="GF12" s="201"/>
      <c r="GG12" s="201"/>
      <c r="GH12" s="201"/>
      <c r="GI12" s="201"/>
      <c r="GJ12" s="201"/>
      <c r="GK12" s="201"/>
      <c r="GL12" s="201"/>
      <c r="GM12" s="201"/>
      <c r="GN12" s="201"/>
      <c r="GO12" s="201"/>
      <c r="GP12" s="201"/>
      <c r="GQ12" s="201"/>
      <c r="GR12" s="201"/>
      <c r="GS12" s="201"/>
      <c r="GT12" s="201"/>
      <c r="GU12" s="201"/>
      <c r="GV12" s="201"/>
      <c r="GW12" s="201"/>
      <c r="GX12" s="201"/>
      <c r="GY12" s="201"/>
      <c r="GZ12" s="201"/>
      <c r="HA12" s="201"/>
      <c r="HB12" s="201"/>
      <c r="HC12" s="201"/>
      <c r="HD12" s="201"/>
      <c r="HE12" s="201"/>
      <c r="HF12" s="201"/>
      <c r="HG12" s="201"/>
      <c r="HH12" s="201"/>
      <c r="HI12" s="201"/>
      <c r="HJ12" s="201"/>
      <c r="HK12" s="201"/>
      <c r="HL12" s="201"/>
      <c r="HM12" s="201"/>
      <c r="HN12" s="201"/>
      <c r="HO12" s="201"/>
      <c r="HP12" s="201"/>
      <c r="HQ12" s="201"/>
      <c r="HR12" s="201"/>
      <c r="HS12" s="201"/>
      <c r="HT12" s="201"/>
      <c r="HU12" s="201"/>
      <c r="HV12" s="201"/>
      <c r="HW12" s="201"/>
      <c r="HX12" s="201"/>
      <c r="HY12" s="201"/>
      <c r="HZ12" s="201"/>
      <c r="IA12" s="201"/>
      <c r="IB12" s="201"/>
      <c r="IC12" s="201"/>
      <c r="ID12" s="201"/>
      <c r="IE12" s="201"/>
      <c r="IF12" s="201"/>
      <c r="IG12" s="201"/>
      <c r="IH12" s="201"/>
      <c r="II12" s="201"/>
      <c r="IJ12" s="201"/>
      <c r="IK12" s="201"/>
      <c r="IL12" s="201"/>
      <c r="IM12" s="201"/>
      <c r="IN12" s="201"/>
      <c r="IO12" s="201"/>
      <c r="IP12" s="201"/>
      <c r="IQ12" s="201"/>
      <c r="IR12" s="201"/>
      <c r="IS12" s="201"/>
      <c r="IT12" s="201"/>
      <c r="IU12" s="201"/>
      <c r="IV12" s="201"/>
      <c r="IW12" s="201"/>
      <c r="IX12" s="201"/>
      <c r="IY12" s="201"/>
      <c r="IZ12" s="201"/>
      <c r="JA12" s="201"/>
      <c r="JB12" s="201"/>
      <c r="JC12" s="201"/>
      <c r="JD12" s="201"/>
      <c r="JE12" s="201"/>
      <c r="JF12" s="201"/>
      <c r="JG12" s="201"/>
      <c r="JH12" s="201"/>
      <c r="JI12" s="201"/>
      <c r="JJ12" s="201"/>
      <c r="JK12" s="201"/>
      <c r="JL12" s="201"/>
      <c r="JM12" s="201"/>
      <c r="JN12" s="201"/>
      <c r="JO12" s="201"/>
      <c r="JP12" s="201"/>
      <c r="JQ12" s="201"/>
      <c r="JR12" s="201"/>
      <c r="JS12" s="201"/>
      <c r="JT12" s="201"/>
      <c r="JU12" s="201"/>
      <c r="JV12" s="201"/>
      <c r="JW12" s="201"/>
      <c r="JX12" s="201"/>
      <c r="JY12" s="201"/>
      <c r="JZ12" s="201"/>
      <c r="KA12" s="201"/>
      <c r="KB12" s="201"/>
      <c r="KC12" s="201"/>
      <c r="KD12" s="201"/>
      <c r="KE12" s="201"/>
      <c r="KF12" s="201"/>
      <c r="KG12" s="201"/>
      <c r="KH12" s="201"/>
      <c r="KI12" s="201"/>
      <c r="KJ12" s="201"/>
      <c r="KK12" s="201"/>
      <c r="KL12" s="201"/>
      <c r="KM12" s="201"/>
      <c r="KN12" s="201"/>
      <c r="KO12" s="201"/>
      <c r="KP12" s="201"/>
      <c r="KQ12" s="201"/>
      <c r="KR12" s="201"/>
      <c r="KS12" s="201"/>
      <c r="KT12" s="201"/>
      <c r="KU12" s="201"/>
      <c r="KV12" s="201"/>
      <c r="KW12" s="201"/>
      <c r="KX12" s="201"/>
      <c r="KY12" s="201"/>
      <c r="KZ12" s="201"/>
      <c r="LA12" s="201"/>
      <c r="LB12" s="201"/>
      <c r="LC12" s="201"/>
      <c r="LD12" s="201"/>
      <c r="LE12" s="201"/>
      <c r="LF12" s="201"/>
      <c r="LG12" s="201"/>
      <c r="LH12" s="201"/>
      <c r="LI12" s="201"/>
      <c r="LJ12" s="201"/>
      <c r="LK12" s="201"/>
      <c r="LL12" s="201"/>
      <c r="LM12" s="201"/>
      <c r="LN12" s="201"/>
      <c r="LO12" s="201"/>
      <c r="LP12" s="201"/>
      <c r="LQ12" s="201"/>
      <c r="LR12" s="201"/>
      <c r="LS12" s="201"/>
      <c r="LT12" s="201"/>
      <c r="LU12" s="201"/>
      <c r="LV12" s="201"/>
      <c r="LW12" s="201"/>
      <c r="LX12" s="201"/>
      <c r="LY12" s="201"/>
      <c r="LZ12" s="201"/>
      <c r="MA12" s="201"/>
      <c r="MB12" s="201"/>
      <c r="MC12" s="201"/>
      <c r="MD12" s="201"/>
      <c r="ME12" s="201"/>
      <c r="MF12" s="201"/>
      <c r="MG12" s="201"/>
      <c r="MH12" s="201"/>
      <c r="MI12" s="201"/>
      <c r="MJ12" s="201"/>
      <c r="MK12" s="201"/>
      <c r="ML12" s="201"/>
      <c r="MM12" s="201"/>
      <c r="MN12" s="201"/>
      <c r="MO12" s="201"/>
      <c r="MP12" s="201"/>
      <c r="MQ12" s="201"/>
      <c r="MR12" s="201"/>
      <c r="MS12" s="201"/>
      <c r="MT12" s="201"/>
      <c r="MU12" s="201"/>
      <c r="MV12" s="201"/>
      <c r="MW12" s="201"/>
      <c r="MX12" s="201"/>
      <c r="MY12" s="201"/>
      <c r="MZ12" s="201"/>
      <c r="NA12" s="201"/>
      <c r="NB12" s="201"/>
      <c r="NC12" s="201"/>
      <c r="ND12" s="201"/>
      <c r="NE12" s="201"/>
      <c r="NF12" s="201"/>
      <c r="NG12" s="201"/>
      <c r="NH12" s="201"/>
      <c r="NI12" s="201"/>
      <c r="NJ12" s="201"/>
      <c r="NK12" s="201"/>
      <c r="NL12" s="201"/>
      <c r="NM12" s="201"/>
      <c r="NN12" s="201"/>
      <c r="NO12" s="201"/>
      <c r="NP12" s="201"/>
      <c r="NQ12" s="201"/>
      <c r="NR12" s="201"/>
      <c r="NS12" s="201"/>
      <c r="NT12" s="201"/>
      <c r="NU12" s="201"/>
      <c r="NV12" s="201"/>
      <c r="NW12" s="201"/>
      <c r="NX12" s="201"/>
      <c r="NY12" s="201"/>
      <c r="NZ12" s="201"/>
      <c r="OA12" s="201"/>
      <c r="OB12" s="201"/>
      <c r="OC12" s="201"/>
      <c r="OD12" s="201"/>
      <c r="OE12" s="201"/>
      <c r="OF12" s="201"/>
      <c r="OG12" s="201"/>
      <c r="OH12" s="201"/>
      <c r="OI12" s="201"/>
      <c r="OJ12" s="201"/>
      <c r="OK12" s="201"/>
      <c r="OL12" s="201"/>
      <c r="OM12" s="201"/>
      <c r="ON12" s="201"/>
      <c r="OO12" s="201"/>
      <c r="OP12" s="201"/>
      <c r="OQ12" s="201"/>
      <c r="OR12" s="201"/>
      <c r="OS12" s="201"/>
      <c r="OT12" s="201"/>
      <c r="OU12" s="201"/>
      <c r="OV12" s="201"/>
      <c r="OW12" s="201"/>
      <c r="OX12" s="201"/>
      <c r="OY12" s="201"/>
      <c r="OZ12" s="201"/>
      <c r="PA12" s="201"/>
      <c r="PB12" s="201"/>
      <c r="PC12" s="201"/>
      <c r="PD12" s="201"/>
      <c r="PE12" s="201"/>
      <c r="PF12" s="201"/>
      <c r="PG12" s="201"/>
      <c r="PH12" s="201"/>
      <c r="PI12" s="201"/>
      <c r="PJ12" s="201"/>
      <c r="PK12" s="201"/>
      <c r="PL12" s="201"/>
      <c r="PM12" s="201"/>
      <c r="PN12" s="201"/>
      <c r="PO12" s="201"/>
      <c r="PP12" s="201"/>
      <c r="PQ12" s="201"/>
      <c r="PR12" s="201"/>
      <c r="PS12" s="201"/>
      <c r="PT12" s="201"/>
      <c r="PU12" s="201"/>
      <c r="PV12" s="201"/>
      <c r="PW12" s="201"/>
      <c r="PX12" s="201"/>
      <c r="PY12" s="201"/>
      <c r="PZ12" s="201"/>
      <c r="QA12" s="201"/>
      <c r="QB12" s="201"/>
      <c r="QC12" s="201"/>
      <c r="QD12" s="201"/>
      <c r="QE12" s="201"/>
      <c r="QF12" s="201"/>
      <c r="QG12" s="201"/>
      <c r="QH12" s="201"/>
      <c r="QI12" s="201"/>
      <c r="QJ12" s="201"/>
      <c r="QK12" s="201"/>
      <c r="QL12" s="201"/>
    </row>
    <row r="13" spans="1:454" s="178" customFormat="1" ht="18" customHeight="1">
      <c r="A13" s="202"/>
      <c r="B13" s="202"/>
      <c r="C13" s="560" t="str">
        <f>IF(G12="法人","（法人名）※1","氏名")</f>
        <v>氏名</v>
      </c>
      <c r="D13" s="561"/>
      <c r="E13" s="561"/>
      <c r="F13" s="561"/>
      <c r="G13" s="561"/>
      <c r="H13" s="561"/>
      <c r="I13" s="561"/>
      <c r="J13" s="564" t="s">
        <v>11069</v>
      </c>
      <c r="K13" s="565"/>
      <c r="L13" s="565"/>
      <c r="M13" s="565"/>
      <c r="N13" s="566"/>
      <c r="O13" s="559"/>
      <c r="P13" s="559"/>
      <c r="Q13" s="223" t="s">
        <v>8378</v>
      </c>
      <c r="R13" s="547"/>
      <c r="S13" s="547"/>
      <c r="T13" s="224" t="s">
        <v>8379</v>
      </c>
      <c r="U13" s="570"/>
      <c r="V13" s="571"/>
      <c r="W13" s="571"/>
      <c r="X13" s="571"/>
      <c r="Y13" s="571"/>
      <c r="Z13" s="571"/>
      <c r="AA13" s="572"/>
      <c r="AB13" s="560" t="str">
        <f>IF(AF12="法人","（法人名）※1","氏名")</f>
        <v>氏名</v>
      </c>
      <c r="AC13" s="561"/>
      <c r="AD13" s="561"/>
      <c r="AE13" s="561"/>
      <c r="AF13" s="561"/>
      <c r="AG13" s="561"/>
      <c r="AH13" s="561"/>
      <c r="AI13" s="561"/>
      <c r="AJ13" s="561"/>
      <c r="AK13" s="561"/>
      <c r="AL13" s="562" t="s">
        <v>11070</v>
      </c>
      <c r="AM13" s="563"/>
      <c r="AN13" s="563"/>
      <c r="AO13" s="563"/>
      <c r="AP13" s="563"/>
      <c r="AQ13" s="559"/>
      <c r="AR13" s="559"/>
      <c r="AS13" s="223" t="s">
        <v>8378</v>
      </c>
      <c r="AT13" s="1227"/>
      <c r="AU13" s="1227"/>
      <c r="AV13" s="225" t="s">
        <v>8379</v>
      </c>
      <c r="AW13" s="202"/>
      <c r="AX13" s="202"/>
      <c r="AY13" s="202"/>
      <c r="AZ13" s="202"/>
      <c r="BA13" s="202"/>
      <c r="BB13" s="188"/>
      <c r="BC13" s="202"/>
      <c r="BD13" s="202"/>
      <c r="BE13" s="202"/>
      <c r="BF13" s="202"/>
      <c r="BG13" s="202"/>
      <c r="BH13" s="202"/>
      <c r="BI13" s="202"/>
      <c r="BJ13" s="202"/>
      <c r="BK13" s="202"/>
      <c r="BL13" s="202"/>
      <c r="BM13" s="202"/>
      <c r="BN13" s="202"/>
      <c r="BO13" s="202"/>
      <c r="BP13" s="202"/>
      <c r="BQ13" s="202"/>
      <c r="BR13" s="202"/>
      <c r="BS13" s="202"/>
      <c r="BT13" s="202"/>
      <c r="BU13" s="202"/>
      <c r="BV13" s="202"/>
      <c r="BW13" s="202"/>
      <c r="BX13" s="202"/>
      <c r="BY13" s="202"/>
      <c r="BZ13" s="202"/>
      <c r="CA13" s="202"/>
      <c r="CB13" s="202"/>
      <c r="CC13" s="202"/>
      <c r="CD13" s="202"/>
      <c r="CE13" s="202"/>
      <c r="CF13" s="202"/>
      <c r="CG13" s="202"/>
      <c r="CH13" s="202"/>
      <c r="CI13" s="202"/>
      <c r="CJ13" s="202"/>
      <c r="CK13" s="202"/>
      <c r="CL13" s="202"/>
      <c r="CM13" s="202"/>
      <c r="CN13" s="202"/>
      <c r="CO13" s="202"/>
      <c r="CP13" s="202"/>
      <c r="CQ13" s="202"/>
      <c r="CR13" s="202"/>
      <c r="CS13" s="202"/>
      <c r="CT13" s="202"/>
      <c r="CU13" s="202"/>
      <c r="CV13" s="202"/>
      <c r="CW13" s="202"/>
      <c r="CX13" s="202"/>
      <c r="CY13" s="202"/>
      <c r="CZ13" s="202"/>
      <c r="DA13" s="202"/>
      <c r="DB13" s="202"/>
      <c r="DC13" s="202"/>
      <c r="DD13" s="202"/>
      <c r="DE13" s="202"/>
      <c r="DF13" s="202"/>
      <c r="DG13" s="202"/>
      <c r="DH13" s="202"/>
      <c r="DI13" s="202"/>
      <c r="DJ13" s="202"/>
      <c r="DK13" s="202"/>
      <c r="DL13" s="202"/>
      <c r="DM13" s="202"/>
      <c r="DN13" s="202"/>
      <c r="DO13" s="202"/>
      <c r="DP13" s="202"/>
      <c r="DQ13" s="202"/>
      <c r="DR13" s="202"/>
      <c r="DS13" s="202"/>
      <c r="DT13" s="202"/>
      <c r="DU13" s="202"/>
      <c r="DV13" s="202"/>
      <c r="DW13" s="202"/>
      <c r="DX13" s="202"/>
      <c r="DY13" s="202"/>
      <c r="DZ13" s="202"/>
      <c r="EA13" s="202"/>
      <c r="EB13" s="202"/>
      <c r="EC13" s="202"/>
      <c r="ED13" s="202"/>
      <c r="EE13" s="202"/>
      <c r="EF13" s="202"/>
      <c r="EG13" s="202"/>
      <c r="EH13" s="202"/>
      <c r="EI13" s="202"/>
      <c r="EJ13" s="202"/>
      <c r="EK13" s="202"/>
      <c r="EL13" s="202"/>
      <c r="EM13" s="202"/>
      <c r="EN13" s="202"/>
      <c r="EO13" s="202"/>
      <c r="EP13" s="202"/>
      <c r="EQ13" s="202"/>
      <c r="ER13" s="202"/>
      <c r="ES13" s="202"/>
      <c r="ET13" s="202"/>
      <c r="EU13" s="202"/>
      <c r="EV13" s="202"/>
      <c r="EW13" s="202"/>
      <c r="EX13" s="202"/>
      <c r="EY13" s="202"/>
      <c r="EZ13" s="202"/>
      <c r="FA13" s="202"/>
      <c r="FB13" s="202"/>
      <c r="FC13" s="202"/>
      <c r="FD13" s="202"/>
      <c r="FE13" s="202"/>
      <c r="FF13" s="202"/>
      <c r="FG13" s="202"/>
      <c r="FH13" s="202"/>
      <c r="FI13" s="202"/>
      <c r="FJ13" s="202"/>
      <c r="FK13" s="202"/>
      <c r="FL13" s="202"/>
      <c r="FM13" s="202"/>
      <c r="FN13" s="202"/>
      <c r="FO13" s="202"/>
      <c r="FP13" s="202"/>
      <c r="FQ13" s="202"/>
      <c r="FR13" s="202"/>
      <c r="FS13" s="202"/>
      <c r="FT13" s="202"/>
      <c r="FU13" s="202"/>
      <c r="FV13" s="202"/>
      <c r="FW13" s="202"/>
      <c r="FX13" s="202"/>
      <c r="FY13" s="202"/>
      <c r="FZ13" s="202"/>
      <c r="GA13" s="202"/>
      <c r="GB13" s="202"/>
      <c r="GC13" s="202"/>
      <c r="GD13" s="202"/>
      <c r="GE13" s="202"/>
      <c r="GF13" s="202"/>
      <c r="GG13" s="202"/>
      <c r="GH13" s="202"/>
      <c r="GI13" s="202"/>
      <c r="GJ13" s="202"/>
      <c r="GK13" s="202"/>
      <c r="GL13" s="202"/>
      <c r="GM13" s="202"/>
      <c r="GN13" s="202"/>
      <c r="GO13" s="202"/>
      <c r="GP13" s="202"/>
      <c r="GQ13" s="202"/>
      <c r="GR13" s="202"/>
      <c r="GS13" s="202"/>
      <c r="GT13" s="202"/>
      <c r="GU13" s="202"/>
      <c r="GV13" s="202"/>
      <c r="GW13" s="202"/>
      <c r="GX13" s="202"/>
      <c r="GY13" s="202"/>
      <c r="GZ13" s="202"/>
      <c r="HA13" s="202"/>
      <c r="HB13" s="202"/>
      <c r="HC13" s="202"/>
      <c r="HD13" s="202"/>
      <c r="HE13" s="202"/>
      <c r="HF13" s="202"/>
      <c r="HG13" s="202"/>
      <c r="HH13" s="202"/>
      <c r="HI13" s="202"/>
      <c r="HJ13" s="202"/>
      <c r="HK13" s="202"/>
      <c r="HL13" s="202"/>
      <c r="HM13" s="202"/>
      <c r="HN13" s="202"/>
      <c r="HO13" s="202"/>
      <c r="HP13" s="202"/>
      <c r="HQ13" s="202"/>
      <c r="HR13" s="202"/>
      <c r="HS13" s="202"/>
      <c r="HT13" s="202"/>
      <c r="HU13" s="202"/>
      <c r="HV13" s="202"/>
      <c r="HW13" s="202"/>
      <c r="HX13" s="202"/>
      <c r="HY13" s="202"/>
      <c r="HZ13" s="202"/>
      <c r="IA13" s="202"/>
      <c r="IB13" s="202"/>
      <c r="IC13" s="202"/>
      <c r="ID13" s="202"/>
      <c r="IE13" s="202"/>
      <c r="IF13" s="202"/>
      <c r="IG13" s="202"/>
      <c r="IH13" s="202"/>
      <c r="II13" s="202"/>
      <c r="IJ13" s="202"/>
      <c r="IK13" s="202"/>
      <c r="IL13" s="202"/>
      <c r="IM13" s="202"/>
      <c r="IN13" s="202"/>
      <c r="IO13" s="202"/>
      <c r="IP13" s="202"/>
      <c r="IQ13" s="202"/>
      <c r="IR13" s="202"/>
      <c r="IS13" s="202"/>
      <c r="IT13" s="202"/>
      <c r="IU13" s="202"/>
      <c r="IV13" s="202"/>
      <c r="IW13" s="202"/>
      <c r="IX13" s="202"/>
      <c r="IY13" s="202"/>
      <c r="IZ13" s="202"/>
      <c r="JA13" s="202"/>
      <c r="JB13" s="202"/>
      <c r="JC13" s="202"/>
      <c r="JD13" s="202"/>
      <c r="JE13" s="202"/>
      <c r="JF13" s="202"/>
      <c r="JG13" s="202"/>
      <c r="JH13" s="202"/>
      <c r="JI13" s="202"/>
      <c r="JJ13" s="202"/>
      <c r="JK13" s="202"/>
      <c r="JL13" s="202"/>
      <c r="JM13" s="202"/>
      <c r="JN13" s="202"/>
      <c r="JO13" s="202"/>
      <c r="JP13" s="202"/>
      <c r="JQ13" s="202"/>
      <c r="JR13" s="202"/>
      <c r="JS13" s="202"/>
      <c r="JT13" s="202"/>
      <c r="JU13" s="202"/>
      <c r="JV13" s="202"/>
      <c r="JW13" s="202"/>
      <c r="JX13" s="202"/>
      <c r="JY13" s="202"/>
      <c r="JZ13" s="202"/>
      <c r="KA13" s="202"/>
      <c r="KB13" s="202"/>
      <c r="KC13" s="202"/>
      <c r="KD13" s="202"/>
      <c r="KE13" s="202"/>
      <c r="KF13" s="202"/>
      <c r="KG13" s="202"/>
      <c r="KH13" s="202"/>
      <c r="KI13" s="202"/>
      <c r="KJ13" s="202"/>
      <c r="KK13" s="202"/>
      <c r="KL13" s="202"/>
      <c r="KM13" s="202"/>
      <c r="KN13" s="202"/>
      <c r="KO13" s="202"/>
      <c r="KP13" s="202"/>
      <c r="KQ13" s="202"/>
      <c r="KR13" s="202"/>
      <c r="KS13" s="202"/>
      <c r="KT13" s="202"/>
      <c r="KU13" s="202"/>
      <c r="KV13" s="202"/>
      <c r="KW13" s="202"/>
      <c r="KX13" s="202"/>
      <c r="KY13" s="202"/>
      <c r="KZ13" s="202"/>
      <c r="LA13" s="202"/>
      <c r="LB13" s="202"/>
      <c r="LC13" s="202"/>
      <c r="LD13" s="202"/>
      <c r="LE13" s="202"/>
      <c r="LF13" s="202"/>
      <c r="LG13" s="202"/>
      <c r="LH13" s="202"/>
      <c r="LI13" s="202"/>
      <c r="LJ13" s="202"/>
      <c r="LK13" s="202"/>
      <c r="LL13" s="202"/>
      <c r="LM13" s="202"/>
      <c r="LN13" s="202"/>
      <c r="LO13" s="202"/>
      <c r="LP13" s="202"/>
      <c r="LQ13" s="202"/>
      <c r="LR13" s="202"/>
      <c r="LS13" s="202"/>
      <c r="LT13" s="202"/>
      <c r="LU13" s="202"/>
      <c r="LV13" s="202"/>
      <c r="LW13" s="202"/>
      <c r="LX13" s="202"/>
      <c r="LY13" s="202"/>
      <c r="LZ13" s="202"/>
      <c r="MA13" s="202"/>
      <c r="MB13" s="202"/>
      <c r="MC13" s="202"/>
      <c r="MD13" s="202"/>
      <c r="ME13" s="202"/>
      <c r="MF13" s="202"/>
      <c r="MG13" s="202"/>
      <c r="MH13" s="202"/>
      <c r="MI13" s="202"/>
      <c r="MJ13" s="202"/>
      <c r="MK13" s="202"/>
      <c r="ML13" s="202"/>
      <c r="MM13" s="202"/>
      <c r="MN13" s="202"/>
      <c r="MO13" s="202"/>
      <c r="MP13" s="202"/>
      <c r="MQ13" s="202"/>
      <c r="MR13" s="202"/>
      <c r="MS13" s="202"/>
      <c r="MT13" s="202"/>
      <c r="MU13" s="202"/>
      <c r="MV13" s="202"/>
      <c r="MW13" s="202"/>
      <c r="MX13" s="202"/>
      <c r="MY13" s="202"/>
      <c r="MZ13" s="202"/>
      <c r="NA13" s="202"/>
      <c r="NB13" s="202"/>
      <c r="NC13" s="202"/>
      <c r="ND13" s="202"/>
      <c r="NE13" s="202"/>
      <c r="NF13" s="202"/>
      <c r="NG13" s="202"/>
      <c r="NH13" s="202"/>
      <c r="NI13" s="202"/>
      <c r="NJ13" s="202"/>
      <c r="NK13" s="202"/>
      <c r="NL13" s="202"/>
      <c r="NM13" s="202"/>
      <c r="NN13" s="202"/>
      <c r="NO13" s="202"/>
      <c r="NP13" s="202"/>
      <c r="NQ13" s="202"/>
      <c r="NR13" s="202"/>
      <c r="NS13" s="202"/>
      <c r="NT13" s="202"/>
      <c r="NU13" s="202"/>
      <c r="NV13" s="202"/>
      <c r="NW13" s="202"/>
      <c r="NX13" s="202"/>
      <c r="NY13" s="202"/>
      <c r="NZ13" s="202"/>
      <c r="OA13" s="202"/>
      <c r="OB13" s="202"/>
      <c r="OC13" s="202"/>
      <c r="OD13" s="202"/>
      <c r="OE13" s="202"/>
      <c r="OF13" s="202"/>
      <c r="OG13" s="202"/>
      <c r="OH13" s="202"/>
      <c r="OI13" s="202"/>
      <c r="OJ13" s="202"/>
      <c r="OK13" s="202"/>
      <c r="OL13" s="202"/>
      <c r="OM13" s="202"/>
      <c r="ON13" s="202"/>
      <c r="OO13" s="202"/>
      <c r="OP13" s="202"/>
      <c r="OQ13" s="202"/>
      <c r="OR13" s="202"/>
      <c r="OS13" s="202"/>
      <c r="OT13" s="202"/>
      <c r="OU13" s="202"/>
      <c r="OV13" s="202"/>
      <c r="OW13" s="202"/>
      <c r="OX13" s="202"/>
      <c r="OY13" s="202"/>
      <c r="OZ13" s="202"/>
      <c r="PA13" s="202"/>
      <c r="PB13" s="202"/>
      <c r="PC13" s="202"/>
      <c r="PD13" s="202"/>
      <c r="PE13" s="202"/>
      <c r="PF13" s="202"/>
      <c r="PG13" s="202"/>
      <c r="PH13" s="202"/>
      <c r="PI13" s="202"/>
      <c r="PJ13" s="202"/>
      <c r="PK13" s="202"/>
      <c r="PL13" s="202"/>
      <c r="PM13" s="202"/>
      <c r="PN13" s="202"/>
      <c r="PO13" s="202"/>
      <c r="PP13" s="202"/>
      <c r="PQ13" s="202"/>
      <c r="PR13" s="202"/>
      <c r="PS13" s="202"/>
      <c r="PT13" s="202"/>
      <c r="PU13" s="202"/>
      <c r="PV13" s="202"/>
      <c r="PW13" s="202"/>
      <c r="PX13" s="202"/>
      <c r="PY13" s="202"/>
      <c r="PZ13" s="202"/>
      <c r="QA13" s="202"/>
      <c r="QB13" s="202"/>
      <c r="QC13" s="202"/>
      <c r="QD13" s="202"/>
      <c r="QE13" s="202"/>
      <c r="QF13" s="202"/>
      <c r="QG13" s="202"/>
      <c r="QH13" s="202"/>
      <c r="QI13" s="202"/>
      <c r="QJ13" s="202"/>
      <c r="QK13" s="202"/>
      <c r="QL13" s="202"/>
    </row>
    <row r="14" spans="1:454" s="179" customFormat="1" ht="35.5" customHeight="1">
      <c r="A14" s="203"/>
      <c r="B14" s="273"/>
      <c r="C14" s="579"/>
      <c r="D14" s="580"/>
      <c r="E14" s="580"/>
      <c r="F14" s="580"/>
      <c r="G14" s="580"/>
      <c r="H14" s="580"/>
      <c r="I14" s="580"/>
      <c r="J14" s="580"/>
      <c r="K14" s="580"/>
      <c r="L14" s="580"/>
      <c r="M14" s="580"/>
      <c r="N14" s="580"/>
      <c r="O14" s="580"/>
      <c r="P14" s="580"/>
      <c r="Q14" s="580"/>
      <c r="R14" s="580"/>
      <c r="S14" s="580"/>
      <c r="T14" s="581"/>
      <c r="U14" s="573"/>
      <c r="V14" s="574"/>
      <c r="W14" s="574"/>
      <c r="X14" s="574"/>
      <c r="Y14" s="574"/>
      <c r="Z14" s="574"/>
      <c r="AA14" s="575"/>
      <c r="AB14" s="579"/>
      <c r="AC14" s="580"/>
      <c r="AD14" s="580"/>
      <c r="AE14" s="580"/>
      <c r="AF14" s="580"/>
      <c r="AG14" s="580"/>
      <c r="AH14" s="580"/>
      <c r="AI14" s="580"/>
      <c r="AJ14" s="580"/>
      <c r="AK14" s="580"/>
      <c r="AL14" s="580"/>
      <c r="AM14" s="580"/>
      <c r="AN14" s="580"/>
      <c r="AO14" s="580"/>
      <c r="AP14" s="580"/>
      <c r="AQ14" s="580"/>
      <c r="AR14" s="580"/>
      <c r="AS14" s="580"/>
      <c r="AT14" s="580"/>
      <c r="AU14" s="580"/>
      <c r="AV14" s="582"/>
      <c r="AW14" s="203"/>
      <c r="AX14" s="203"/>
      <c r="AY14" s="203"/>
      <c r="AZ14" s="203"/>
      <c r="BA14" s="203"/>
      <c r="BB14" s="188"/>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c r="II14" s="203"/>
      <c r="IJ14" s="203"/>
      <c r="IK14" s="203"/>
      <c r="IL14" s="203"/>
      <c r="IM14" s="203"/>
      <c r="IN14" s="203"/>
      <c r="IO14" s="203"/>
      <c r="IP14" s="203"/>
      <c r="IQ14" s="203"/>
      <c r="IR14" s="203"/>
      <c r="IS14" s="203"/>
      <c r="IT14" s="203"/>
      <c r="IU14" s="203"/>
      <c r="IV14" s="203"/>
      <c r="IW14" s="203"/>
      <c r="IX14" s="203"/>
      <c r="IY14" s="203"/>
      <c r="IZ14" s="203"/>
      <c r="JA14" s="203"/>
      <c r="JB14" s="203"/>
      <c r="JC14" s="203"/>
      <c r="JD14" s="203"/>
      <c r="JE14" s="203"/>
      <c r="JF14" s="203"/>
      <c r="JG14" s="203"/>
      <c r="JH14" s="203"/>
      <c r="JI14" s="203"/>
      <c r="JJ14" s="203"/>
      <c r="JK14" s="203"/>
      <c r="JL14" s="203"/>
      <c r="JM14" s="203"/>
      <c r="JN14" s="203"/>
      <c r="JO14" s="203"/>
      <c r="JP14" s="203"/>
      <c r="JQ14" s="203"/>
      <c r="JR14" s="203"/>
      <c r="JS14" s="203"/>
      <c r="JT14" s="203"/>
      <c r="JU14" s="203"/>
      <c r="JV14" s="203"/>
      <c r="JW14" s="203"/>
      <c r="JX14" s="203"/>
      <c r="JY14" s="203"/>
      <c r="JZ14" s="203"/>
      <c r="KA14" s="203"/>
      <c r="KB14" s="203"/>
      <c r="KC14" s="203"/>
      <c r="KD14" s="203"/>
      <c r="KE14" s="203"/>
      <c r="KF14" s="203"/>
      <c r="KG14" s="203"/>
      <c r="KH14" s="203"/>
      <c r="KI14" s="203"/>
      <c r="KJ14" s="203"/>
      <c r="KK14" s="203"/>
      <c r="KL14" s="203"/>
      <c r="KM14" s="203"/>
      <c r="KN14" s="203"/>
      <c r="KO14" s="203"/>
      <c r="KP14" s="203"/>
      <c r="KQ14" s="203"/>
      <c r="KR14" s="203"/>
      <c r="KS14" s="203"/>
      <c r="KT14" s="203"/>
      <c r="KU14" s="203"/>
      <c r="KV14" s="203"/>
      <c r="KW14" s="203"/>
      <c r="KX14" s="203"/>
      <c r="KY14" s="203"/>
      <c r="KZ14" s="203"/>
      <c r="LA14" s="203"/>
      <c r="LB14" s="203"/>
      <c r="LC14" s="203"/>
      <c r="LD14" s="203"/>
      <c r="LE14" s="203"/>
      <c r="LF14" s="203"/>
      <c r="LG14" s="203"/>
      <c r="LH14" s="203"/>
      <c r="LI14" s="203"/>
      <c r="LJ14" s="203"/>
      <c r="LK14" s="203"/>
      <c r="LL14" s="203"/>
      <c r="LM14" s="203"/>
      <c r="LN14" s="203"/>
      <c r="LO14" s="203"/>
      <c r="LP14" s="203"/>
      <c r="LQ14" s="203"/>
      <c r="LR14" s="203"/>
      <c r="LS14" s="203"/>
      <c r="LT14" s="203"/>
      <c r="LU14" s="203"/>
      <c r="LV14" s="203"/>
      <c r="LW14" s="203"/>
      <c r="LX14" s="203"/>
      <c r="LY14" s="203"/>
      <c r="LZ14" s="203"/>
      <c r="MA14" s="203"/>
      <c r="MB14" s="203"/>
      <c r="MC14" s="203"/>
      <c r="MD14" s="203"/>
      <c r="ME14" s="203"/>
      <c r="MF14" s="203"/>
      <c r="MG14" s="203"/>
      <c r="MH14" s="203"/>
      <c r="MI14" s="203"/>
      <c r="MJ14" s="203"/>
      <c r="MK14" s="203"/>
      <c r="ML14" s="203"/>
      <c r="MM14" s="203"/>
      <c r="MN14" s="203"/>
      <c r="MO14" s="203"/>
      <c r="MP14" s="203"/>
      <c r="MQ14" s="203"/>
      <c r="MR14" s="203"/>
      <c r="MS14" s="203"/>
      <c r="MT14" s="203"/>
      <c r="MU14" s="203"/>
      <c r="MV14" s="203"/>
      <c r="MW14" s="203"/>
      <c r="MX14" s="203"/>
      <c r="MY14" s="203"/>
      <c r="MZ14" s="203"/>
      <c r="NA14" s="203"/>
      <c r="NB14" s="203"/>
      <c r="NC14" s="203"/>
      <c r="ND14" s="203"/>
      <c r="NE14" s="203"/>
      <c r="NF14" s="203"/>
      <c r="NG14" s="203"/>
      <c r="NH14" s="203"/>
      <c r="NI14" s="203"/>
      <c r="NJ14" s="203"/>
      <c r="NK14" s="203"/>
      <c r="NL14" s="203"/>
      <c r="NM14" s="203"/>
      <c r="NN14" s="203"/>
      <c r="NO14" s="203"/>
      <c r="NP14" s="203"/>
      <c r="NQ14" s="203"/>
      <c r="NR14" s="203"/>
      <c r="NS14" s="203"/>
      <c r="NT14" s="203"/>
      <c r="NU14" s="203"/>
      <c r="NV14" s="203"/>
      <c r="NW14" s="203"/>
      <c r="NX14" s="203"/>
      <c r="NY14" s="203"/>
      <c r="NZ14" s="203"/>
      <c r="OA14" s="203"/>
      <c r="OB14" s="203"/>
      <c r="OC14" s="203"/>
      <c r="OD14" s="203"/>
      <c r="OE14" s="203"/>
      <c r="OF14" s="203"/>
      <c r="OG14" s="203"/>
      <c r="OH14" s="203"/>
      <c r="OI14" s="203"/>
      <c r="OJ14" s="203"/>
      <c r="OK14" s="203"/>
      <c r="OL14" s="203"/>
      <c r="OM14" s="203"/>
      <c r="ON14" s="203"/>
      <c r="OO14" s="203"/>
      <c r="OP14" s="203"/>
      <c r="OQ14" s="203"/>
      <c r="OR14" s="203"/>
      <c r="OS14" s="203"/>
      <c r="OT14" s="203"/>
      <c r="OU14" s="203"/>
      <c r="OV14" s="203"/>
      <c r="OW14" s="203"/>
      <c r="OX14" s="203"/>
      <c r="OY14" s="203"/>
      <c r="OZ14" s="203"/>
      <c r="PA14" s="203"/>
      <c r="PB14" s="203"/>
      <c r="PC14" s="203"/>
      <c r="PD14" s="203"/>
      <c r="PE14" s="203"/>
      <c r="PF14" s="203"/>
      <c r="PG14" s="203"/>
      <c r="PH14" s="203"/>
      <c r="PI14" s="203"/>
      <c r="PJ14" s="203"/>
      <c r="PK14" s="203"/>
      <c r="PL14" s="203"/>
      <c r="PM14" s="203"/>
      <c r="PN14" s="203"/>
      <c r="PO14" s="203"/>
      <c r="PP14" s="203"/>
      <c r="PQ14" s="203"/>
      <c r="PR14" s="203"/>
      <c r="PS14" s="203"/>
      <c r="PT14" s="203"/>
      <c r="PU14" s="203"/>
      <c r="PV14" s="203"/>
      <c r="PW14" s="203"/>
      <c r="PX14" s="203"/>
      <c r="PY14" s="203"/>
      <c r="PZ14" s="203"/>
      <c r="QA14" s="203"/>
      <c r="QB14" s="203"/>
      <c r="QC14" s="203"/>
      <c r="QD14" s="203"/>
      <c r="QE14" s="203"/>
      <c r="QF14" s="203"/>
      <c r="QG14" s="203"/>
      <c r="QH14" s="203"/>
      <c r="QI14" s="203"/>
      <c r="QJ14" s="203"/>
      <c r="QK14" s="203"/>
      <c r="QL14" s="203"/>
    </row>
    <row r="15" spans="1:454" s="174" customFormat="1" ht="35.5" customHeight="1">
      <c r="A15" s="204"/>
      <c r="B15" s="274"/>
      <c r="C15" s="618" t="s">
        <v>11075</v>
      </c>
      <c r="D15" s="619"/>
      <c r="E15" s="619"/>
      <c r="F15" s="619"/>
      <c r="G15" s="619"/>
      <c r="H15" s="619"/>
      <c r="I15" s="620"/>
      <c r="J15" s="624"/>
      <c r="K15" s="625"/>
      <c r="L15" s="625"/>
      <c r="M15" s="625"/>
      <c r="N15" s="625"/>
      <c r="O15" s="625"/>
      <c r="P15" s="625"/>
      <c r="Q15" s="625"/>
      <c r="R15" s="625"/>
      <c r="S15" s="625"/>
      <c r="T15" s="626"/>
      <c r="U15" s="598" t="s">
        <v>11077</v>
      </c>
      <c r="V15" s="599"/>
      <c r="W15" s="599"/>
      <c r="X15" s="600"/>
      <c r="Y15" s="601"/>
      <c r="Z15" s="601"/>
      <c r="AA15" s="602"/>
      <c r="AB15" s="630" t="s">
        <v>11075</v>
      </c>
      <c r="AC15" s="631"/>
      <c r="AD15" s="631"/>
      <c r="AE15" s="631"/>
      <c r="AF15" s="631"/>
      <c r="AG15" s="631"/>
      <c r="AH15" s="631"/>
      <c r="AI15" s="634"/>
      <c r="AJ15" s="634"/>
      <c r="AK15" s="634"/>
      <c r="AL15" s="634"/>
      <c r="AM15" s="634"/>
      <c r="AN15" s="634"/>
      <c r="AO15" s="634"/>
      <c r="AP15" s="634"/>
      <c r="AQ15" s="634"/>
      <c r="AR15" s="634"/>
      <c r="AS15" s="634"/>
      <c r="AT15" s="634"/>
      <c r="AU15" s="634"/>
      <c r="AV15" s="635"/>
      <c r="AW15" s="204"/>
      <c r="AX15" s="204"/>
      <c r="AY15" s="204"/>
      <c r="AZ15" s="204"/>
      <c r="BA15" s="204"/>
      <c r="BB15" s="189"/>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c r="IE15" s="204"/>
      <c r="IF15" s="204"/>
      <c r="IG15" s="204"/>
      <c r="IH15" s="204"/>
      <c r="II15" s="204"/>
      <c r="IJ15" s="204"/>
      <c r="IK15" s="204"/>
      <c r="IL15" s="204"/>
      <c r="IM15" s="204"/>
      <c r="IN15" s="204"/>
      <c r="IO15" s="204"/>
      <c r="IP15" s="204"/>
      <c r="IQ15" s="204"/>
      <c r="IR15" s="204"/>
      <c r="IS15" s="204"/>
      <c r="IT15" s="204"/>
      <c r="IU15" s="204"/>
      <c r="IV15" s="204"/>
      <c r="IW15" s="204"/>
      <c r="IX15" s="204"/>
      <c r="IY15" s="204"/>
      <c r="IZ15" s="204"/>
      <c r="JA15" s="204"/>
      <c r="JB15" s="204"/>
      <c r="JC15" s="204"/>
      <c r="JD15" s="204"/>
      <c r="JE15" s="204"/>
      <c r="JF15" s="204"/>
      <c r="JG15" s="204"/>
      <c r="JH15" s="204"/>
      <c r="JI15" s="204"/>
      <c r="JJ15" s="204"/>
      <c r="JK15" s="204"/>
      <c r="JL15" s="204"/>
      <c r="JM15" s="204"/>
      <c r="JN15" s="204"/>
      <c r="JO15" s="204"/>
      <c r="JP15" s="204"/>
      <c r="JQ15" s="204"/>
      <c r="JR15" s="204"/>
      <c r="JS15" s="204"/>
      <c r="JT15" s="204"/>
      <c r="JU15" s="204"/>
      <c r="JV15" s="204"/>
      <c r="JW15" s="204"/>
      <c r="JX15" s="204"/>
      <c r="JY15" s="204"/>
      <c r="JZ15" s="204"/>
      <c r="KA15" s="204"/>
      <c r="KB15" s="204"/>
      <c r="KC15" s="204"/>
      <c r="KD15" s="204"/>
      <c r="KE15" s="204"/>
      <c r="KF15" s="204"/>
      <c r="KG15" s="204"/>
      <c r="KH15" s="204"/>
      <c r="KI15" s="204"/>
      <c r="KJ15" s="204"/>
      <c r="KK15" s="204"/>
      <c r="KL15" s="204"/>
      <c r="KM15" s="204"/>
      <c r="KN15" s="204"/>
      <c r="KO15" s="204"/>
      <c r="KP15" s="204"/>
      <c r="KQ15" s="204"/>
      <c r="KR15" s="204"/>
      <c r="KS15" s="204"/>
      <c r="KT15" s="204"/>
      <c r="KU15" s="204"/>
      <c r="KV15" s="204"/>
      <c r="KW15" s="204"/>
      <c r="KX15" s="204"/>
      <c r="KY15" s="204"/>
      <c r="KZ15" s="204"/>
      <c r="LA15" s="204"/>
      <c r="LB15" s="204"/>
      <c r="LC15" s="204"/>
      <c r="LD15" s="204"/>
      <c r="LE15" s="204"/>
      <c r="LF15" s="204"/>
      <c r="LG15" s="204"/>
      <c r="LH15" s="204"/>
      <c r="LI15" s="204"/>
      <c r="LJ15" s="204"/>
      <c r="LK15" s="204"/>
      <c r="LL15" s="204"/>
      <c r="LM15" s="204"/>
      <c r="LN15" s="204"/>
      <c r="LO15" s="204"/>
      <c r="LP15" s="204"/>
      <c r="LQ15" s="204"/>
      <c r="LR15" s="204"/>
      <c r="LS15" s="204"/>
      <c r="LT15" s="204"/>
      <c r="LU15" s="204"/>
      <c r="LV15" s="204"/>
      <c r="LW15" s="204"/>
      <c r="LX15" s="204"/>
      <c r="LY15" s="204"/>
      <c r="LZ15" s="204"/>
      <c r="MA15" s="204"/>
      <c r="MB15" s="204"/>
      <c r="MC15" s="204"/>
      <c r="MD15" s="204"/>
      <c r="ME15" s="204"/>
      <c r="MF15" s="204"/>
      <c r="MG15" s="204"/>
      <c r="MH15" s="204"/>
      <c r="MI15" s="204"/>
      <c r="MJ15" s="204"/>
      <c r="MK15" s="204"/>
      <c r="ML15" s="204"/>
      <c r="MM15" s="204"/>
      <c r="MN15" s="204"/>
      <c r="MO15" s="204"/>
      <c r="MP15" s="204"/>
      <c r="MQ15" s="204"/>
      <c r="MR15" s="204"/>
      <c r="MS15" s="204"/>
      <c r="MT15" s="204"/>
      <c r="MU15" s="204"/>
      <c r="MV15" s="204"/>
      <c r="MW15" s="204"/>
      <c r="MX15" s="204"/>
      <c r="MY15" s="204"/>
      <c r="MZ15" s="204"/>
      <c r="NA15" s="204"/>
      <c r="NB15" s="204"/>
      <c r="NC15" s="204"/>
      <c r="ND15" s="204"/>
      <c r="NE15" s="204"/>
      <c r="NF15" s="204"/>
      <c r="NG15" s="204"/>
      <c r="NH15" s="204"/>
      <c r="NI15" s="204"/>
      <c r="NJ15" s="204"/>
      <c r="NK15" s="204"/>
      <c r="NL15" s="204"/>
      <c r="NM15" s="204"/>
      <c r="NN15" s="204"/>
      <c r="NO15" s="204"/>
      <c r="NP15" s="204"/>
      <c r="NQ15" s="204"/>
      <c r="NR15" s="204"/>
      <c r="NS15" s="204"/>
      <c r="NT15" s="204"/>
      <c r="NU15" s="204"/>
      <c r="NV15" s="204"/>
      <c r="NW15" s="204"/>
      <c r="NX15" s="204"/>
      <c r="NY15" s="204"/>
      <c r="NZ15" s="204"/>
      <c r="OA15" s="204"/>
      <c r="OB15" s="204"/>
      <c r="OC15" s="204"/>
      <c r="OD15" s="204"/>
      <c r="OE15" s="204"/>
      <c r="OF15" s="204"/>
      <c r="OG15" s="204"/>
      <c r="OH15" s="204"/>
      <c r="OI15" s="204"/>
      <c r="OJ15" s="204"/>
      <c r="OK15" s="204"/>
      <c r="OL15" s="204"/>
      <c r="OM15" s="204"/>
      <c r="ON15" s="204"/>
      <c r="OO15" s="204"/>
      <c r="OP15" s="204"/>
      <c r="OQ15" s="204"/>
      <c r="OR15" s="204"/>
      <c r="OS15" s="204"/>
      <c r="OT15" s="204"/>
      <c r="OU15" s="204"/>
      <c r="OV15" s="204"/>
      <c r="OW15" s="204"/>
      <c r="OX15" s="204"/>
      <c r="OY15" s="204"/>
      <c r="OZ15" s="204"/>
      <c r="PA15" s="204"/>
      <c r="PB15" s="204"/>
      <c r="PC15" s="204"/>
      <c r="PD15" s="204"/>
      <c r="PE15" s="204"/>
      <c r="PF15" s="204"/>
      <c r="PG15" s="204"/>
      <c r="PH15" s="204"/>
      <c r="PI15" s="204"/>
      <c r="PJ15" s="204"/>
      <c r="PK15" s="204"/>
      <c r="PL15" s="204"/>
      <c r="PM15" s="204"/>
      <c r="PN15" s="204"/>
      <c r="PO15" s="204"/>
      <c r="PP15" s="204"/>
      <c r="PQ15" s="204"/>
      <c r="PR15" s="204"/>
      <c r="PS15" s="204"/>
      <c r="PT15" s="204"/>
      <c r="PU15" s="204"/>
      <c r="PV15" s="204"/>
      <c r="PW15" s="204"/>
      <c r="PX15" s="204"/>
      <c r="PY15" s="204"/>
      <c r="PZ15" s="204"/>
      <c r="QA15" s="204"/>
      <c r="QB15" s="204"/>
      <c r="QC15" s="204"/>
      <c r="QD15" s="204"/>
      <c r="QE15" s="204"/>
      <c r="QF15" s="204"/>
      <c r="QG15" s="204"/>
      <c r="QH15" s="204"/>
      <c r="QI15" s="204"/>
      <c r="QJ15" s="204"/>
      <c r="QK15" s="204"/>
      <c r="QL15" s="204"/>
    </row>
    <row r="16" spans="1:454" s="174" customFormat="1" ht="18" customHeight="1">
      <c r="A16" s="204"/>
      <c r="B16" s="274"/>
      <c r="C16" s="621"/>
      <c r="D16" s="622"/>
      <c r="E16" s="622"/>
      <c r="F16" s="622"/>
      <c r="G16" s="622"/>
      <c r="H16" s="622"/>
      <c r="I16" s="623"/>
      <c r="J16" s="627"/>
      <c r="K16" s="628"/>
      <c r="L16" s="628"/>
      <c r="M16" s="628"/>
      <c r="N16" s="628"/>
      <c r="O16" s="628"/>
      <c r="P16" s="628"/>
      <c r="Q16" s="628"/>
      <c r="R16" s="628"/>
      <c r="S16" s="628"/>
      <c r="T16" s="629"/>
      <c r="U16" s="603" t="s">
        <v>11227</v>
      </c>
      <c r="V16" s="604"/>
      <c r="W16" s="604"/>
      <c r="X16" s="609"/>
      <c r="Y16" s="610"/>
      <c r="Z16" s="610"/>
      <c r="AA16" s="611"/>
      <c r="AB16" s="632"/>
      <c r="AC16" s="633"/>
      <c r="AD16" s="633"/>
      <c r="AE16" s="633"/>
      <c r="AF16" s="633"/>
      <c r="AG16" s="633"/>
      <c r="AH16" s="633"/>
      <c r="AI16" s="636"/>
      <c r="AJ16" s="636"/>
      <c r="AK16" s="636"/>
      <c r="AL16" s="636"/>
      <c r="AM16" s="636"/>
      <c r="AN16" s="636"/>
      <c r="AO16" s="636"/>
      <c r="AP16" s="636"/>
      <c r="AQ16" s="636"/>
      <c r="AR16" s="636"/>
      <c r="AS16" s="636"/>
      <c r="AT16" s="636"/>
      <c r="AU16" s="636"/>
      <c r="AV16" s="637"/>
      <c r="AW16" s="204"/>
      <c r="AX16" s="204"/>
      <c r="AY16" s="204"/>
      <c r="AZ16" s="204"/>
      <c r="BA16" s="204"/>
      <c r="BB16" s="189"/>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c r="IE16" s="204"/>
      <c r="IF16" s="204"/>
      <c r="IG16" s="204"/>
      <c r="IH16" s="204"/>
      <c r="II16" s="204"/>
      <c r="IJ16" s="204"/>
      <c r="IK16" s="204"/>
      <c r="IL16" s="204"/>
      <c r="IM16" s="204"/>
      <c r="IN16" s="204"/>
      <c r="IO16" s="204"/>
      <c r="IP16" s="204"/>
      <c r="IQ16" s="204"/>
      <c r="IR16" s="204"/>
      <c r="IS16" s="204"/>
      <c r="IT16" s="204"/>
      <c r="IU16" s="204"/>
      <c r="IV16" s="204"/>
      <c r="IW16" s="204"/>
      <c r="IX16" s="204"/>
      <c r="IY16" s="204"/>
      <c r="IZ16" s="204"/>
      <c r="JA16" s="204"/>
      <c r="JB16" s="204"/>
      <c r="JC16" s="204"/>
      <c r="JD16" s="204"/>
      <c r="JE16" s="204"/>
      <c r="JF16" s="204"/>
      <c r="JG16" s="204"/>
      <c r="JH16" s="204"/>
      <c r="JI16" s="204"/>
      <c r="JJ16" s="204"/>
      <c r="JK16" s="204"/>
      <c r="JL16" s="204"/>
      <c r="JM16" s="204"/>
      <c r="JN16" s="204"/>
      <c r="JO16" s="204"/>
      <c r="JP16" s="204"/>
      <c r="JQ16" s="204"/>
      <c r="JR16" s="204"/>
      <c r="JS16" s="204"/>
      <c r="JT16" s="204"/>
      <c r="JU16" s="204"/>
      <c r="JV16" s="204"/>
      <c r="JW16" s="204"/>
      <c r="JX16" s="204"/>
      <c r="JY16" s="204"/>
      <c r="JZ16" s="204"/>
      <c r="KA16" s="204"/>
      <c r="KB16" s="204"/>
      <c r="KC16" s="204"/>
      <c r="KD16" s="204"/>
      <c r="KE16" s="204"/>
      <c r="KF16" s="204"/>
      <c r="KG16" s="204"/>
      <c r="KH16" s="204"/>
      <c r="KI16" s="204"/>
      <c r="KJ16" s="204"/>
      <c r="KK16" s="204"/>
      <c r="KL16" s="204"/>
      <c r="KM16" s="204"/>
      <c r="KN16" s="204"/>
      <c r="KO16" s="204"/>
      <c r="KP16" s="204"/>
      <c r="KQ16" s="204"/>
      <c r="KR16" s="204"/>
      <c r="KS16" s="204"/>
      <c r="KT16" s="204"/>
      <c r="KU16" s="204"/>
      <c r="KV16" s="204"/>
      <c r="KW16" s="204"/>
      <c r="KX16" s="204"/>
      <c r="KY16" s="204"/>
      <c r="KZ16" s="204"/>
      <c r="LA16" s="204"/>
      <c r="LB16" s="204"/>
      <c r="LC16" s="204"/>
      <c r="LD16" s="204"/>
      <c r="LE16" s="204"/>
      <c r="LF16" s="204"/>
      <c r="LG16" s="204"/>
      <c r="LH16" s="204"/>
      <c r="LI16" s="204"/>
      <c r="LJ16" s="204"/>
      <c r="LK16" s="204"/>
      <c r="LL16" s="204"/>
      <c r="LM16" s="204"/>
      <c r="LN16" s="204"/>
      <c r="LO16" s="204"/>
      <c r="LP16" s="204"/>
      <c r="LQ16" s="204"/>
      <c r="LR16" s="204"/>
      <c r="LS16" s="204"/>
      <c r="LT16" s="204"/>
      <c r="LU16" s="204"/>
      <c r="LV16" s="204"/>
      <c r="LW16" s="204"/>
      <c r="LX16" s="204"/>
      <c r="LY16" s="204"/>
      <c r="LZ16" s="204"/>
      <c r="MA16" s="204"/>
      <c r="MB16" s="204"/>
      <c r="MC16" s="204"/>
      <c r="MD16" s="204"/>
      <c r="ME16" s="204"/>
      <c r="MF16" s="204"/>
      <c r="MG16" s="204"/>
      <c r="MH16" s="204"/>
      <c r="MI16" s="204"/>
      <c r="MJ16" s="204"/>
      <c r="MK16" s="204"/>
      <c r="ML16" s="204"/>
      <c r="MM16" s="204"/>
      <c r="MN16" s="204"/>
      <c r="MO16" s="204"/>
      <c r="MP16" s="204"/>
      <c r="MQ16" s="204"/>
      <c r="MR16" s="204"/>
      <c r="MS16" s="204"/>
      <c r="MT16" s="204"/>
      <c r="MU16" s="204"/>
      <c r="MV16" s="204"/>
      <c r="MW16" s="204"/>
      <c r="MX16" s="204"/>
      <c r="MY16" s="204"/>
      <c r="MZ16" s="204"/>
      <c r="NA16" s="204"/>
      <c r="NB16" s="204"/>
      <c r="NC16" s="204"/>
      <c r="ND16" s="204"/>
      <c r="NE16" s="204"/>
      <c r="NF16" s="204"/>
      <c r="NG16" s="204"/>
      <c r="NH16" s="204"/>
      <c r="NI16" s="204"/>
      <c r="NJ16" s="204"/>
      <c r="NK16" s="204"/>
      <c r="NL16" s="204"/>
      <c r="NM16" s="204"/>
      <c r="NN16" s="204"/>
      <c r="NO16" s="204"/>
      <c r="NP16" s="204"/>
      <c r="NQ16" s="204"/>
      <c r="NR16" s="204"/>
      <c r="NS16" s="204"/>
      <c r="NT16" s="204"/>
      <c r="NU16" s="204"/>
      <c r="NV16" s="204"/>
      <c r="NW16" s="204"/>
      <c r="NX16" s="204"/>
      <c r="NY16" s="204"/>
      <c r="NZ16" s="204"/>
      <c r="OA16" s="204"/>
      <c r="OB16" s="204"/>
      <c r="OC16" s="204"/>
      <c r="OD16" s="204"/>
      <c r="OE16" s="204"/>
      <c r="OF16" s="204"/>
      <c r="OG16" s="204"/>
      <c r="OH16" s="204"/>
      <c r="OI16" s="204"/>
      <c r="OJ16" s="204"/>
      <c r="OK16" s="204"/>
      <c r="OL16" s="204"/>
      <c r="OM16" s="204"/>
      <c r="ON16" s="204"/>
      <c r="OO16" s="204"/>
      <c r="OP16" s="204"/>
      <c r="OQ16" s="204"/>
      <c r="OR16" s="204"/>
      <c r="OS16" s="204"/>
      <c r="OT16" s="204"/>
      <c r="OU16" s="204"/>
      <c r="OV16" s="204"/>
      <c r="OW16" s="204"/>
      <c r="OX16" s="204"/>
      <c r="OY16" s="204"/>
      <c r="OZ16" s="204"/>
      <c r="PA16" s="204"/>
      <c r="PB16" s="204"/>
      <c r="PC16" s="204"/>
      <c r="PD16" s="204"/>
      <c r="PE16" s="204"/>
      <c r="PF16" s="204"/>
      <c r="PG16" s="204"/>
      <c r="PH16" s="204"/>
      <c r="PI16" s="204"/>
      <c r="PJ16" s="204"/>
      <c r="PK16" s="204"/>
      <c r="PL16" s="204"/>
      <c r="PM16" s="204"/>
      <c r="PN16" s="204"/>
      <c r="PO16" s="204"/>
      <c r="PP16" s="204"/>
      <c r="PQ16" s="204"/>
      <c r="PR16" s="204"/>
      <c r="PS16" s="204"/>
      <c r="PT16" s="204"/>
      <c r="PU16" s="204"/>
      <c r="PV16" s="204"/>
      <c r="PW16" s="204"/>
      <c r="PX16" s="204"/>
      <c r="PY16" s="204"/>
      <c r="PZ16" s="204"/>
      <c r="QA16" s="204"/>
      <c r="QB16" s="204"/>
      <c r="QC16" s="204"/>
      <c r="QD16" s="204"/>
      <c r="QE16" s="204"/>
      <c r="QF16" s="204"/>
      <c r="QG16" s="204"/>
      <c r="QH16" s="204"/>
      <c r="QI16" s="204"/>
      <c r="QJ16" s="204"/>
      <c r="QK16" s="204"/>
      <c r="QL16" s="204"/>
    </row>
    <row r="17" spans="1:454" s="180" customFormat="1" ht="18" customHeight="1">
      <c r="A17" s="205"/>
      <c r="B17" s="205"/>
      <c r="C17" s="208" t="s">
        <v>8422</v>
      </c>
      <c r="D17" s="210"/>
      <c r="E17" s="211"/>
      <c r="F17" s="211"/>
      <c r="G17" s="211"/>
      <c r="H17" s="211"/>
      <c r="I17" s="211"/>
      <c r="J17" s="211"/>
      <c r="K17" s="211"/>
      <c r="L17" s="211"/>
      <c r="M17" s="211"/>
      <c r="N17" s="211"/>
      <c r="O17" s="211"/>
      <c r="P17" s="211"/>
      <c r="Q17" s="211"/>
      <c r="R17" s="211"/>
      <c r="S17" s="211"/>
      <c r="T17" s="212"/>
      <c r="U17" s="605"/>
      <c r="V17" s="606"/>
      <c r="W17" s="606"/>
      <c r="X17" s="612"/>
      <c r="Y17" s="613"/>
      <c r="Z17" s="613"/>
      <c r="AA17" s="614"/>
      <c r="AB17" s="208" t="s">
        <v>8421</v>
      </c>
      <c r="AC17" s="209"/>
      <c r="AD17" s="209"/>
      <c r="AE17" s="209"/>
      <c r="AF17" s="209"/>
      <c r="AG17" s="209"/>
      <c r="AH17" s="209"/>
      <c r="AI17" s="209"/>
      <c r="AJ17" s="209"/>
      <c r="AK17" s="209"/>
      <c r="AL17" s="209"/>
      <c r="AM17" s="209"/>
      <c r="AN17" s="209"/>
      <c r="AO17" s="209"/>
      <c r="AP17" s="209"/>
      <c r="AQ17" s="209"/>
      <c r="AR17" s="209"/>
      <c r="AS17" s="209"/>
      <c r="AT17" s="209"/>
      <c r="AU17" s="209"/>
      <c r="AV17" s="213"/>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205"/>
      <c r="DQ17" s="205"/>
      <c r="DR17" s="205"/>
      <c r="DS17" s="205"/>
      <c r="DT17" s="205"/>
      <c r="DU17" s="205"/>
      <c r="DV17" s="205"/>
      <c r="DW17" s="205"/>
      <c r="DX17" s="205"/>
      <c r="DY17" s="205"/>
      <c r="DZ17" s="205"/>
      <c r="EA17" s="205"/>
      <c r="EB17" s="205"/>
      <c r="EC17" s="205"/>
      <c r="ED17" s="205"/>
      <c r="EE17" s="205"/>
      <c r="EF17" s="205"/>
      <c r="EG17" s="205"/>
      <c r="EH17" s="205"/>
      <c r="EI17" s="205"/>
      <c r="EJ17" s="205"/>
      <c r="EK17" s="205"/>
      <c r="EL17" s="205"/>
      <c r="EM17" s="205"/>
      <c r="EN17" s="205"/>
      <c r="EO17" s="205"/>
      <c r="EP17" s="205"/>
      <c r="EQ17" s="205"/>
      <c r="ER17" s="205"/>
      <c r="ES17" s="205"/>
      <c r="ET17" s="205"/>
      <c r="EU17" s="205"/>
      <c r="EV17" s="205"/>
      <c r="EW17" s="205"/>
      <c r="EX17" s="205"/>
      <c r="EY17" s="205"/>
      <c r="EZ17" s="205"/>
      <c r="FA17" s="205"/>
      <c r="FB17" s="205"/>
      <c r="FC17" s="205"/>
      <c r="FD17" s="205"/>
      <c r="FE17" s="205"/>
      <c r="FF17" s="205"/>
      <c r="FG17" s="205"/>
      <c r="FH17" s="205"/>
      <c r="FI17" s="205"/>
      <c r="FJ17" s="205"/>
      <c r="FK17" s="205"/>
      <c r="FL17" s="205"/>
      <c r="FM17" s="205"/>
      <c r="FN17" s="205"/>
      <c r="FO17" s="205"/>
      <c r="FP17" s="205"/>
      <c r="FQ17" s="205"/>
      <c r="FR17" s="205"/>
      <c r="FS17" s="205"/>
      <c r="FT17" s="205"/>
      <c r="FU17" s="205"/>
      <c r="FV17" s="205"/>
      <c r="FW17" s="205"/>
      <c r="FX17" s="205"/>
      <c r="FY17" s="205"/>
      <c r="FZ17" s="205"/>
      <c r="GA17" s="205"/>
      <c r="GB17" s="205"/>
      <c r="GC17" s="205"/>
      <c r="GD17" s="205"/>
      <c r="GE17" s="205"/>
      <c r="GF17" s="205"/>
      <c r="GG17" s="205"/>
      <c r="GH17" s="205"/>
      <c r="GI17" s="205"/>
      <c r="GJ17" s="205"/>
      <c r="GK17" s="205"/>
      <c r="GL17" s="205"/>
      <c r="GM17" s="205"/>
      <c r="GN17" s="205"/>
      <c r="GO17" s="205"/>
      <c r="GP17" s="205"/>
      <c r="GQ17" s="205"/>
      <c r="GR17" s="205"/>
      <c r="GS17" s="205"/>
      <c r="GT17" s="205"/>
      <c r="GU17" s="205"/>
      <c r="GV17" s="205"/>
      <c r="GW17" s="205"/>
      <c r="GX17" s="205"/>
      <c r="GY17" s="205"/>
      <c r="GZ17" s="205"/>
      <c r="HA17" s="205"/>
      <c r="HB17" s="205"/>
      <c r="HC17" s="205"/>
      <c r="HD17" s="205"/>
      <c r="HE17" s="205"/>
      <c r="HF17" s="205"/>
      <c r="HG17" s="205"/>
      <c r="HH17" s="205"/>
      <c r="HI17" s="205"/>
      <c r="HJ17" s="205"/>
      <c r="HK17" s="205"/>
      <c r="HL17" s="205"/>
      <c r="HM17" s="205"/>
      <c r="HN17" s="205"/>
      <c r="HO17" s="205"/>
      <c r="HP17" s="205"/>
      <c r="HQ17" s="205"/>
      <c r="HR17" s="205"/>
      <c r="HS17" s="205"/>
      <c r="HT17" s="205"/>
      <c r="HU17" s="205"/>
      <c r="HV17" s="205"/>
      <c r="HW17" s="205"/>
      <c r="HX17" s="205"/>
      <c r="HY17" s="205"/>
      <c r="HZ17" s="205"/>
      <c r="IA17" s="205"/>
      <c r="IB17" s="205"/>
      <c r="IC17" s="205"/>
      <c r="ID17" s="205"/>
      <c r="IE17" s="205"/>
      <c r="IF17" s="205"/>
      <c r="IG17" s="205"/>
      <c r="IH17" s="205"/>
      <c r="II17" s="205"/>
      <c r="IJ17" s="205"/>
      <c r="IK17" s="205"/>
      <c r="IL17" s="205"/>
      <c r="IM17" s="205"/>
      <c r="IN17" s="205"/>
      <c r="IO17" s="205"/>
      <c r="IP17" s="205"/>
      <c r="IQ17" s="205"/>
      <c r="IR17" s="205"/>
      <c r="IS17" s="205"/>
      <c r="IT17" s="205"/>
      <c r="IU17" s="205"/>
      <c r="IV17" s="205"/>
      <c r="IW17" s="205"/>
      <c r="IX17" s="205"/>
      <c r="IY17" s="205"/>
      <c r="IZ17" s="205"/>
      <c r="JA17" s="205"/>
      <c r="JB17" s="205"/>
      <c r="JC17" s="205"/>
      <c r="JD17" s="205"/>
      <c r="JE17" s="205"/>
      <c r="JF17" s="205"/>
      <c r="JG17" s="205"/>
      <c r="JH17" s="205"/>
      <c r="JI17" s="205"/>
      <c r="JJ17" s="205"/>
      <c r="JK17" s="205"/>
      <c r="JL17" s="205"/>
      <c r="JM17" s="205"/>
      <c r="JN17" s="205"/>
      <c r="JO17" s="205"/>
      <c r="JP17" s="205"/>
      <c r="JQ17" s="205"/>
      <c r="JR17" s="205"/>
      <c r="JS17" s="205"/>
      <c r="JT17" s="205"/>
      <c r="JU17" s="205"/>
      <c r="JV17" s="205"/>
      <c r="JW17" s="205"/>
      <c r="JX17" s="205"/>
      <c r="JY17" s="205"/>
      <c r="JZ17" s="205"/>
      <c r="KA17" s="205"/>
      <c r="KB17" s="205"/>
      <c r="KC17" s="205"/>
      <c r="KD17" s="205"/>
      <c r="KE17" s="205"/>
      <c r="KF17" s="205"/>
      <c r="KG17" s="205"/>
      <c r="KH17" s="205"/>
      <c r="KI17" s="205"/>
      <c r="KJ17" s="205"/>
      <c r="KK17" s="205"/>
      <c r="KL17" s="205"/>
      <c r="KM17" s="205"/>
      <c r="KN17" s="205"/>
      <c r="KO17" s="205"/>
      <c r="KP17" s="205"/>
      <c r="KQ17" s="205"/>
      <c r="KR17" s="205"/>
      <c r="KS17" s="205"/>
      <c r="KT17" s="205"/>
      <c r="KU17" s="205"/>
      <c r="KV17" s="205"/>
      <c r="KW17" s="205"/>
      <c r="KX17" s="205"/>
      <c r="KY17" s="205"/>
      <c r="KZ17" s="205"/>
      <c r="LA17" s="205"/>
      <c r="LB17" s="205"/>
      <c r="LC17" s="205"/>
      <c r="LD17" s="205"/>
      <c r="LE17" s="205"/>
      <c r="LF17" s="205"/>
      <c r="LG17" s="205"/>
      <c r="LH17" s="205"/>
      <c r="LI17" s="205"/>
      <c r="LJ17" s="205"/>
      <c r="LK17" s="205"/>
      <c r="LL17" s="205"/>
      <c r="LM17" s="205"/>
      <c r="LN17" s="205"/>
      <c r="LO17" s="205"/>
      <c r="LP17" s="205"/>
      <c r="LQ17" s="205"/>
      <c r="LR17" s="205"/>
      <c r="LS17" s="205"/>
      <c r="LT17" s="205"/>
      <c r="LU17" s="205"/>
      <c r="LV17" s="205"/>
      <c r="LW17" s="205"/>
      <c r="LX17" s="205"/>
      <c r="LY17" s="205"/>
      <c r="LZ17" s="205"/>
      <c r="MA17" s="205"/>
      <c r="MB17" s="205"/>
      <c r="MC17" s="205"/>
      <c r="MD17" s="205"/>
      <c r="ME17" s="205"/>
      <c r="MF17" s="205"/>
      <c r="MG17" s="205"/>
      <c r="MH17" s="205"/>
      <c r="MI17" s="205"/>
      <c r="MJ17" s="205"/>
      <c r="MK17" s="205"/>
      <c r="ML17" s="205"/>
      <c r="MM17" s="205"/>
      <c r="MN17" s="205"/>
      <c r="MO17" s="205"/>
      <c r="MP17" s="205"/>
      <c r="MQ17" s="205"/>
      <c r="MR17" s="205"/>
      <c r="MS17" s="205"/>
      <c r="MT17" s="205"/>
      <c r="MU17" s="205"/>
      <c r="MV17" s="205"/>
      <c r="MW17" s="205"/>
      <c r="MX17" s="205"/>
      <c r="MY17" s="205"/>
      <c r="MZ17" s="205"/>
      <c r="NA17" s="205"/>
      <c r="NB17" s="205"/>
      <c r="NC17" s="205"/>
      <c r="ND17" s="205"/>
      <c r="NE17" s="205"/>
      <c r="NF17" s="205"/>
      <c r="NG17" s="205"/>
      <c r="NH17" s="205"/>
      <c r="NI17" s="205"/>
      <c r="NJ17" s="205"/>
      <c r="NK17" s="205"/>
      <c r="NL17" s="205"/>
      <c r="NM17" s="205"/>
      <c r="NN17" s="205"/>
      <c r="NO17" s="205"/>
      <c r="NP17" s="205"/>
      <c r="NQ17" s="205"/>
      <c r="NR17" s="205"/>
      <c r="NS17" s="205"/>
      <c r="NT17" s="205"/>
      <c r="NU17" s="205"/>
      <c r="NV17" s="205"/>
      <c r="NW17" s="205"/>
      <c r="NX17" s="205"/>
      <c r="NY17" s="205"/>
      <c r="NZ17" s="205"/>
      <c r="OA17" s="205"/>
      <c r="OB17" s="205"/>
      <c r="OC17" s="205"/>
      <c r="OD17" s="205"/>
      <c r="OE17" s="205"/>
      <c r="OF17" s="205"/>
      <c r="OG17" s="205"/>
      <c r="OH17" s="205"/>
      <c r="OI17" s="205"/>
      <c r="OJ17" s="205"/>
      <c r="OK17" s="205"/>
      <c r="OL17" s="205"/>
      <c r="OM17" s="205"/>
      <c r="ON17" s="205"/>
      <c r="OO17" s="205"/>
      <c r="OP17" s="205"/>
      <c r="OQ17" s="205"/>
      <c r="OR17" s="205"/>
      <c r="OS17" s="205"/>
      <c r="OT17" s="205"/>
      <c r="OU17" s="205"/>
      <c r="OV17" s="205"/>
      <c r="OW17" s="205"/>
      <c r="OX17" s="205"/>
      <c r="OY17" s="205"/>
      <c r="OZ17" s="205"/>
      <c r="PA17" s="205"/>
      <c r="PB17" s="205"/>
      <c r="PC17" s="205"/>
      <c r="PD17" s="205"/>
      <c r="PE17" s="205"/>
      <c r="PF17" s="205"/>
      <c r="PG17" s="205"/>
      <c r="PH17" s="205"/>
      <c r="PI17" s="205"/>
      <c r="PJ17" s="205"/>
      <c r="PK17" s="205"/>
      <c r="PL17" s="205"/>
      <c r="PM17" s="205"/>
      <c r="PN17" s="205"/>
      <c r="PO17" s="205"/>
      <c r="PP17" s="205"/>
      <c r="PQ17" s="205"/>
      <c r="PR17" s="205"/>
      <c r="PS17" s="205"/>
      <c r="PT17" s="205"/>
      <c r="PU17" s="205"/>
      <c r="PV17" s="205"/>
      <c r="PW17" s="205"/>
      <c r="PX17" s="205"/>
      <c r="PY17" s="205"/>
      <c r="PZ17" s="205"/>
      <c r="QA17" s="205"/>
      <c r="QB17" s="205"/>
      <c r="QC17" s="205"/>
      <c r="QD17" s="205"/>
      <c r="QE17" s="205"/>
      <c r="QF17" s="205"/>
      <c r="QG17" s="205"/>
      <c r="QH17" s="205"/>
      <c r="QI17" s="205"/>
      <c r="QJ17" s="205"/>
      <c r="QK17" s="205"/>
      <c r="QL17" s="205"/>
    </row>
    <row r="18" spans="1:454" s="180" customFormat="1" ht="17.149999999999999" customHeight="1">
      <c r="A18" s="205"/>
      <c r="B18" s="205"/>
      <c r="C18" s="586" t="s">
        <v>11057</v>
      </c>
      <c r="D18" s="587"/>
      <c r="E18" s="587"/>
      <c r="F18" s="588"/>
      <c r="G18" s="592"/>
      <c r="H18" s="593"/>
      <c r="I18" s="593"/>
      <c r="J18" s="593"/>
      <c r="K18" s="593"/>
      <c r="L18" s="593"/>
      <c r="M18" s="593"/>
      <c r="N18" s="593"/>
      <c r="O18" s="593"/>
      <c r="P18" s="593"/>
      <c r="Q18" s="593"/>
      <c r="R18" s="593"/>
      <c r="S18" s="593"/>
      <c r="T18" s="821"/>
      <c r="U18" s="607"/>
      <c r="V18" s="608"/>
      <c r="W18" s="608"/>
      <c r="X18" s="615"/>
      <c r="Y18" s="616"/>
      <c r="Z18" s="616"/>
      <c r="AA18" s="617"/>
      <c r="AB18" s="589" t="s">
        <v>11057</v>
      </c>
      <c r="AC18" s="590"/>
      <c r="AD18" s="590"/>
      <c r="AE18" s="591"/>
      <c r="AF18" s="592"/>
      <c r="AG18" s="593"/>
      <c r="AH18" s="593"/>
      <c r="AI18" s="593"/>
      <c r="AJ18" s="593"/>
      <c r="AK18" s="593"/>
      <c r="AL18" s="593"/>
      <c r="AM18" s="593"/>
      <c r="AN18" s="593"/>
      <c r="AO18" s="593"/>
      <c r="AP18" s="593"/>
      <c r="AQ18" s="593"/>
      <c r="AR18" s="593"/>
      <c r="AS18" s="593"/>
      <c r="AT18" s="593"/>
      <c r="AU18" s="593"/>
      <c r="AV18" s="594"/>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c r="EJ18" s="205"/>
      <c r="EK18" s="205"/>
      <c r="EL18" s="205"/>
      <c r="EM18" s="205"/>
      <c r="EN18" s="205"/>
      <c r="EO18" s="205"/>
      <c r="EP18" s="205"/>
      <c r="EQ18" s="205"/>
      <c r="ER18" s="205"/>
      <c r="ES18" s="205"/>
      <c r="ET18" s="205"/>
      <c r="EU18" s="205"/>
      <c r="EV18" s="205"/>
      <c r="EW18" s="205"/>
      <c r="EX18" s="205"/>
      <c r="EY18" s="205"/>
      <c r="EZ18" s="205"/>
      <c r="FA18" s="205"/>
      <c r="FB18" s="205"/>
      <c r="FC18" s="205"/>
      <c r="FD18" s="205"/>
      <c r="FE18" s="205"/>
      <c r="FF18" s="205"/>
      <c r="FG18" s="205"/>
      <c r="FH18" s="205"/>
      <c r="FI18" s="205"/>
      <c r="FJ18" s="205"/>
      <c r="FK18" s="205"/>
      <c r="FL18" s="205"/>
      <c r="FM18" s="205"/>
      <c r="FN18" s="205"/>
      <c r="FO18" s="205"/>
      <c r="FP18" s="205"/>
      <c r="FQ18" s="205"/>
      <c r="FR18" s="205"/>
      <c r="FS18" s="205"/>
      <c r="FT18" s="205"/>
      <c r="FU18" s="205"/>
      <c r="FV18" s="205"/>
      <c r="FW18" s="205"/>
      <c r="FX18" s="205"/>
      <c r="FY18" s="205"/>
      <c r="FZ18" s="205"/>
      <c r="GA18" s="205"/>
      <c r="GB18" s="205"/>
      <c r="GC18" s="205"/>
      <c r="GD18" s="205"/>
      <c r="GE18" s="205"/>
      <c r="GF18" s="205"/>
      <c r="GG18" s="205"/>
      <c r="GH18" s="205"/>
      <c r="GI18" s="205"/>
      <c r="GJ18" s="205"/>
      <c r="GK18" s="205"/>
      <c r="GL18" s="205"/>
      <c r="GM18" s="205"/>
      <c r="GN18" s="205"/>
      <c r="GO18" s="205"/>
      <c r="GP18" s="205"/>
      <c r="GQ18" s="205"/>
      <c r="GR18" s="205"/>
      <c r="GS18" s="205"/>
      <c r="GT18" s="205"/>
      <c r="GU18" s="205"/>
      <c r="GV18" s="205"/>
      <c r="GW18" s="205"/>
      <c r="GX18" s="205"/>
      <c r="GY18" s="205"/>
      <c r="GZ18" s="205"/>
      <c r="HA18" s="205"/>
      <c r="HB18" s="205"/>
      <c r="HC18" s="205"/>
      <c r="HD18" s="205"/>
      <c r="HE18" s="205"/>
      <c r="HF18" s="205"/>
      <c r="HG18" s="205"/>
      <c r="HH18" s="205"/>
      <c r="HI18" s="205"/>
      <c r="HJ18" s="205"/>
      <c r="HK18" s="205"/>
      <c r="HL18" s="205"/>
      <c r="HM18" s="205"/>
      <c r="HN18" s="205"/>
      <c r="HO18" s="205"/>
      <c r="HP18" s="205"/>
      <c r="HQ18" s="205"/>
      <c r="HR18" s="205"/>
      <c r="HS18" s="205"/>
      <c r="HT18" s="205"/>
      <c r="HU18" s="205"/>
      <c r="HV18" s="205"/>
      <c r="HW18" s="205"/>
      <c r="HX18" s="205"/>
      <c r="HY18" s="205"/>
      <c r="HZ18" s="205"/>
      <c r="IA18" s="205"/>
      <c r="IB18" s="205"/>
      <c r="IC18" s="205"/>
      <c r="ID18" s="205"/>
      <c r="IE18" s="205"/>
      <c r="IF18" s="205"/>
      <c r="IG18" s="205"/>
      <c r="IH18" s="205"/>
      <c r="II18" s="205"/>
      <c r="IJ18" s="205"/>
      <c r="IK18" s="205"/>
      <c r="IL18" s="205"/>
      <c r="IM18" s="205"/>
      <c r="IN18" s="205"/>
      <c r="IO18" s="205"/>
      <c r="IP18" s="205"/>
      <c r="IQ18" s="205"/>
      <c r="IR18" s="205"/>
      <c r="IS18" s="205"/>
      <c r="IT18" s="205"/>
      <c r="IU18" s="205"/>
      <c r="IV18" s="205"/>
      <c r="IW18" s="205"/>
      <c r="IX18" s="205"/>
      <c r="IY18" s="205"/>
      <c r="IZ18" s="205"/>
      <c r="JA18" s="205"/>
      <c r="JB18" s="205"/>
      <c r="JC18" s="205"/>
      <c r="JD18" s="205"/>
      <c r="JE18" s="205"/>
      <c r="JF18" s="205"/>
      <c r="JG18" s="205"/>
      <c r="JH18" s="205"/>
      <c r="JI18" s="205"/>
      <c r="JJ18" s="205"/>
      <c r="JK18" s="205"/>
      <c r="JL18" s="205"/>
      <c r="JM18" s="205"/>
      <c r="JN18" s="205"/>
      <c r="JO18" s="205"/>
      <c r="JP18" s="205"/>
      <c r="JQ18" s="205"/>
      <c r="JR18" s="205"/>
      <c r="JS18" s="205"/>
      <c r="JT18" s="205"/>
      <c r="JU18" s="205"/>
      <c r="JV18" s="205"/>
      <c r="JW18" s="205"/>
      <c r="JX18" s="205"/>
      <c r="JY18" s="205"/>
      <c r="JZ18" s="205"/>
      <c r="KA18" s="205"/>
      <c r="KB18" s="205"/>
      <c r="KC18" s="205"/>
      <c r="KD18" s="205"/>
      <c r="KE18" s="205"/>
      <c r="KF18" s="205"/>
      <c r="KG18" s="205"/>
      <c r="KH18" s="205"/>
      <c r="KI18" s="205"/>
      <c r="KJ18" s="205"/>
      <c r="KK18" s="205"/>
      <c r="KL18" s="205"/>
      <c r="KM18" s="205"/>
      <c r="KN18" s="205"/>
      <c r="KO18" s="205"/>
      <c r="KP18" s="205"/>
      <c r="KQ18" s="205"/>
      <c r="KR18" s="205"/>
      <c r="KS18" s="205"/>
      <c r="KT18" s="205"/>
      <c r="KU18" s="205"/>
      <c r="KV18" s="205"/>
      <c r="KW18" s="205"/>
      <c r="KX18" s="205"/>
      <c r="KY18" s="205"/>
      <c r="KZ18" s="205"/>
      <c r="LA18" s="205"/>
      <c r="LB18" s="205"/>
      <c r="LC18" s="205"/>
      <c r="LD18" s="205"/>
      <c r="LE18" s="205"/>
      <c r="LF18" s="205"/>
      <c r="LG18" s="205"/>
      <c r="LH18" s="205"/>
      <c r="LI18" s="205"/>
      <c r="LJ18" s="205"/>
      <c r="LK18" s="205"/>
      <c r="LL18" s="205"/>
      <c r="LM18" s="205"/>
      <c r="LN18" s="205"/>
      <c r="LO18" s="205"/>
      <c r="LP18" s="205"/>
      <c r="LQ18" s="205"/>
      <c r="LR18" s="205"/>
      <c r="LS18" s="205"/>
      <c r="LT18" s="205"/>
      <c r="LU18" s="205"/>
      <c r="LV18" s="205"/>
      <c r="LW18" s="205"/>
      <c r="LX18" s="205"/>
      <c r="LY18" s="205"/>
      <c r="LZ18" s="205"/>
      <c r="MA18" s="205"/>
      <c r="MB18" s="205"/>
      <c r="MC18" s="205"/>
      <c r="MD18" s="205"/>
      <c r="ME18" s="205"/>
      <c r="MF18" s="205"/>
      <c r="MG18" s="205"/>
      <c r="MH18" s="205"/>
      <c r="MI18" s="205"/>
      <c r="MJ18" s="205"/>
      <c r="MK18" s="205"/>
      <c r="ML18" s="205"/>
      <c r="MM18" s="205"/>
      <c r="MN18" s="205"/>
      <c r="MO18" s="205"/>
      <c r="MP18" s="205"/>
      <c r="MQ18" s="205"/>
      <c r="MR18" s="205"/>
      <c r="MS18" s="205"/>
      <c r="MT18" s="205"/>
      <c r="MU18" s="205"/>
      <c r="MV18" s="205"/>
      <c r="MW18" s="205"/>
      <c r="MX18" s="205"/>
      <c r="MY18" s="205"/>
      <c r="MZ18" s="205"/>
      <c r="NA18" s="205"/>
      <c r="NB18" s="205"/>
      <c r="NC18" s="205"/>
      <c r="ND18" s="205"/>
      <c r="NE18" s="205"/>
      <c r="NF18" s="205"/>
      <c r="NG18" s="205"/>
      <c r="NH18" s="205"/>
      <c r="NI18" s="205"/>
      <c r="NJ18" s="205"/>
      <c r="NK18" s="205"/>
      <c r="NL18" s="205"/>
      <c r="NM18" s="205"/>
      <c r="NN18" s="205"/>
      <c r="NO18" s="205"/>
      <c r="NP18" s="205"/>
      <c r="NQ18" s="205"/>
      <c r="NR18" s="205"/>
      <c r="NS18" s="205"/>
      <c r="NT18" s="205"/>
      <c r="NU18" s="205"/>
      <c r="NV18" s="205"/>
      <c r="NW18" s="205"/>
      <c r="NX18" s="205"/>
      <c r="NY18" s="205"/>
      <c r="NZ18" s="205"/>
      <c r="OA18" s="205"/>
      <c r="OB18" s="205"/>
      <c r="OC18" s="205"/>
      <c r="OD18" s="205"/>
      <c r="OE18" s="205"/>
      <c r="OF18" s="205"/>
      <c r="OG18" s="205"/>
      <c r="OH18" s="205"/>
      <c r="OI18" s="205"/>
      <c r="OJ18" s="205"/>
      <c r="OK18" s="205"/>
      <c r="OL18" s="205"/>
      <c r="OM18" s="205"/>
      <c r="ON18" s="205"/>
      <c r="OO18" s="205"/>
      <c r="OP18" s="205"/>
      <c r="OQ18" s="205"/>
      <c r="OR18" s="205"/>
      <c r="OS18" s="205"/>
      <c r="OT18" s="205"/>
      <c r="OU18" s="205"/>
      <c r="OV18" s="205"/>
      <c r="OW18" s="205"/>
      <c r="OX18" s="205"/>
      <c r="OY18" s="205"/>
      <c r="OZ18" s="205"/>
      <c r="PA18" s="205"/>
      <c r="PB18" s="205"/>
      <c r="PC18" s="205"/>
      <c r="PD18" s="205"/>
      <c r="PE18" s="205"/>
      <c r="PF18" s="205"/>
      <c r="PG18" s="205"/>
      <c r="PH18" s="205"/>
      <c r="PI18" s="205"/>
      <c r="PJ18" s="205"/>
      <c r="PK18" s="205"/>
      <c r="PL18" s="205"/>
      <c r="PM18" s="205"/>
      <c r="PN18" s="205"/>
      <c r="PO18" s="205"/>
      <c r="PP18" s="205"/>
      <c r="PQ18" s="205"/>
      <c r="PR18" s="205"/>
      <c r="PS18" s="205"/>
      <c r="PT18" s="205"/>
      <c r="PU18" s="205"/>
      <c r="PV18" s="205"/>
      <c r="PW18" s="205"/>
      <c r="PX18" s="205"/>
      <c r="PY18" s="205"/>
      <c r="PZ18" s="205"/>
      <c r="QA18" s="205"/>
      <c r="QB18" s="205"/>
      <c r="QC18" s="205"/>
      <c r="QD18" s="205"/>
      <c r="QE18" s="205"/>
      <c r="QF18" s="205"/>
      <c r="QG18" s="205"/>
      <c r="QH18" s="205"/>
      <c r="QI18" s="205"/>
      <c r="QJ18" s="205"/>
      <c r="QK18" s="205"/>
      <c r="QL18" s="205"/>
    </row>
    <row r="19" spans="1:454" s="181" customFormat="1" ht="17.149999999999999" customHeight="1">
      <c r="A19" s="206"/>
      <c r="B19" s="275"/>
      <c r="C19" s="825" t="s">
        <v>187</v>
      </c>
      <c r="D19" s="826"/>
      <c r="E19" s="826"/>
      <c r="F19" s="827"/>
      <c r="G19" s="595"/>
      <c r="H19" s="596"/>
      <c r="I19" s="596"/>
      <c r="J19" s="596"/>
      <c r="K19" s="596"/>
      <c r="L19" s="596"/>
      <c r="M19" s="596"/>
      <c r="N19" s="596"/>
      <c r="O19" s="596"/>
      <c r="P19" s="596"/>
      <c r="Q19" s="596"/>
      <c r="R19" s="596"/>
      <c r="S19" s="596"/>
      <c r="T19" s="677"/>
      <c r="U19" s="576" t="s">
        <v>8086</v>
      </c>
      <c r="V19" s="577"/>
      <c r="W19" s="577"/>
      <c r="X19" s="577"/>
      <c r="Y19" s="577"/>
      <c r="Z19" s="577"/>
      <c r="AA19" s="578"/>
      <c r="AB19" s="583" t="s">
        <v>187</v>
      </c>
      <c r="AC19" s="584"/>
      <c r="AD19" s="584"/>
      <c r="AE19" s="585"/>
      <c r="AF19" s="595"/>
      <c r="AG19" s="596"/>
      <c r="AH19" s="596"/>
      <c r="AI19" s="596"/>
      <c r="AJ19" s="596"/>
      <c r="AK19" s="596"/>
      <c r="AL19" s="596"/>
      <c r="AM19" s="596"/>
      <c r="AN19" s="596"/>
      <c r="AO19" s="596"/>
      <c r="AP19" s="596"/>
      <c r="AQ19" s="596"/>
      <c r="AR19" s="596"/>
      <c r="AS19" s="596"/>
      <c r="AT19" s="596"/>
      <c r="AU19" s="596"/>
      <c r="AV19" s="597"/>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6"/>
      <c r="CY19" s="206"/>
      <c r="CZ19" s="206"/>
      <c r="DA19" s="206"/>
      <c r="DB19" s="206"/>
      <c r="DC19" s="206"/>
      <c r="DD19" s="206"/>
      <c r="DE19" s="206"/>
      <c r="DF19" s="206"/>
      <c r="DG19" s="206"/>
      <c r="DH19" s="206"/>
      <c r="DI19" s="206"/>
      <c r="DJ19" s="206"/>
      <c r="DK19" s="206"/>
      <c r="DL19" s="206"/>
      <c r="DM19" s="206"/>
      <c r="DN19" s="206"/>
      <c r="DO19" s="206"/>
      <c r="DP19" s="206"/>
      <c r="DQ19" s="206"/>
      <c r="DR19" s="206"/>
      <c r="DS19" s="206"/>
      <c r="DT19" s="206"/>
      <c r="DU19" s="206"/>
      <c r="DV19" s="206"/>
      <c r="DW19" s="206"/>
      <c r="DX19" s="206"/>
      <c r="DY19" s="206"/>
      <c r="DZ19" s="206"/>
      <c r="EA19" s="206"/>
      <c r="EB19" s="206"/>
      <c r="EC19" s="206"/>
      <c r="ED19" s="206"/>
      <c r="EE19" s="206"/>
      <c r="EF19" s="206"/>
      <c r="EG19" s="206"/>
      <c r="EH19" s="206"/>
      <c r="EI19" s="206"/>
      <c r="EJ19" s="206"/>
      <c r="EK19" s="206"/>
      <c r="EL19" s="206"/>
      <c r="EM19" s="206"/>
      <c r="EN19" s="206"/>
      <c r="EO19" s="206"/>
      <c r="EP19" s="206"/>
      <c r="EQ19" s="206"/>
      <c r="ER19" s="206"/>
      <c r="ES19" s="206"/>
      <c r="ET19" s="206"/>
      <c r="EU19" s="206"/>
      <c r="EV19" s="206"/>
      <c r="EW19" s="206"/>
      <c r="EX19" s="206"/>
      <c r="EY19" s="206"/>
      <c r="EZ19" s="206"/>
      <c r="FA19" s="206"/>
      <c r="FB19" s="206"/>
      <c r="FC19" s="206"/>
      <c r="FD19" s="206"/>
      <c r="FE19" s="206"/>
      <c r="FF19" s="206"/>
      <c r="FG19" s="206"/>
      <c r="FH19" s="206"/>
      <c r="FI19" s="206"/>
      <c r="FJ19" s="206"/>
      <c r="FK19" s="206"/>
      <c r="FL19" s="206"/>
      <c r="FM19" s="206"/>
      <c r="FN19" s="206"/>
      <c r="FO19" s="206"/>
      <c r="FP19" s="206"/>
      <c r="FQ19" s="206"/>
      <c r="FR19" s="206"/>
      <c r="FS19" s="206"/>
      <c r="FT19" s="206"/>
      <c r="FU19" s="206"/>
      <c r="FV19" s="206"/>
      <c r="FW19" s="206"/>
      <c r="FX19" s="206"/>
      <c r="FY19" s="206"/>
      <c r="FZ19" s="206"/>
      <c r="GA19" s="206"/>
      <c r="GB19" s="206"/>
      <c r="GC19" s="206"/>
      <c r="GD19" s="206"/>
      <c r="GE19" s="206"/>
      <c r="GF19" s="206"/>
      <c r="GG19" s="206"/>
      <c r="GH19" s="206"/>
      <c r="GI19" s="206"/>
      <c r="GJ19" s="206"/>
      <c r="GK19" s="206"/>
      <c r="GL19" s="206"/>
      <c r="GM19" s="206"/>
      <c r="GN19" s="206"/>
      <c r="GO19" s="206"/>
      <c r="GP19" s="206"/>
      <c r="GQ19" s="206"/>
      <c r="GR19" s="206"/>
      <c r="GS19" s="206"/>
      <c r="GT19" s="206"/>
      <c r="GU19" s="206"/>
      <c r="GV19" s="206"/>
      <c r="GW19" s="206"/>
      <c r="GX19" s="206"/>
      <c r="GY19" s="206"/>
      <c r="GZ19" s="206"/>
      <c r="HA19" s="206"/>
      <c r="HB19" s="206"/>
      <c r="HC19" s="206"/>
      <c r="HD19" s="206"/>
      <c r="HE19" s="206"/>
      <c r="HF19" s="206"/>
      <c r="HG19" s="206"/>
      <c r="HH19" s="206"/>
      <c r="HI19" s="206"/>
      <c r="HJ19" s="206"/>
      <c r="HK19" s="206"/>
      <c r="HL19" s="206"/>
      <c r="HM19" s="206"/>
      <c r="HN19" s="206"/>
      <c r="HO19" s="206"/>
      <c r="HP19" s="206"/>
      <c r="HQ19" s="206"/>
      <c r="HR19" s="206"/>
      <c r="HS19" s="206"/>
      <c r="HT19" s="206"/>
      <c r="HU19" s="206"/>
      <c r="HV19" s="206"/>
      <c r="HW19" s="206"/>
      <c r="HX19" s="206"/>
      <c r="HY19" s="206"/>
      <c r="HZ19" s="206"/>
      <c r="IA19" s="206"/>
      <c r="IB19" s="206"/>
      <c r="IC19" s="206"/>
      <c r="ID19" s="206"/>
      <c r="IE19" s="206"/>
      <c r="IF19" s="206"/>
      <c r="IG19" s="206"/>
      <c r="IH19" s="206"/>
      <c r="II19" s="206"/>
      <c r="IJ19" s="206"/>
      <c r="IK19" s="206"/>
      <c r="IL19" s="206"/>
      <c r="IM19" s="206"/>
      <c r="IN19" s="206"/>
      <c r="IO19" s="206"/>
      <c r="IP19" s="206"/>
      <c r="IQ19" s="206"/>
      <c r="IR19" s="206"/>
      <c r="IS19" s="206"/>
      <c r="IT19" s="206"/>
      <c r="IU19" s="206"/>
      <c r="IV19" s="206"/>
      <c r="IW19" s="206"/>
      <c r="IX19" s="206"/>
      <c r="IY19" s="206"/>
      <c r="IZ19" s="206"/>
      <c r="JA19" s="206"/>
      <c r="JB19" s="206"/>
      <c r="JC19" s="206"/>
      <c r="JD19" s="206"/>
      <c r="JE19" s="206"/>
      <c r="JF19" s="206"/>
      <c r="JG19" s="206"/>
      <c r="JH19" s="206"/>
      <c r="JI19" s="206"/>
      <c r="JJ19" s="206"/>
      <c r="JK19" s="206"/>
      <c r="JL19" s="206"/>
      <c r="JM19" s="206"/>
      <c r="JN19" s="206"/>
      <c r="JO19" s="206"/>
      <c r="JP19" s="206"/>
      <c r="JQ19" s="206"/>
      <c r="JR19" s="206"/>
      <c r="JS19" s="206"/>
      <c r="JT19" s="206"/>
      <c r="JU19" s="206"/>
      <c r="JV19" s="206"/>
      <c r="JW19" s="206"/>
      <c r="JX19" s="206"/>
      <c r="JY19" s="206"/>
      <c r="JZ19" s="206"/>
      <c r="KA19" s="206"/>
      <c r="KB19" s="206"/>
      <c r="KC19" s="206"/>
      <c r="KD19" s="206"/>
      <c r="KE19" s="206"/>
      <c r="KF19" s="206"/>
      <c r="KG19" s="206"/>
      <c r="KH19" s="206"/>
      <c r="KI19" s="206"/>
      <c r="KJ19" s="206"/>
      <c r="KK19" s="206"/>
      <c r="KL19" s="206"/>
      <c r="KM19" s="206"/>
      <c r="KN19" s="206"/>
      <c r="KO19" s="206"/>
      <c r="KP19" s="206"/>
      <c r="KQ19" s="206"/>
      <c r="KR19" s="206"/>
      <c r="KS19" s="206"/>
      <c r="KT19" s="206"/>
      <c r="KU19" s="206"/>
      <c r="KV19" s="206"/>
      <c r="KW19" s="206"/>
      <c r="KX19" s="206"/>
      <c r="KY19" s="206"/>
      <c r="KZ19" s="206"/>
      <c r="LA19" s="206"/>
      <c r="LB19" s="206"/>
      <c r="LC19" s="206"/>
      <c r="LD19" s="206"/>
      <c r="LE19" s="206"/>
      <c r="LF19" s="206"/>
      <c r="LG19" s="206"/>
      <c r="LH19" s="206"/>
      <c r="LI19" s="206"/>
      <c r="LJ19" s="206"/>
      <c r="LK19" s="206"/>
      <c r="LL19" s="206"/>
      <c r="LM19" s="206"/>
      <c r="LN19" s="206"/>
      <c r="LO19" s="206"/>
      <c r="LP19" s="206"/>
      <c r="LQ19" s="206"/>
      <c r="LR19" s="206"/>
      <c r="LS19" s="206"/>
      <c r="LT19" s="206"/>
      <c r="LU19" s="206"/>
      <c r="LV19" s="206"/>
      <c r="LW19" s="206"/>
      <c r="LX19" s="206"/>
      <c r="LY19" s="206"/>
      <c r="LZ19" s="206"/>
      <c r="MA19" s="206"/>
      <c r="MB19" s="206"/>
      <c r="MC19" s="206"/>
      <c r="MD19" s="206"/>
      <c r="ME19" s="206"/>
      <c r="MF19" s="206"/>
      <c r="MG19" s="206"/>
      <c r="MH19" s="206"/>
      <c r="MI19" s="206"/>
      <c r="MJ19" s="206"/>
      <c r="MK19" s="206"/>
      <c r="ML19" s="206"/>
      <c r="MM19" s="206"/>
      <c r="MN19" s="206"/>
      <c r="MO19" s="206"/>
      <c r="MP19" s="206"/>
      <c r="MQ19" s="206"/>
      <c r="MR19" s="206"/>
      <c r="MS19" s="206"/>
      <c r="MT19" s="206"/>
      <c r="MU19" s="206"/>
      <c r="MV19" s="206"/>
      <c r="MW19" s="206"/>
      <c r="MX19" s="206"/>
      <c r="MY19" s="206"/>
      <c r="MZ19" s="206"/>
      <c r="NA19" s="206"/>
      <c r="NB19" s="206"/>
      <c r="NC19" s="206"/>
      <c r="ND19" s="206"/>
      <c r="NE19" s="206"/>
      <c r="NF19" s="206"/>
      <c r="NG19" s="206"/>
      <c r="NH19" s="206"/>
      <c r="NI19" s="206"/>
      <c r="NJ19" s="206"/>
      <c r="NK19" s="206"/>
      <c r="NL19" s="206"/>
      <c r="NM19" s="206"/>
      <c r="NN19" s="206"/>
      <c r="NO19" s="206"/>
      <c r="NP19" s="206"/>
      <c r="NQ19" s="206"/>
      <c r="NR19" s="206"/>
      <c r="NS19" s="206"/>
      <c r="NT19" s="206"/>
      <c r="NU19" s="206"/>
      <c r="NV19" s="206"/>
      <c r="NW19" s="206"/>
      <c r="NX19" s="206"/>
      <c r="NY19" s="206"/>
      <c r="NZ19" s="206"/>
      <c r="OA19" s="206"/>
      <c r="OB19" s="206"/>
      <c r="OC19" s="206"/>
      <c r="OD19" s="206"/>
      <c r="OE19" s="206"/>
      <c r="OF19" s="206"/>
      <c r="OG19" s="206"/>
      <c r="OH19" s="206"/>
      <c r="OI19" s="206"/>
      <c r="OJ19" s="206"/>
      <c r="OK19" s="206"/>
      <c r="OL19" s="206"/>
      <c r="OM19" s="206"/>
      <c r="ON19" s="206"/>
      <c r="OO19" s="206"/>
      <c r="OP19" s="206"/>
      <c r="OQ19" s="206"/>
      <c r="OR19" s="206"/>
      <c r="OS19" s="206"/>
      <c r="OT19" s="206"/>
      <c r="OU19" s="206"/>
      <c r="OV19" s="206"/>
      <c r="OW19" s="206"/>
      <c r="OX19" s="206"/>
      <c r="OY19" s="206"/>
      <c r="OZ19" s="206"/>
      <c r="PA19" s="206"/>
      <c r="PB19" s="206"/>
      <c r="PC19" s="206"/>
      <c r="PD19" s="206"/>
      <c r="PE19" s="206"/>
      <c r="PF19" s="206"/>
      <c r="PG19" s="206"/>
      <c r="PH19" s="206"/>
      <c r="PI19" s="206"/>
      <c r="PJ19" s="206"/>
      <c r="PK19" s="206"/>
      <c r="PL19" s="206"/>
      <c r="PM19" s="206"/>
      <c r="PN19" s="206"/>
      <c r="PO19" s="206"/>
      <c r="PP19" s="206"/>
      <c r="PQ19" s="206"/>
      <c r="PR19" s="206"/>
      <c r="PS19" s="206"/>
      <c r="PT19" s="206"/>
      <c r="PU19" s="206"/>
      <c r="PV19" s="206"/>
      <c r="PW19" s="206"/>
      <c r="PX19" s="206"/>
      <c r="PY19" s="206"/>
      <c r="PZ19" s="206"/>
      <c r="QA19" s="206"/>
      <c r="QB19" s="206"/>
      <c r="QC19" s="206"/>
      <c r="QD19" s="206"/>
      <c r="QE19" s="206"/>
      <c r="QF19" s="206"/>
      <c r="QG19" s="206"/>
      <c r="QH19" s="206"/>
      <c r="QI19" s="206"/>
      <c r="QJ19" s="206"/>
      <c r="QK19" s="206"/>
      <c r="QL19" s="206"/>
    </row>
    <row r="20" spans="1:454" s="181" customFormat="1" ht="17.149999999999999" customHeight="1">
      <c r="A20" s="206"/>
      <c r="B20" s="275"/>
      <c r="C20" s="825" t="s">
        <v>180</v>
      </c>
      <c r="D20" s="826"/>
      <c r="E20" s="826"/>
      <c r="F20" s="827"/>
      <c r="G20" s="595"/>
      <c r="H20" s="596"/>
      <c r="I20" s="596"/>
      <c r="J20" s="596"/>
      <c r="K20" s="596"/>
      <c r="L20" s="596"/>
      <c r="M20" s="596"/>
      <c r="N20" s="596"/>
      <c r="O20" s="596"/>
      <c r="P20" s="596"/>
      <c r="Q20" s="596"/>
      <c r="R20" s="596"/>
      <c r="S20" s="596"/>
      <c r="T20" s="677"/>
      <c r="U20" s="671"/>
      <c r="V20" s="672"/>
      <c r="W20" s="672"/>
      <c r="X20" s="672"/>
      <c r="Y20" s="672"/>
      <c r="Z20" s="672"/>
      <c r="AA20" s="673"/>
      <c r="AB20" s="583" t="s">
        <v>180</v>
      </c>
      <c r="AC20" s="584"/>
      <c r="AD20" s="584"/>
      <c r="AE20" s="585"/>
      <c r="AF20" s="595"/>
      <c r="AG20" s="596"/>
      <c r="AH20" s="596"/>
      <c r="AI20" s="596"/>
      <c r="AJ20" s="596"/>
      <c r="AK20" s="596"/>
      <c r="AL20" s="596"/>
      <c r="AM20" s="596"/>
      <c r="AN20" s="596"/>
      <c r="AO20" s="596"/>
      <c r="AP20" s="596"/>
      <c r="AQ20" s="596"/>
      <c r="AR20" s="596"/>
      <c r="AS20" s="596"/>
      <c r="AT20" s="596"/>
      <c r="AU20" s="596"/>
      <c r="AV20" s="597"/>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6"/>
      <c r="DJ20" s="206"/>
      <c r="DK20" s="206"/>
      <c r="DL20" s="206"/>
      <c r="DM20" s="206"/>
      <c r="DN20" s="206"/>
      <c r="DO20" s="206"/>
      <c r="DP20" s="206"/>
      <c r="DQ20" s="206"/>
      <c r="DR20" s="206"/>
      <c r="DS20" s="206"/>
      <c r="DT20" s="206"/>
      <c r="DU20" s="206"/>
      <c r="DV20" s="206"/>
      <c r="DW20" s="206"/>
      <c r="DX20" s="206"/>
      <c r="DY20" s="206"/>
      <c r="DZ20" s="206"/>
      <c r="EA20" s="206"/>
      <c r="EB20" s="206"/>
      <c r="EC20" s="206"/>
      <c r="ED20" s="206"/>
      <c r="EE20" s="206"/>
      <c r="EF20" s="206"/>
      <c r="EG20" s="206"/>
      <c r="EH20" s="206"/>
      <c r="EI20" s="206"/>
      <c r="EJ20" s="206"/>
      <c r="EK20" s="206"/>
      <c r="EL20" s="206"/>
      <c r="EM20" s="206"/>
      <c r="EN20" s="206"/>
      <c r="EO20" s="206"/>
      <c r="EP20" s="206"/>
      <c r="EQ20" s="206"/>
      <c r="ER20" s="206"/>
      <c r="ES20" s="206"/>
      <c r="ET20" s="206"/>
      <c r="EU20" s="206"/>
      <c r="EV20" s="206"/>
      <c r="EW20" s="206"/>
      <c r="EX20" s="206"/>
      <c r="EY20" s="206"/>
      <c r="EZ20" s="206"/>
      <c r="FA20" s="206"/>
      <c r="FB20" s="206"/>
      <c r="FC20" s="206"/>
      <c r="FD20" s="206"/>
      <c r="FE20" s="206"/>
      <c r="FF20" s="206"/>
      <c r="FG20" s="206"/>
      <c r="FH20" s="206"/>
      <c r="FI20" s="206"/>
      <c r="FJ20" s="206"/>
      <c r="FK20" s="206"/>
      <c r="FL20" s="206"/>
      <c r="FM20" s="206"/>
      <c r="FN20" s="206"/>
      <c r="FO20" s="206"/>
      <c r="FP20" s="206"/>
      <c r="FQ20" s="206"/>
      <c r="FR20" s="206"/>
      <c r="FS20" s="206"/>
      <c r="FT20" s="206"/>
      <c r="FU20" s="206"/>
      <c r="FV20" s="206"/>
      <c r="FW20" s="206"/>
      <c r="FX20" s="206"/>
      <c r="FY20" s="206"/>
      <c r="FZ20" s="206"/>
      <c r="GA20" s="206"/>
      <c r="GB20" s="206"/>
      <c r="GC20" s="206"/>
      <c r="GD20" s="206"/>
      <c r="GE20" s="206"/>
      <c r="GF20" s="206"/>
      <c r="GG20" s="206"/>
      <c r="GH20" s="206"/>
      <c r="GI20" s="206"/>
      <c r="GJ20" s="206"/>
      <c r="GK20" s="206"/>
      <c r="GL20" s="206"/>
      <c r="GM20" s="206"/>
      <c r="GN20" s="206"/>
      <c r="GO20" s="206"/>
      <c r="GP20" s="206"/>
      <c r="GQ20" s="206"/>
      <c r="GR20" s="206"/>
      <c r="GS20" s="206"/>
      <c r="GT20" s="206"/>
      <c r="GU20" s="206"/>
      <c r="GV20" s="206"/>
      <c r="GW20" s="206"/>
      <c r="GX20" s="206"/>
      <c r="GY20" s="206"/>
      <c r="GZ20" s="206"/>
      <c r="HA20" s="206"/>
      <c r="HB20" s="206"/>
      <c r="HC20" s="206"/>
      <c r="HD20" s="206"/>
      <c r="HE20" s="206"/>
      <c r="HF20" s="206"/>
      <c r="HG20" s="206"/>
      <c r="HH20" s="206"/>
      <c r="HI20" s="206"/>
      <c r="HJ20" s="206"/>
      <c r="HK20" s="206"/>
      <c r="HL20" s="206"/>
      <c r="HM20" s="206"/>
      <c r="HN20" s="206"/>
      <c r="HO20" s="206"/>
      <c r="HP20" s="206"/>
      <c r="HQ20" s="206"/>
      <c r="HR20" s="206"/>
      <c r="HS20" s="206"/>
      <c r="HT20" s="206"/>
      <c r="HU20" s="206"/>
      <c r="HV20" s="206"/>
      <c r="HW20" s="206"/>
      <c r="HX20" s="206"/>
      <c r="HY20" s="206"/>
      <c r="HZ20" s="206"/>
      <c r="IA20" s="206"/>
      <c r="IB20" s="206"/>
      <c r="IC20" s="206"/>
      <c r="ID20" s="206"/>
      <c r="IE20" s="206"/>
      <c r="IF20" s="206"/>
      <c r="IG20" s="206"/>
      <c r="IH20" s="206"/>
      <c r="II20" s="206"/>
      <c r="IJ20" s="206"/>
      <c r="IK20" s="206"/>
      <c r="IL20" s="206"/>
      <c r="IM20" s="206"/>
      <c r="IN20" s="206"/>
      <c r="IO20" s="206"/>
      <c r="IP20" s="206"/>
      <c r="IQ20" s="206"/>
      <c r="IR20" s="206"/>
      <c r="IS20" s="206"/>
      <c r="IT20" s="206"/>
      <c r="IU20" s="206"/>
      <c r="IV20" s="206"/>
      <c r="IW20" s="206"/>
      <c r="IX20" s="206"/>
      <c r="IY20" s="206"/>
      <c r="IZ20" s="206"/>
      <c r="JA20" s="206"/>
      <c r="JB20" s="206"/>
      <c r="JC20" s="206"/>
      <c r="JD20" s="206"/>
      <c r="JE20" s="206"/>
      <c r="JF20" s="206"/>
      <c r="JG20" s="206"/>
      <c r="JH20" s="206"/>
      <c r="JI20" s="206"/>
      <c r="JJ20" s="206"/>
      <c r="JK20" s="206"/>
      <c r="JL20" s="206"/>
      <c r="JM20" s="206"/>
      <c r="JN20" s="206"/>
      <c r="JO20" s="206"/>
      <c r="JP20" s="206"/>
      <c r="JQ20" s="206"/>
      <c r="JR20" s="206"/>
      <c r="JS20" s="206"/>
      <c r="JT20" s="206"/>
      <c r="JU20" s="206"/>
      <c r="JV20" s="206"/>
      <c r="JW20" s="206"/>
      <c r="JX20" s="206"/>
      <c r="JY20" s="206"/>
      <c r="JZ20" s="206"/>
      <c r="KA20" s="206"/>
      <c r="KB20" s="206"/>
      <c r="KC20" s="206"/>
      <c r="KD20" s="206"/>
      <c r="KE20" s="206"/>
      <c r="KF20" s="206"/>
      <c r="KG20" s="206"/>
      <c r="KH20" s="206"/>
      <c r="KI20" s="206"/>
      <c r="KJ20" s="206"/>
      <c r="KK20" s="206"/>
      <c r="KL20" s="206"/>
      <c r="KM20" s="206"/>
      <c r="KN20" s="206"/>
      <c r="KO20" s="206"/>
      <c r="KP20" s="206"/>
      <c r="KQ20" s="206"/>
      <c r="KR20" s="206"/>
      <c r="KS20" s="206"/>
      <c r="KT20" s="206"/>
      <c r="KU20" s="206"/>
      <c r="KV20" s="206"/>
      <c r="KW20" s="206"/>
      <c r="KX20" s="206"/>
      <c r="KY20" s="206"/>
      <c r="KZ20" s="206"/>
      <c r="LA20" s="206"/>
      <c r="LB20" s="206"/>
      <c r="LC20" s="206"/>
      <c r="LD20" s="206"/>
      <c r="LE20" s="206"/>
      <c r="LF20" s="206"/>
      <c r="LG20" s="206"/>
      <c r="LH20" s="206"/>
      <c r="LI20" s="206"/>
      <c r="LJ20" s="206"/>
      <c r="LK20" s="206"/>
      <c r="LL20" s="206"/>
      <c r="LM20" s="206"/>
      <c r="LN20" s="206"/>
      <c r="LO20" s="206"/>
      <c r="LP20" s="206"/>
      <c r="LQ20" s="206"/>
      <c r="LR20" s="206"/>
      <c r="LS20" s="206"/>
      <c r="LT20" s="206"/>
      <c r="LU20" s="206"/>
      <c r="LV20" s="206"/>
      <c r="LW20" s="206"/>
      <c r="LX20" s="206"/>
      <c r="LY20" s="206"/>
      <c r="LZ20" s="206"/>
      <c r="MA20" s="206"/>
      <c r="MB20" s="206"/>
      <c r="MC20" s="206"/>
      <c r="MD20" s="206"/>
      <c r="ME20" s="206"/>
      <c r="MF20" s="206"/>
      <c r="MG20" s="206"/>
      <c r="MH20" s="206"/>
      <c r="MI20" s="206"/>
      <c r="MJ20" s="206"/>
      <c r="MK20" s="206"/>
      <c r="ML20" s="206"/>
      <c r="MM20" s="206"/>
      <c r="MN20" s="206"/>
      <c r="MO20" s="206"/>
      <c r="MP20" s="206"/>
      <c r="MQ20" s="206"/>
      <c r="MR20" s="206"/>
      <c r="MS20" s="206"/>
      <c r="MT20" s="206"/>
      <c r="MU20" s="206"/>
      <c r="MV20" s="206"/>
      <c r="MW20" s="206"/>
      <c r="MX20" s="206"/>
      <c r="MY20" s="206"/>
      <c r="MZ20" s="206"/>
      <c r="NA20" s="206"/>
      <c r="NB20" s="206"/>
      <c r="NC20" s="206"/>
      <c r="ND20" s="206"/>
      <c r="NE20" s="206"/>
      <c r="NF20" s="206"/>
      <c r="NG20" s="206"/>
      <c r="NH20" s="206"/>
      <c r="NI20" s="206"/>
      <c r="NJ20" s="206"/>
      <c r="NK20" s="206"/>
      <c r="NL20" s="206"/>
      <c r="NM20" s="206"/>
      <c r="NN20" s="206"/>
      <c r="NO20" s="206"/>
      <c r="NP20" s="206"/>
      <c r="NQ20" s="206"/>
      <c r="NR20" s="206"/>
      <c r="NS20" s="206"/>
      <c r="NT20" s="206"/>
      <c r="NU20" s="206"/>
      <c r="NV20" s="206"/>
      <c r="NW20" s="206"/>
      <c r="NX20" s="206"/>
      <c r="NY20" s="206"/>
      <c r="NZ20" s="206"/>
      <c r="OA20" s="206"/>
      <c r="OB20" s="206"/>
      <c r="OC20" s="206"/>
      <c r="OD20" s="206"/>
      <c r="OE20" s="206"/>
      <c r="OF20" s="206"/>
      <c r="OG20" s="206"/>
      <c r="OH20" s="206"/>
      <c r="OI20" s="206"/>
      <c r="OJ20" s="206"/>
      <c r="OK20" s="206"/>
      <c r="OL20" s="206"/>
      <c r="OM20" s="206"/>
      <c r="ON20" s="206"/>
      <c r="OO20" s="206"/>
      <c r="OP20" s="206"/>
      <c r="OQ20" s="206"/>
      <c r="OR20" s="206"/>
      <c r="OS20" s="206"/>
      <c r="OT20" s="206"/>
      <c r="OU20" s="206"/>
      <c r="OV20" s="206"/>
      <c r="OW20" s="206"/>
      <c r="OX20" s="206"/>
      <c r="OY20" s="206"/>
      <c r="OZ20" s="206"/>
      <c r="PA20" s="206"/>
      <c r="PB20" s="206"/>
      <c r="PC20" s="206"/>
      <c r="PD20" s="206"/>
      <c r="PE20" s="206"/>
      <c r="PF20" s="206"/>
      <c r="PG20" s="206"/>
      <c r="PH20" s="206"/>
      <c r="PI20" s="206"/>
      <c r="PJ20" s="206"/>
      <c r="PK20" s="206"/>
      <c r="PL20" s="206"/>
      <c r="PM20" s="206"/>
      <c r="PN20" s="206"/>
      <c r="PO20" s="206"/>
      <c r="PP20" s="206"/>
      <c r="PQ20" s="206"/>
      <c r="PR20" s="206"/>
      <c r="PS20" s="206"/>
      <c r="PT20" s="206"/>
      <c r="PU20" s="206"/>
      <c r="PV20" s="206"/>
      <c r="PW20" s="206"/>
      <c r="PX20" s="206"/>
      <c r="PY20" s="206"/>
      <c r="PZ20" s="206"/>
      <c r="QA20" s="206"/>
      <c r="QB20" s="206"/>
      <c r="QC20" s="206"/>
      <c r="QD20" s="206"/>
      <c r="QE20" s="206"/>
      <c r="QF20" s="206"/>
      <c r="QG20" s="206"/>
      <c r="QH20" s="206"/>
      <c r="QI20" s="206"/>
      <c r="QJ20" s="206"/>
      <c r="QK20" s="206"/>
      <c r="QL20" s="206"/>
    </row>
    <row r="21" spans="1:454" s="181" customFormat="1" ht="17.149999999999999" customHeight="1">
      <c r="A21" s="206"/>
      <c r="B21" s="275"/>
      <c r="C21" s="664" t="s">
        <v>11058</v>
      </c>
      <c r="D21" s="665"/>
      <c r="E21" s="665"/>
      <c r="F21" s="666"/>
      <c r="G21" s="595"/>
      <c r="H21" s="596"/>
      <c r="I21" s="596"/>
      <c r="J21" s="596"/>
      <c r="K21" s="596"/>
      <c r="L21" s="596"/>
      <c r="M21" s="596"/>
      <c r="N21" s="596"/>
      <c r="O21" s="596"/>
      <c r="P21" s="596"/>
      <c r="Q21" s="596"/>
      <c r="R21" s="596"/>
      <c r="S21" s="596"/>
      <c r="T21" s="677"/>
      <c r="U21" s="674"/>
      <c r="V21" s="675"/>
      <c r="W21" s="675"/>
      <c r="X21" s="675"/>
      <c r="Y21" s="675"/>
      <c r="Z21" s="675"/>
      <c r="AA21" s="676"/>
      <c r="AB21" s="668" t="s">
        <v>11058</v>
      </c>
      <c r="AC21" s="669"/>
      <c r="AD21" s="669"/>
      <c r="AE21" s="670"/>
      <c r="AF21" s="595"/>
      <c r="AG21" s="596"/>
      <c r="AH21" s="596"/>
      <c r="AI21" s="596"/>
      <c r="AJ21" s="596"/>
      <c r="AK21" s="596"/>
      <c r="AL21" s="596"/>
      <c r="AM21" s="596"/>
      <c r="AN21" s="596"/>
      <c r="AO21" s="596"/>
      <c r="AP21" s="596"/>
      <c r="AQ21" s="596"/>
      <c r="AR21" s="596"/>
      <c r="AS21" s="596"/>
      <c r="AT21" s="596"/>
      <c r="AU21" s="596"/>
      <c r="AV21" s="597"/>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6"/>
      <c r="DJ21" s="206"/>
      <c r="DK21" s="206"/>
      <c r="DL21" s="206"/>
      <c r="DM21" s="206"/>
      <c r="DN21" s="206"/>
      <c r="DO21" s="206"/>
      <c r="DP21" s="206"/>
      <c r="DQ21" s="206"/>
      <c r="DR21" s="206"/>
      <c r="DS21" s="206"/>
      <c r="DT21" s="206"/>
      <c r="DU21" s="206"/>
      <c r="DV21" s="206"/>
      <c r="DW21" s="206"/>
      <c r="DX21" s="206"/>
      <c r="DY21" s="206"/>
      <c r="DZ21" s="206"/>
      <c r="EA21" s="206"/>
      <c r="EB21" s="206"/>
      <c r="EC21" s="206"/>
      <c r="ED21" s="206"/>
      <c r="EE21" s="206"/>
      <c r="EF21" s="206"/>
      <c r="EG21" s="206"/>
      <c r="EH21" s="206"/>
      <c r="EI21" s="206"/>
      <c r="EJ21" s="206"/>
      <c r="EK21" s="206"/>
      <c r="EL21" s="206"/>
      <c r="EM21" s="206"/>
      <c r="EN21" s="206"/>
      <c r="EO21" s="206"/>
      <c r="EP21" s="206"/>
      <c r="EQ21" s="206"/>
      <c r="ER21" s="206"/>
      <c r="ES21" s="206"/>
      <c r="ET21" s="206"/>
      <c r="EU21" s="206"/>
      <c r="EV21" s="206"/>
      <c r="EW21" s="206"/>
      <c r="EX21" s="206"/>
      <c r="EY21" s="206"/>
      <c r="EZ21" s="206"/>
      <c r="FA21" s="206"/>
      <c r="FB21" s="206"/>
      <c r="FC21" s="206"/>
      <c r="FD21" s="206"/>
      <c r="FE21" s="206"/>
      <c r="FF21" s="206"/>
      <c r="FG21" s="206"/>
      <c r="FH21" s="206"/>
      <c r="FI21" s="206"/>
      <c r="FJ21" s="206"/>
      <c r="FK21" s="206"/>
      <c r="FL21" s="206"/>
      <c r="FM21" s="206"/>
      <c r="FN21" s="206"/>
      <c r="FO21" s="206"/>
      <c r="FP21" s="206"/>
      <c r="FQ21" s="206"/>
      <c r="FR21" s="206"/>
      <c r="FS21" s="206"/>
      <c r="FT21" s="206"/>
      <c r="FU21" s="206"/>
      <c r="FV21" s="206"/>
      <c r="FW21" s="206"/>
      <c r="FX21" s="206"/>
      <c r="FY21" s="206"/>
      <c r="FZ21" s="206"/>
      <c r="GA21" s="206"/>
      <c r="GB21" s="206"/>
      <c r="GC21" s="206"/>
      <c r="GD21" s="206"/>
      <c r="GE21" s="206"/>
      <c r="GF21" s="206"/>
      <c r="GG21" s="206"/>
      <c r="GH21" s="206"/>
      <c r="GI21" s="206"/>
      <c r="GJ21" s="206"/>
      <c r="GK21" s="206"/>
      <c r="GL21" s="206"/>
      <c r="GM21" s="206"/>
      <c r="GN21" s="206"/>
      <c r="GO21" s="206"/>
      <c r="GP21" s="206"/>
      <c r="GQ21" s="206"/>
      <c r="GR21" s="206"/>
      <c r="GS21" s="206"/>
      <c r="GT21" s="206"/>
      <c r="GU21" s="206"/>
      <c r="GV21" s="206"/>
      <c r="GW21" s="206"/>
      <c r="GX21" s="206"/>
      <c r="GY21" s="206"/>
      <c r="GZ21" s="206"/>
      <c r="HA21" s="206"/>
      <c r="HB21" s="206"/>
      <c r="HC21" s="206"/>
      <c r="HD21" s="206"/>
      <c r="HE21" s="206"/>
      <c r="HF21" s="206"/>
      <c r="HG21" s="206"/>
      <c r="HH21" s="206"/>
      <c r="HI21" s="206"/>
      <c r="HJ21" s="206"/>
      <c r="HK21" s="206"/>
      <c r="HL21" s="206"/>
      <c r="HM21" s="206"/>
      <c r="HN21" s="206"/>
      <c r="HO21" s="206"/>
      <c r="HP21" s="206"/>
      <c r="HQ21" s="206"/>
      <c r="HR21" s="206"/>
      <c r="HS21" s="206"/>
      <c r="HT21" s="206"/>
      <c r="HU21" s="206"/>
      <c r="HV21" s="206"/>
      <c r="HW21" s="206"/>
      <c r="HX21" s="206"/>
      <c r="HY21" s="206"/>
      <c r="HZ21" s="206"/>
      <c r="IA21" s="206"/>
      <c r="IB21" s="206"/>
      <c r="IC21" s="206"/>
      <c r="ID21" s="206"/>
      <c r="IE21" s="206"/>
      <c r="IF21" s="206"/>
      <c r="IG21" s="206"/>
      <c r="IH21" s="206"/>
      <c r="II21" s="206"/>
      <c r="IJ21" s="206"/>
      <c r="IK21" s="206"/>
      <c r="IL21" s="206"/>
      <c r="IM21" s="206"/>
      <c r="IN21" s="206"/>
      <c r="IO21" s="206"/>
      <c r="IP21" s="206"/>
      <c r="IQ21" s="206"/>
      <c r="IR21" s="206"/>
      <c r="IS21" s="206"/>
      <c r="IT21" s="206"/>
      <c r="IU21" s="206"/>
      <c r="IV21" s="206"/>
      <c r="IW21" s="206"/>
      <c r="IX21" s="206"/>
      <c r="IY21" s="206"/>
      <c r="IZ21" s="206"/>
      <c r="JA21" s="206"/>
      <c r="JB21" s="206"/>
      <c r="JC21" s="206"/>
      <c r="JD21" s="206"/>
      <c r="JE21" s="206"/>
      <c r="JF21" s="206"/>
      <c r="JG21" s="206"/>
      <c r="JH21" s="206"/>
      <c r="JI21" s="206"/>
      <c r="JJ21" s="206"/>
      <c r="JK21" s="206"/>
      <c r="JL21" s="206"/>
      <c r="JM21" s="206"/>
      <c r="JN21" s="206"/>
      <c r="JO21" s="206"/>
      <c r="JP21" s="206"/>
      <c r="JQ21" s="206"/>
      <c r="JR21" s="206"/>
      <c r="JS21" s="206"/>
      <c r="JT21" s="206"/>
      <c r="JU21" s="206"/>
      <c r="JV21" s="206"/>
      <c r="JW21" s="206"/>
      <c r="JX21" s="206"/>
      <c r="JY21" s="206"/>
      <c r="JZ21" s="206"/>
      <c r="KA21" s="206"/>
      <c r="KB21" s="206"/>
      <c r="KC21" s="206"/>
      <c r="KD21" s="206"/>
      <c r="KE21" s="206"/>
      <c r="KF21" s="206"/>
      <c r="KG21" s="206"/>
      <c r="KH21" s="206"/>
      <c r="KI21" s="206"/>
      <c r="KJ21" s="206"/>
      <c r="KK21" s="206"/>
      <c r="KL21" s="206"/>
      <c r="KM21" s="206"/>
      <c r="KN21" s="206"/>
      <c r="KO21" s="206"/>
      <c r="KP21" s="206"/>
      <c r="KQ21" s="206"/>
      <c r="KR21" s="206"/>
      <c r="KS21" s="206"/>
      <c r="KT21" s="206"/>
      <c r="KU21" s="206"/>
      <c r="KV21" s="206"/>
      <c r="KW21" s="206"/>
      <c r="KX21" s="206"/>
      <c r="KY21" s="206"/>
      <c r="KZ21" s="206"/>
      <c r="LA21" s="206"/>
      <c r="LB21" s="206"/>
      <c r="LC21" s="206"/>
      <c r="LD21" s="206"/>
      <c r="LE21" s="206"/>
      <c r="LF21" s="206"/>
      <c r="LG21" s="206"/>
      <c r="LH21" s="206"/>
      <c r="LI21" s="206"/>
      <c r="LJ21" s="206"/>
      <c r="LK21" s="206"/>
      <c r="LL21" s="206"/>
      <c r="LM21" s="206"/>
      <c r="LN21" s="206"/>
      <c r="LO21" s="206"/>
      <c r="LP21" s="206"/>
      <c r="LQ21" s="206"/>
      <c r="LR21" s="206"/>
      <c r="LS21" s="206"/>
      <c r="LT21" s="206"/>
      <c r="LU21" s="206"/>
      <c r="LV21" s="206"/>
      <c r="LW21" s="206"/>
      <c r="LX21" s="206"/>
      <c r="LY21" s="206"/>
      <c r="LZ21" s="206"/>
      <c r="MA21" s="206"/>
      <c r="MB21" s="206"/>
      <c r="MC21" s="206"/>
      <c r="MD21" s="206"/>
      <c r="ME21" s="206"/>
      <c r="MF21" s="206"/>
      <c r="MG21" s="206"/>
      <c r="MH21" s="206"/>
      <c r="MI21" s="206"/>
      <c r="MJ21" s="206"/>
      <c r="MK21" s="206"/>
      <c r="ML21" s="206"/>
      <c r="MM21" s="206"/>
      <c r="MN21" s="206"/>
      <c r="MO21" s="206"/>
      <c r="MP21" s="206"/>
      <c r="MQ21" s="206"/>
      <c r="MR21" s="206"/>
      <c r="MS21" s="206"/>
      <c r="MT21" s="206"/>
      <c r="MU21" s="206"/>
      <c r="MV21" s="206"/>
      <c r="MW21" s="206"/>
      <c r="MX21" s="206"/>
      <c r="MY21" s="206"/>
      <c r="MZ21" s="206"/>
      <c r="NA21" s="206"/>
      <c r="NB21" s="206"/>
      <c r="NC21" s="206"/>
      <c r="ND21" s="206"/>
      <c r="NE21" s="206"/>
      <c r="NF21" s="206"/>
      <c r="NG21" s="206"/>
      <c r="NH21" s="206"/>
      <c r="NI21" s="206"/>
      <c r="NJ21" s="206"/>
      <c r="NK21" s="206"/>
      <c r="NL21" s="206"/>
      <c r="NM21" s="206"/>
      <c r="NN21" s="206"/>
      <c r="NO21" s="206"/>
      <c r="NP21" s="206"/>
      <c r="NQ21" s="206"/>
      <c r="NR21" s="206"/>
      <c r="NS21" s="206"/>
      <c r="NT21" s="206"/>
      <c r="NU21" s="206"/>
      <c r="NV21" s="206"/>
      <c r="NW21" s="206"/>
      <c r="NX21" s="206"/>
      <c r="NY21" s="206"/>
      <c r="NZ21" s="206"/>
      <c r="OA21" s="206"/>
      <c r="OB21" s="206"/>
      <c r="OC21" s="206"/>
      <c r="OD21" s="206"/>
      <c r="OE21" s="206"/>
      <c r="OF21" s="206"/>
      <c r="OG21" s="206"/>
      <c r="OH21" s="206"/>
      <c r="OI21" s="206"/>
      <c r="OJ21" s="206"/>
      <c r="OK21" s="206"/>
      <c r="OL21" s="206"/>
      <c r="OM21" s="206"/>
      <c r="ON21" s="206"/>
      <c r="OO21" s="206"/>
      <c r="OP21" s="206"/>
      <c r="OQ21" s="206"/>
      <c r="OR21" s="206"/>
      <c r="OS21" s="206"/>
      <c r="OT21" s="206"/>
      <c r="OU21" s="206"/>
      <c r="OV21" s="206"/>
      <c r="OW21" s="206"/>
      <c r="OX21" s="206"/>
      <c r="OY21" s="206"/>
      <c r="OZ21" s="206"/>
      <c r="PA21" s="206"/>
      <c r="PB21" s="206"/>
      <c r="PC21" s="206"/>
      <c r="PD21" s="206"/>
      <c r="PE21" s="206"/>
      <c r="PF21" s="206"/>
      <c r="PG21" s="206"/>
      <c r="PH21" s="206"/>
      <c r="PI21" s="206"/>
      <c r="PJ21" s="206"/>
      <c r="PK21" s="206"/>
      <c r="PL21" s="206"/>
      <c r="PM21" s="206"/>
      <c r="PN21" s="206"/>
      <c r="PO21" s="206"/>
      <c r="PP21" s="206"/>
      <c r="PQ21" s="206"/>
      <c r="PR21" s="206"/>
      <c r="PS21" s="206"/>
      <c r="PT21" s="206"/>
      <c r="PU21" s="206"/>
      <c r="PV21" s="206"/>
      <c r="PW21" s="206"/>
      <c r="PX21" s="206"/>
      <c r="PY21" s="206"/>
      <c r="PZ21" s="206"/>
      <c r="QA21" s="206"/>
      <c r="QB21" s="206"/>
      <c r="QC21" s="206"/>
      <c r="QD21" s="206"/>
      <c r="QE21" s="206"/>
      <c r="QF21" s="206"/>
      <c r="QG21" s="206"/>
      <c r="QH21" s="206"/>
      <c r="QI21" s="206"/>
      <c r="QJ21" s="206"/>
      <c r="QK21" s="206"/>
      <c r="QL21" s="206"/>
    </row>
    <row r="22" spans="1:454" s="181" customFormat="1" ht="17.149999999999999" customHeight="1">
      <c r="A22" s="206"/>
      <c r="B22" s="275"/>
      <c r="C22" s="664" t="s">
        <v>11230</v>
      </c>
      <c r="D22" s="665"/>
      <c r="E22" s="665"/>
      <c r="F22" s="666"/>
      <c r="G22" s="658"/>
      <c r="H22" s="659"/>
      <c r="I22" s="659"/>
      <c r="J22" s="659"/>
      <c r="K22" s="659"/>
      <c r="L22" s="659"/>
      <c r="M22" s="659"/>
      <c r="N22" s="659"/>
      <c r="O22" s="659"/>
      <c r="P22" s="659"/>
      <c r="Q22" s="659"/>
      <c r="R22" s="659"/>
      <c r="S22" s="659"/>
      <c r="T22" s="667"/>
      <c r="U22" s="674"/>
      <c r="V22" s="675"/>
      <c r="W22" s="675"/>
      <c r="X22" s="675"/>
      <c r="Y22" s="675"/>
      <c r="Z22" s="675"/>
      <c r="AA22" s="676"/>
      <c r="AB22" s="668" t="s">
        <v>11230</v>
      </c>
      <c r="AC22" s="669"/>
      <c r="AD22" s="669"/>
      <c r="AE22" s="670"/>
      <c r="AF22" s="658"/>
      <c r="AG22" s="659"/>
      <c r="AH22" s="659"/>
      <c r="AI22" s="659"/>
      <c r="AJ22" s="659"/>
      <c r="AK22" s="659"/>
      <c r="AL22" s="659"/>
      <c r="AM22" s="659"/>
      <c r="AN22" s="659"/>
      <c r="AO22" s="659"/>
      <c r="AP22" s="659"/>
      <c r="AQ22" s="659"/>
      <c r="AR22" s="659"/>
      <c r="AS22" s="659"/>
      <c r="AT22" s="659"/>
      <c r="AU22" s="659"/>
      <c r="AV22" s="660"/>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06"/>
      <c r="DH22" s="206"/>
      <c r="DI22" s="206"/>
      <c r="DJ22" s="206"/>
      <c r="DK22" s="206"/>
      <c r="DL22" s="206"/>
      <c r="DM22" s="206"/>
      <c r="DN22" s="206"/>
      <c r="DO22" s="206"/>
      <c r="DP22" s="206"/>
      <c r="DQ22" s="206"/>
      <c r="DR22" s="206"/>
      <c r="DS22" s="206"/>
      <c r="DT22" s="206"/>
      <c r="DU22" s="206"/>
      <c r="DV22" s="206"/>
      <c r="DW22" s="206"/>
      <c r="DX22" s="206"/>
      <c r="DY22" s="206"/>
      <c r="DZ22" s="206"/>
      <c r="EA22" s="206"/>
      <c r="EB22" s="206"/>
      <c r="EC22" s="206"/>
      <c r="ED22" s="206"/>
      <c r="EE22" s="206"/>
      <c r="EF22" s="206"/>
      <c r="EG22" s="206"/>
      <c r="EH22" s="206"/>
      <c r="EI22" s="206"/>
      <c r="EJ22" s="206"/>
      <c r="EK22" s="206"/>
      <c r="EL22" s="206"/>
      <c r="EM22" s="206"/>
      <c r="EN22" s="206"/>
      <c r="EO22" s="206"/>
      <c r="EP22" s="206"/>
      <c r="EQ22" s="206"/>
      <c r="ER22" s="206"/>
      <c r="ES22" s="206"/>
      <c r="ET22" s="206"/>
      <c r="EU22" s="206"/>
      <c r="EV22" s="206"/>
      <c r="EW22" s="206"/>
      <c r="EX22" s="206"/>
      <c r="EY22" s="206"/>
      <c r="EZ22" s="206"/>
      <c r="FA22" s="206"/>
      <c r="FB22" s="206"/>
      <c r="FC22" s="206"/>
      <c r="FD22" s="206"/>
      <c r="FE22" s="206"/>
      <c r="FF22" s="206"/>
      <c r="FG22" s="206"/>
      <c r="FH22" s="206"/>
      <c r="FI22" s="206"/>
      <c r="FJ22" s="206"/>
      <c r="FK22" s="206"/>
      <c r="FL22" s="206"/>
      <c r="FM22" s="206"/>
      <c r="FN22" s="206"/>
      <c r="FO22" s="206"/>
      <c r="FP22" s="206"/>
      <c r="FQ22" s="206"/>
      <c r="FR22" s="206"/>
      <c r="FS22" s="206"/>
      <c r="FT22" s="206"/>
      <c r="FU22" s="206"/>
      <c r="FV22" s="206"/>
      <c r="FW22" s="206"/>
      <c r="FX22" s="206"/>
      <c r="FY22" s="206"/>
      <c r="FZ22" s="206"/>
      <c r="GA22" s="206"/>
      <c r="GB22" s="206"/>
      <c r="GC22" s="206"/>
      <c r="GD22" s="206"/>
      <c r="GE22" s="206"/>
      <c r="GF22" s="206"/>
      <c r="GG22" s="206"/>
      <c r="GH22" s="206"/>
      <c r="GI22" s="206"/>
      <c r="GJ22" s="206"/>
      <c r="GK22" s="206"/>
      <c r="GL22" s="206"/>
      <c r="GM22" s="206"/>
      <c r="GN22" s="206"/>
      <c r="GO22" s="206"/>
      <c r="GP22" s="206"/>
      <c r="GQ22" s="206"/>
      <c r="GR22" s="206"/>
      <c r="GS22" s="206"/>
      <c r="GT22" s="206"/>
      <c r="GU22" s="206"/>
      <c r="GV22" s="206"/>
      <c r="GW22" s="206"/>
      <c r="GX22" s="206"/>
      <c r="GY22" s="206"/>
      <c r="GZ22" s="206"/>
      <c r="HA22" s="206"/>
      <c r="HB22" s="206"/>
      <c r="HC22" s="206"/>
      <c r="HD22" s="206"/>
      <c r="HE22" s="206"/>
      <c r="HF22" s="206"/>
      <c r="HG22" s="206"/>
      <c r="HH22" s="206"/>
      <c r="HI22" s="206"/>
      <c r="HJ22" s="206"/>
      <c r="HK22" s="206"/>
      <c r="HL22" s="206"/>
      <c r="HM22" s="206"/>
      <c r="HN22" s="206"/>
      <c r="HO22" s="206"/>
      <c r="HP22" s="206"/>
      <c r="HQ22" s="206"/>
      <c r="HR22" s="206"/>
      <c r="HS22" s="206"/>
      <c r="HT22" s="206"/>
      <c r="HU22" s="206"/>
      <c r="HV22" s="206"/>
      <c r="HW22" s="206"/>
      <c r="HX22" s="206"/>
      <c r="HY22" s="206"/>
      <c r="HZ22" s="206"/>
      <c r="IA22" s="206"/>
      <c r="IB22" s="206"/>
      <c r="IC22" s="206"/>
      <c r="ID22" s="206"/>
      <c r="IE22" s="206"/>
      <c r="IF22" s="206"/>
      <c r="IG22" s="206"/>
      <c r="IH22" s="206"/>
      <c r="II22" s="206"/>
      <c r="IJ22" s="206"/>
      <c r="IK22" s="206"/>
      <c r="IL22" s="206"/>
      <c r="IM22" s="206"/>
      <c r="IN22" s="206"/>
      <c r="IO22" s="206"/>
      <c r="IP22" s="206"/>
      <c r="IQ22" s="206"/>
      <c r="IR22" s="206"/>
      <c r="IS22" s="206"/>
      <c r="IT22" s="206"/>
      <c r="IU22" s="206"/>
      <c r="IV22" s="206"/>
      <c r="IW22" s="206"/>
      <c r="IX22" s="206"/>
      <c r="IY22" s="206"/>
      <c r="IZ22" s="206"/>
      <c r="JA22" s="206"/>
      <c r="JB22" s="206"/>
      <c r="JC22" s="206"/>
      <c r="JD22" s="206"/>
      <c r="JE22" s="206"/>
      <c r="JF22" s="206"/>
      <c r="JG22" s="206"/>
      <c r="JH22" s="206"/>
      <c r="JI22" s="206"/>
      <c r="JJ22" s="206"/>
      <c r="JK22" s="206"/>
      <c r="JL22" s="206"/>
      <c r="JM22" s="206"/>
      <c r="JN22" s="206"/>
      <c r="JO22" s="206"/>
      <c r="JP22" s="206"/>
      <c r="JQ22" s="206"/>
      <c r="JR22" s="206"/>
      <c r="JS22" s="206"/>
      <c r="JT22" s="206"/>
      <c r="JU22" s="206"/>
      <c r="JV22" s="206"/>
      <c r="JW22" s="206"/>
      <c r="JX22" s="206"/>
      <c r="JY22" s="206"/>
      <c r="JZ22" s="206"/>
      <c r="KA22" s="206"/>
      <c r="KB22" s="206"/>
      <c r="KC22" s="206"/>
      <c r="KD22" s="206"/>
      <c r="KE22" s="206"/>
      <c r="KF22" s="206"/>
      <c r="KG22" s="206"/>
      <c r="KH22" s="206"/>
      <c r="KI22" s="206"/>
      <c r="KJ22" s="206"/>
      <c r="KK22" s="206"/>
      <c r="KL22" s="206"/>
      <c r="KM22" s="206"/>
      <c r="KN22" s="206"/>
      <c r="KO22" s="206"/>
      <c r="KP22" s="206"/>
      <c r="KQ22" s="206"/>
      <c r="KR22" s="206"/>
      <c r="KS22" s="206"/>
      <c r="KT22" s="206"/>
      <c r="KU22" s="206"/>
      <c r="KV22" s="206"/>
      <c r="KW22" s="206"/>
      <c r="KX22" s="206"/>
      <c r="KY22" s="206"/>
      <c r="KZ22" s="206"/>
      <c r="LA22" s="206"/>
      <c r="LB22" s="206"/>
      <c r="LC22" s="206"/>
      <c r="LD22" s="206"/>
      <c r="LE22" s="206"/>
      <c r="LF22" s="206"/>
      <c r="LG22" s="206"/>
      <c r="LH22" s="206"/>
      <c r="LI22" s="206"/>
      <c r="LJ22" s="206"/>
      <c r="LK22" s="206"/>
      <c r="LL22" s="206"/>
      <c r="LM22" s="206"/>
      <c r="LN22" s="206"/>
      <c r="LO22" s="206"/>
      <c r="LP22" s="206"/>
      <c r="LQ22" s="206"/>
      <c r="LR22" s="206"/>
      <c r="LS22" s="206"/>
      <c r="LT22" s="206"/>
      <c r="LU22" s="206"/>
      <c r="LV22" s="206"/>
      <c r="LW22" s="206"/>
      <c r="LX22" s="206"/>
      <c r="LY22" s="206"/>
      <c r="LZ22" s="206"/>
      <c r="MA22" s="206"/>
      <c r="MB22" s="206"/>
      <c r="MC22" s="206"/>
      <c r="MD22" s="206"/>
      <c r="ME22" s="206"/>
      <c r="MF22" s="206"/>
      <c r="MG22" s="206"/>
      <c r="MH22" s="206"/>
      <c r="MI22" s="206"/>
      <c r="MJ22" s="206"/>
      <c r="MK22" s="206"/>
      <c r="ML22" s="206"/>
      <c r="MM22" s="206"/>
      <c r="MN22" s="206"/>
      <c r="MO22" s="206"/>
      <c r="MP22" s="206"/>
      <c r="MQ22" s="206"/>
      <c r="MR22" s="206"/>
      <c r="MS22" s="206"/>
      <c r="MT22" s="206"/>
      <c r="MU22" s="206"/>
      <c r="MV22" s="206"/>
      <c r="MW22" s="206"/>
      <c r="MX22" s="206"/>
      <c r="MY22" s="206"/>
      <c r="MZ22" s="206"/>
      <c r="NA22" s="206"/>
      <c r="NB22" s="206"/>
      <c r="NC22" s="206"/>
      <c r="ND22" s="206"/>
      <c r="NE22" s="206"/>
      <c r="NF22" s="206"/>
      <c r="NG22" s="206"/>
      <c r="NH22" s="206"/>
      <c r="NI22" s="206"/>
      <c r="NJ22" s="206"/>
      <c r="NK22" s="206"/>
      <c r="NL22" s="206"/>
      <c r="NM22" s="206"/>
      <c r="NN22" s="206"/>
      <c r="NO22" s="206"/>
      <c r="NP22" s="206"/>
      <c r="NQ22" s="206"/>
      <c r="NR22" s="206"/>
      <c r="NS22" s="206"/>
      <c r="NT22" s="206"/>
      <c r="NU22" s="206"/>
      <c r="NV22" s="206"/>
      <c r="NW22" s="206"/>
      <c r="NX22" s="206"/>
      <c r="NY22" s="206"/>
      <c r="NZ22" s="206"/>
      <c r="OA22" s="206"/>
      <c r="OB22" s="206"/>
      <c r="OC22" s="206"/>
      <c r="OD22" s="206"/>
      <c r="OE22" s="206"/>
      <c r="OF22" s="206"/>
      <c r="OG22" s="206"/>
      <c r="OH22" s="206"/>
      <c r="OI22" s="206"/>
      <c r="OJ22" s="206"/>
      <c r="OK22" s="206"/>
      <c r="OL22" s="206"/>
      <c r="OM22" s="206"/>
      <c r="ON22" s="206"/>
      <c r="OO22" s="206"/>
      <c r="OP22" s="206"/>
      <c r="OQ22" s="206"/>
      <c r="OR22" s="206"/>
      <c r="OS22" s="206"/>
      <c r="OT22" s="206"/>
      <c r="OU22" s="206"/>
      <c r="OV22" s="206"/>
      <c r="OW22" s="206"/>
      <c r="OX22" s="206"/>
      <c r="OY22" s="206"/>
      <c r="OZ22" s="206"/>
      <c r="PA22" s="206"/>
      <c r="PB22" s="206"/>
      <c r="PC22" s="206"/>
      <c r="PD22" s="206"/>
      <c r="PE22" s="206"/>
      <c r="PF22" s="206"/>
      <c r="PG22" s="206"/>
      <c r="PH22" s="206"/>
      <c r="PI22" s="206"/>
      <c r="PJ22" s="206"/>
      <c r="PK22" s="206"/>
      <c r="PL22" s="206"/>
      <c r="PM22" s="206"/>
      <c r="PN22" s="206"/>
      <c r="PO22" s="206"/>
      <c r="PP22" s="206"/>
      <c r="PQ22" s="206"/>
      <c r="PR22" s="206"/>
      <c r="PS22" s="206"/>
      <c r="PT22" s="206"/>
      <c r="PU22" s="206"/>
      <c r="PV22" s="206"/>
      <c r="PW22" s="206"/>
      <c r="PX22" s="206"/>
      <c r="PY22" s="206"/>
      <c r="PZ22" s="206"/>
      <c r="QA22" s="206"/>
      <c r="QB22" s="206"/>
      <c r="QC22" s="206"/>
      <c r="QD22" s="206"/>
      <c r="QE22" s="206"/>
      <c r="QF22" s="206"/>
      <c r="QG22" s="206"/>
      <c r="QH22" s="206"/>
      <c r="QI22" s="206"/>
      <c r="QJ22" s="206"/>
      <c r="QK22" s="206"/>
      <c r="QL22" s="206"/>
    </row>
    <row r="23" spans="1:454" s="181" customFormat="1" ht="17.149999999999999" customHeight="1" thickBot="1">
      <c r="A23" s="206"/>
      <c r="B23" s="275"/>
      <c r="C23" s="822" t="s">
        <v>11056</v>
      </c>
      <c r="D23" s="823"/>
      <c r="E23" s="823"/>
      <c r="F23" s="824"/>
      <c r="G23" s="678"/>
      <c r="H23" s="679"/>
      <c r="I23" s="679"/>
      <c r="J23" s="679"/>
      <c r="K23" s="679"/>
      <c r="L23" s="679"/>
      <c r="M23" s="679"/>
      <c r="N23" s="679"/>
      <c r="O23" s="679"/>
      <c r="P23" s="679"/>
      <c r="Q23" s="679"/>
      <c r="R23" s="679"/>
      <c r="S23" s="679"/>
      <c r="T23" s="680"/>
      <c r="U23" s="674"/>
      <c r="V23" s="675"/>
      <c r="W23" s="675"/>
      <c r="X23" s="675"/>
      <c r="Y23" s="675"/>
      <c r="Z23" s="675"/>
      <c r="AA23" s="676"/>
      <c r="AB23" s="681" t="s">
        <v>11056</v>
      </c>
      <c r="AC23" s="682"/>
      <c r="AD23" s="682"/>
      <c r="AE23" s="683"/>
      <c r="AF23" s="661"/>
      <c r="AG23" s="662"/>
      <c r="AH23" s="662"/>
      <c r="AI23" s="662"/>
      <c r="AJ23" s="662"/>
      <c r="AK23" s="662"/>
      <c r="AL23" s="662"/>
      <c r="AM23" s="662"/>
      <c r="AN23" s="662"/>
      <c r="AO23" s="662"/>
      <c r="AP23" s="662"/>
      <c r="AQ23" s="662"/>
      <c r="AR23" s="662"/>
      <c r="AS23" s="662"/>
      <c r="AT23" s="662"/>
      <c r="AU23" s="662"/>
      <c r="AV23" s="663"/>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c r="BX23" s="206"/>
      <c r="BY23" s="206"/>
      <c r="BZ23" s="206"/>
      <c r="CA23" s="206"/>
      <c r="CB23" s="206"/>
      <c r="CC23" s="206"/>
      <c r="CD23" s="206"/>
      <c r="CE23" s="206"/>
      <c r="CF23" s="206"/>
      <c r="CG23" s="206"/>
      <c r="CH23" s="206"/>
      <c r="CI23" s="206"/>
      <c r="CJ23" s="206"/>
      <c r="CK23" s="206"/>
      <c r="CL23" s="206"/>
      <c r="CM23" s="206"/>
      <c r="CN23" s="206"/>
      <c r="CO23" s="206"/>
      <c r="CP23" s="206"/>
      <c r="CQ23" s="206"/>
      <c r="CR23" s="206"/>
      <c r="CS23" s="206"/>
      <c r="CT23" s="206"/>
      <c r="CU23" s="206"/>
      <c r="CV23" s="206"/>
      <c r="CW23" s="206"/>
      <c r="CX23" s="206"/>
      <c r="CY23" s="206"/>
      <c r="CZ23" s="206"/>
      <c r="DA23" s="206"/>
      <c r="DB23" s="206"/>
      <c r="DC23" s="206"/>
      <c r="DD23" s="206"/>
      <c r="DE23" s="206"/>
      <c r="DF23" s="206"/>
      <c r="DG23" s="206"/>
      <c r="DH23" s="206"/>
      <c r="DI23" s="206"/>
      <c r="DJ23" s="206"/>
      <c r="DK23" s="206"/>
      <c r="DL23" s="206"/>
      <c r="DM23" s="206"/>
      <c r="DN23" s="206"/>
      <c r="DO23" s="206"/>
      <c r="DP23" s="206"/>
      <c r="DQ23" s="206"/>
      <c r="DR23" s="206"/>
      <c r="DS23" s="206"/>
      <c r="DT23" s="206"/>
      <c r="DU23" s="206"/>
      <c r="DV23" s="206"/>
      <c r="DW23" s="206"/>
      <c r="DX23" s="206"/>
      <c r="DY23" s="206"/>
      <c r="DZ23" s="206"/>
      <c r="EA23" s="206"/>
      <c r="EB23" s="206"/>
      <c r="EC23" s="206"/>
      <c r="ED23" s="206"/>
      <c r="EE23" s="206"/>
      <c r="EF23" s="206"/>
      <c r="EG23" s="206"/>
      <c r="EH23" s="206"/>
      <c r="EI23" s="206"/>
      <c r="EJ23" s="206"/>
      <c r="EK23" s="206"/>
      <c r="EL23" s="206"/>
      <c r="EM23" s="206"/>
      <c r="EN23" s="206"/>
      <c r="EO23" s="206"/>
      <c r="EP23" s="206"/>
      <c r="EQ23" s="206"/>
      <c r="ER23" s="206"/>
      <c r="ES23" s="206"/>
      <c r="ET23" s="206"/>
      <c r="EU23" s="206"/>
      <c r="EV23" s="206"/>
      <c r="EW23" s="206"/>
      <c r="EX23" s="206"/>
      <c r="EY23" s="206"/>
      <c r="EZ23" s="206"/>
      <c r="FA23" s="206"/>
      <c r="FB23" s="206"/>
      <c r="FC23" s="206"/>
      <c r="FD23" s="206"/>
      <c r="FE23" s="206"/>
      <c r="FF23" s="206"/>
      <c r="FG23" s="206"/>
      <c r="FH23" s="206"/>
      <c r="FI23" s="206"/>
      <c r="FJ23" s="206"/>
      <c r="FK23" s="206"/>
      <c r="FL23" s="206"/>
      <c r="FM23" s="206"/>
      <c r="FN23" s="206"/>
      <c r="FO23" s="206"/>
      <c r="FP23" s="206"/>
      <c r="FQ23" s="206"/>
      <c r="FR23" s="206"/>
      <c r="FS23" s="206"/>
      <c r="FT23" s="206"/>
      <c r="FU23" s="206"/>
      <c r="FV23" s="206"/>
      <c r="FW23" s="206"/>
      <c r="FX23" s="206"/>
      <c r="FY23" s="206"/>
      <c r="FZ23" s="206"/>
      <c r="GA23" s="206"/>
      <c r="GB23" s="206"/>
      <c r="GC23" s="206"/>
      <c r="GD23" s="206"/>
      <c r="GE23" s="206"/>
      <c r="GF23" s="206"/>
      <c r="GG23" s="206"/>
      <c r="GH23" s="206"/>
      <c r="GI23" s="206"/>
      <c r="GJ23" s="206"/>
      <c r="GK23" s="206"/>
      <c r="GL23" s="206"/>
      <c r="GM23" s="206"/>
      <c r="GN23" s="206"/>
      <c r="GO23" s="206"/>
      <c r="GP23" s="206"/>
      <c r="GQ23" s="206"/>
      <c r="GR23" s="206"/>
      <c r="GS23" s="206"/>
      <c r="GT23" s="206"/>
      <c r="GU23" s="206"/>
      <c r="GV23" s="206"/>
      <c r="GW23" s="206"/>
      <c r="GX23" s="206"/>
      <c r="GY23" s="206"/>
      <c r="GZ23" s="206"/>
      <c r="HA23" s="206"/>
      <c r="HB23" s="206"/>
      <c r="HC23" s="206"/>
      <c r="HD23" s="206"/>
      <c r="HE23" s="206"/>
      <c r="HF23" s="206"/>
      <c r="HG23" s="206"/>
      <c r="HH23" s="206"/>
      <c r="HI23" s="206"/>
      <c r="HJ23" s="206"/>
      <c r="HK23" s="206"/>
      <c r="HL23" s="206"/>
      <c r="HM23" s="206"/>
      <c r="HN23" s="206"/>
      <c r="HO23" s="206"/>
      <c r="HP23" s="206"/>
      <c r="HQ23" s="206"/>
      <c r="HR23" s="206"/>
      <c r="HS23" s="206"/>
      <c r="HT23" s="206"/>
      <c r="HU23" s="206"/>
      <c r="HV23" s="206"/>
      <c r="HW23" s="206"/>
      <c r="HX23" s="206"/>
      <c r="HY23" s="206"/>
      <c r="HZ23" s="206"/>
      <c r="IA23" s="206"/>
      <c r="IB23" s="206"/>
      <c r="IC23" s="206"/>
      <c r="ID23" s="206"/>
      <c r="IE23" s="206"/>
      <c r="IF23" s="206"/>
      <c r="IG23" s="206"/>
      <c r="IH23" s="206"/>
      <c r="II23" s="206"/>
      <c r="IJ23" s="206"/>
      <c r="IK23" s="206"/>
      <c r="IL23" s="206"/>
      <c r="IM23" s="206"/>
      <c r="IN23" s="206"/>
      <c r="IO23" s="206"/>
      <c r="IP23" s="206"/>
      <c r="IQ23" s="206"/>
      <c r="IR23" s="206"/>
      <c r="IS23" s="206"/>
      <c r="IT23" s="206"/>
      <c r="IU23" s="206"/>
      <c r="IV23" s="206"/>
      <c r="IW23" s="206"/>
      <c r="IX23" s="206"/>
      <c r="IY23" s="206"/>
      <c r="IZ23" s="206"/>
      <c r="JA23" s="206"/>
      <c r="JB23" s="206"/>
      <c r="JC23" s="206"/>
      <c r="JD23" s="206"/>
      <c r="JE23" s="206"/>
      <c r="JF23" s="206"/>
      <c r="JG23" s="206"/>
      <c r="JH23" s="206"/>
      <c r="JI23" s="206"/>
      <c r="JJ23" s="206"/>
      <c r="JK23" s="206"/>
      <c r="JL23" s="206"/>
      <c r="JM23" s="206"/>
      <c r="JN23" s="206"/>
      <c r="JO23" s="206"/>
      <c r="JP23" s="206"/>
      <c r="JQ23" s="206"/>
      <c r="JR23" s="206"/>
      <c r="JS23" s="206"/>
      <c r="JT23" s="206"/>
      <c r="JU23" s="206"/>
      <c r="JV23" s="206"/>
      <c r="JW23" s="206"/>
      <c r="JX23" s="206"/>
      <c r="JY23" s="206"/>
      <c r="JZ23" s="206"/>
      <c r="KA23" s="206"/>
      <c r="KB23" s="206"/>
      <c r="KC23" s="206"/>
      <c r="KD23" s="206"/>
      <c r="KE23" s="206"/>
      <c r="KF23" s="206"/>
      <c r="KG23" s="206"/>
      <c r="KH23" s="206"/>
      <c r="KI23" s="206"/>
      <c r="KJ23" s="206"/>
      <c r="KK23" s="206"/>
      <c r="KL23" s="206"/>
      <c r="KM23" s="206"/>
      <c r="KN23" s="206"/>
      <c r="KO23" s="206"/>
      <c r="KP23" s="206"/>
      <c r="KQ23" s="206"/>
      <c r="KR23" s="206"/>
      <c r="KS23" s="206"/>
      <c r="KT23" s="206"/>
      <c r="KU23" s="206"/>
      <c r="KV23" s="206"/>
      <c r="KW23" s="206"/>
      <c r="KX23" s="206"/>
      <c r="KY23" s="206"/>
      <c r="KZ23" s="206"/>
      <c r="LA23" s="206"/>
      <c r="LB23" s="206"/>
      <c r="LC23" s="206"/>
      <c r="LD23" s="206"/>
      <c r="LE23" s="206"/>
      <c r="LF23" s="206"/>
      <c r="LG23" s="206"/>
      <c r="LH23" s="206"/>
      <c r="LI23" s="206"/>
      <c r="LJ23" s="206"/>
      <c r="LK23" s="206"/>
      <c r="LL23" s="206"/>
      <c r="LM23" s="206"/>
      <c r="LN23" s="206"/>
      <c r="LO23" s="206"/>
      <c r="LP23" s="206"/>
      <c r="LQ23" s="206"/>
      <c r="LR23" s="206"/>
      <c r="LS23" s="206"/>
      <c r="LT23" s="206"/>
      <c r="LU23" s="206"/>
      <c r="LV23" s="206"/>
      <c r="LW23" s="206"/>
      <c r="LX23" s="206"/>
      <c r="LY23" s="206"/>
      <c r="LZ23" s="206"/>
      <c r="MA23" s="206"/>
      <c r="MB23" s="206"/>
      <c r="MC23" s="206"/>
      <c r="MD23" s="206"/>
      <c r="ME23" s="206"/>
      <c r="MF23" s="206"/>
      <c r="MG23" s="206"/>
      <c r="MH23" s="206"/>
      <c r="MI23" s="206"/>
      <c r="MJ23" s="206"/>
      <c r="MK23" s="206"/>
      <c r="ML23" s="206"/>
      <c r="MM23" s="206"/>
      <c r="MN23" s="206"/>
      <c r="MO23" s="206"/>
      <c r="MP23" s="206"/>
      <c r="MQ23" s="206"/>
      <c r="MR23" s="206"/>
      <c r="MS23" s="206"/>
      <c r="MT23" s="206"/>
      <c r="MU23" s="206"/>
      <c r="MV23" s="206"/>
      <c r="MW23" s="206"/>
      <c r="MX23" s="206"/>
      <c r="MY23" s="206"/>
      <c r="MZ23" s="206"/>
      <c r="NA23" s="206"/>
      <c r="NB23" s="206"/>
      <c r="NC23" s="206"/>
      <c r="ND23" s="206"/>
      <c r="NE23" s="206"/>
      <c r="NF23" s="206"/>
      <c r="NG23" s="206"/>
      <c r="NH23" s="206"/>
      <c r="NI23" s="206"/>
      <c r="NJ23" s="206"/>
      <c r="NK23" s="206"/>
      <c r="NL23" s="206"/>
      <c r="NM23" s="206"/>
      <c r="NN23" s="206"/>
      <c r="NO23" s="206"/>
      <c r="NP23" s="206"/>
      <c r="NQ23" s="206"/>
      <c r="NR23" s="206"/>
      <c r="NS23" s="206"/>
      <c r="NT23" s="206"/>
      <c r="NU23" s="206"/>
      <c r="NV23" s="206"/>
      <c r="NW23" s="206"/>
      <c r="NX23" s="206"/>
      <c r="NY23" s="206"/>
      <c r="NZ23" s="206"/>
      <c r="OA23" s="206"/>
      <c r="OB23" s="206"/>
      <c r="OC23" s="206"/>
      <c r="OD23" s="206"/>
      <c r="OE23" s="206"/>
      <c r="OF23" s="206"/>
      <c r="OG23" s="206"/>
      <c r="OH23" s="206"/>
      <c r="OI23" s="206"/>
      <c r="OJ23" s="206"/>
      <c r="OK23" s="206"/>
      <c r="OL23" s="206"/>
      <c r="OM23" s="206"/>
      <c r="ON23" s="206"/>
      <c r="OO23" s="206"/>
      <c r="OP23" s="206"/>
      <c r="OQ23" s="206"/>
      <c r="OR23" s="206"/>
      <c r="OS23" s="206"/>
      <c r="OT23" s="206"/>
      <c r="OU23" s="206"/>
      <c r="OV23" s="206"/>
      <c r="OW23" s="206"/>
      <c r="OX23" s="206"/>
      <c r="OY23" s="206"/>
      <c r="OZ23" s="206"/>
      <c r="PA23" s="206"/>
      <c r="PB23" s="206"/>
      <c r="PC23" s="206"/>
      <c r="PD23" s="206"/>
      <c r="PE23" s="206"/>
      <c r="PF23" s="206"/>
      <c r="PG23" s="206"/>
      <c r="PH23" s="206"/>
      <c r="PI23" s="206"/>
      <c r="PJ23" s="206"/>
      <c r="PK23" s="206"/>
      <c r="PL23" s="206"/>
      <c r="PM23" s="206"/>
      <c r="PN23" s="206"/>
      <c r="PO23" s="206"/>
      <c r="PP23" s="206"/>
      <c r="PQ23" s="206"/>
      <c r="PR23" s="206"/>
      <c r="PS23" s="206"/>
      <c r="PT23" s="206"/>
      <c r="PU23" s="206"/>
      <c r="PV23" s="206"/>
      <c r="PW23" s="206"/>
      <c r="PX23" s="206"/>
      <c r="PY23" s="206"/>
      <c r="PZ23" s="206"/>
      <c r="QA23" s="206"/>
      <c r="QB23" s="206"/>
      <c r="QC23" s="206"/>
      <c r="QD23" s="206"/>
      <c r="QE23" s="206"/>
      <c r="QF23" s="206"/>
      <c r="QG23" s="206"/>
      <c r="QH23" s="206"/>
      <c r="QI23" s="206"/>
      <c r="QJ23" s="206"/>
      <c r="QK23" s="206"/>
      <c r="QL23" s="206"/>
    </row>
    <row r="24" spans="1:454" s="169" customFormat="1" ht="17.149999999999999" customHeight="1">
      <c r="A24" s="228"/>
      <c r="B24" s="228"/>
      <c r="C24" s="638" t="s">
        <v>8380</v>
      </c>
      <c r="D24" s="639"/>
      <c r="E24" s="639"/>
      <c r="F24" s="640"/>
      <c r="G24" s="641"/>
      <c r="H24" s="641"/>
      <c r="I24" s="641"/>
      <c r="J24" s="641"/>
      <c r="K24" s="641"/>
      <c r="L24" s="641"/>
      <c r="M24" s="641"/>
      <c r="N24" s="641"/>
      <c r="O24" s="641"/>
      <c r="P24" s="641"/>
      <c r="Q24" s="641"/>
      <c r="R24" s="641"/>
      <c r="S24" s="641"/>
      <c r="T24" s="642"/>
      <c r="U24" s="684" t="s">
        <v>11060</v>
      </c>
      <c r="V24" s="685"/>
      <c r="W24" s="685"/>
      <c r="X24" s="685"/>
      <c r="Y24" s="685"/>
      <c r="Z24" s="685"/>
      <c r="AA24" s="686"/>
      <c r="AB24" s="643" t="s">
        <v>8550</v>
      </c>
      <c r="AC24" s="644"/>
      <c r="AD24" s="644"/>
      <c r="AE24" s="644"/>
      <c r="AF24" s="644"/>
      <c r="AG24" s="644"/>
      <c r="AH24" s="644"/>
      <c r="AI24" s="644"/>
      <c r="AJ24" s="644"/>
      <c r="AK24" s="644"/>
      <c r="AL24" s="644"/>
      <c r="AM24" s="644"/>
      <c r="AN24" s="644"/>
      <c r="AO24" s="644"/>
      <c r="AP24" s="644"/>
      <c r="AQ24" s="644"/>
      <c r="AR24" s="644"/>
      <c r="AS24" s="644"/>
      <c r="AT24" s="644"/>
      <c r="AU24" s="644"/>
      <c r="AV24" s="644"/>
      <c r="AW24" s="228"/>
      <c r="AX24" s="228"/>
      <c r="AY24" s="228"/>
      <c r="AZ24" s="228"/>
      <c r="BA24" s="228"/>
      <c r="BB24" s="228"/>
      <c r="BC24" s="228"/>
      <c r="BD24" s="228"/>
      <c r="BE24" s="228"/>
      <c r="BF24" s="228"/>
      <c r="BG24" s="228"/>
      <c r="BH24" s="228"/>
      <c r="BI24" s="228"/>
      <c r="BJ24" s="228"/>
      <c r="BK24" s="228"/>
      <c r="BL24" s="228"/>
      <c r="BM24" s="228"/>
      <c r="BN24" s="228"/>
      <c r="BO24" s="228"/>
      <c r="BP24" s="228"/>
      <c r="BQ24" s="228"/>
      <c r="BR24" s="228"/>
      <c r="BS24" s="228"/>
      <c r="BT24" s="228"/>
      <c r="BU24" s="228"/>
      <c r="BV24" s="228"/>
      <c r="BW24" s="228"/>
      <c r="BX24" s="228"/>
      <c r="BY24" s="228"/>
      <c r="BZ24" s="228"/>
      <c r="CA24" s="228"/>
      <c r="CB24" s="228"/>
      <c r="CC24" s="228"/>
      <c r="CD24" s="228"/>
      <c r="CE24" s="228"/>
      <c r="CF24" s="228"/>
      <c r="CG24" s="228"/>
      <c r="CH24" s="228"/>
      <c r="CI24" s="228"/>
      <c r="CJ24" s="228"/>
      <c r="CK24" s="228"/>
      <c r="CL24" s="228"/>
      <c r="CM24" s="228"/>
      <c r="CN24" s="228"/>
      <c r="CO24" s="228"/>
      <c r="CP24" s="228"/>
      <c r="CQ24" s="228"/>
      <c r="CR24" s="228"/>
      <c r="CS24" s="228"/>
      <c r="CT24" s="228"/>
      <c r="CU24" s="228"/>
      <c r="CV24" s="228"/>
      <c r="CW24" s="228"/>
      <c r="CX24" s="228"/>
      <c r="CY24" s="228"/>
      <c r="CZ24" s="228"/>
      <c r="DA24" s="228"/>
      <c r="DB24" s="228"/>
      <c r="DC24" s="228"/>
      <c r="DD24" s="228"/>
      <c r="DE24" s="228"/>
      <c r="DF24" s="228"/>
      <c r="DG24" s="228"/>
      <c r="DH24" s="228"/>
      <c r="DI24" s="228"/>
      <c r="DJ24" s="228"/>
      <c r="DK24" s="228"/>
      <c r="DL24" s="228"/>
      <c r="DM24" s="228"/>
      <c r="DN24" s="228"/>
      <c r="DO24" s="228"/>
      <c r="DP24" s="228"/>
      <c r="DQ24" s="228"/>
      <c r="DR24" s="228"/>
      <c r="DS24" s="228"/>
      <c r="DT24" s="228"/>
      <c r="DU24" s="228"/>
      <c r="DV24" s="228"/>
      <c r="DW24" s="228"/>
      <c r="DX24" s="228"/>
      <c r="DY24" s="228"/>
      <c r="DZ24" s="228"/>
      <c r="EA24" s="228"/>
      <c r="EB24" s="228"/>
      <c r="EC24" s="228"/>
      <c r="ED24" s="228"/>
      <c r="EE24" s="228"/>
      <c r="EF24" s="228"/>
      <c r="EG24" s="228"/>
      <c r="EH24" s="228"/>
      <c r="EI24" s="228"/>
      <c r="EJ24" s="228"/>
      <c r="EK24" s="228"/>
      <c r="EL24" s="228"/>
      <c r="EM24" s="228"/>
      <c r="EN24" s="228"/>
      <c r="EO24" s="228"/>
      <c r="EP24" s="228"/>
      <c r="EQ24" s="228"/>
      <c r="ER24" s="228"/>
      <c r="ES24" s="228"/>
      <c r="ET24" s="228"/>
      <c r="EU24" s="228"/>
      <c r="EV24" s="228"/>
      <c r="EW24" s="228"/>
      <c r="EX24" s="228"/>
      <c r="EY24" s="228"/>
      <c r="EZ24" s="228"/>
      <c r="FA24" s="228"/>
      <c r="FB24" s="228"/>
      <c r="FC24" s="228"/>
      <c r="FD24" s="228"/>
      <c r="FE24" s="228"/>
      <c r="FF24" s="228"/>
      <c r="FG24" s="228"/>
      <c r="FH24" s="228"/>
      <c r="FI24" s="228"/>
      <c r="FJ24" s="228"/>
      <c r="FK24" s="228"/>
      <c r="FL24" s="228"/>
      <c r="FM24" s="228"/>
      <c r="FN24" s="228"/>
      <c r="FO24" s="228"/>
      <c r="FP24" s="228"/>
      <c r="FQ24" s="228"/>
      <c r="FR24" s="228"/>
      <c r="FS24" s="228"/>
      <c r="FT24" s="228"/>
      <c r="FU24" s="228"/>
      <c r="FV24" s="228"/>
      <c r="FW24" s="228"/>
      <c r="FX24" s="228"/>
      <c r="FY24" s="228"/>
      <c r="FZ24" s="228"/>
      <c r="GA24" s="228"/>
      <c r="GB24" s="228"/>
      <c r="GC24" s="228"/>
      <c r="GD24" s="228"/>
      <c r="GE24" s="228"/>
      <c r="GF24" s="228"/>
      <c r="GG24" s="228"/>
      <c r="GH24" s="228"/>
      <c r="GI24" s="228"/>
      <c r="GJ24" s="228"/>
      <c r="GK24" s="228"/>
      <c r="GL24" s="228"/>
      <c r="GM24" s="228"/>
      <c r="GN24" s="228"/>
      <c r="GO24" s="228"/>
      <c r="GP24" s="228"/>
      <c r="GQ24" s="228"/>
      <c r="GR24" s="228"/>
      <c r="GS24" s="228"/>
      <c r="GT24" s="228"/>
      <c r="GU24" s="228"/>
      <c r="GV24" s="228"/>
      <c r="GW24" s="228"/>
      <c r="GX24" s="228"/>
      <c r="GY24" s="228"/>
      <c r="GZ24" s="228"/>
      <c r="HA24" s="228"/>
      <c r="HB24" s="228"/>
      <c r="HC24" s="228"/>
      <c r="HD24" s="228"/>
      <c r="HE24" s="228"/>
      <c r="HF24" s="228"/>
      <c r="HG24" s="228"/>
      <c r="HH24" s="228"/>
      <c r="HI24" s="228"/>
      <c r="HJ24" s="228"/>
      <c r="HK24" s="228"/>
      <c r="HL24" s="228"/>
      <c r="HM24" s="228"/>
      <c r="HN24" s="228"/>
      <c r="HO24" s="228"/>
      <c r="HP24" s="228"/>
      <c r="HQ24" s="228"/>
      <c r="HR24" s="228"/>
      <c r="HS24" s="228"/>
      <c r="HT24" s="228"/>
      <c r="HU24" s="228"/>
      <c r="HV24" s="228"/>
      <c r="HW24" s="228"/>
      <c r="HX24" s="228"/>
      <c r="HY24" s="228"/>
      <c r="HZ24" s="228"/>
      <c r="IA24" s="228"/>
      <c r="IB24" s="228"/>
      <c r="IC24" s="228"/>
      <c r="ID24" s="228"/>
      <c r="IE24" s="228"/>
      <c r="IF24" s="228"/>
      <c r="IG24" s="228"/>
      <c r="IH24" s="228"/>
      <c r="II24" s="228"/>
      <c r="IJ24" s="228"/>
      <c r="IK24" s="228"/>
      <c r="IL24" s="228"/>
      <c r="IM24" s="228"/>
      <c r="IN24" s="228"/>
      <c r="IO24" s="228"/>
      <c r="IP24" s="228"/>
      <c r="IQ24" s="228"/>
      <c r="IR24" s="228"/>
      <c r="IS24" s="228"/>
      <c r="IT24" s="228"/>
      <c r="IU24" s="228"/>
      <c r="IV24" s="228"/>
      <c r="IW24" s="228"/>
      <c r="IX24" s="228"/>
      <c r="IY24" s="228"/>
      <c r="IZ24" s="228"/>
      <c r="JA24" s="228"/>
      <c r="JB24" s="228"/>
      <c r="JC24" s="228"/>
      <c r="JD24" s="228"/>
      <c r="JE24" s="228"/>
      <c r="JF24" s="228"/>
      <c r="JG24" s="228"/>
      <c r="JH24" s="228"/>
      <c r="JI24" s="228"/>
      <c r="JJ24" s="228"/>
      <c r="JK24" s="228"/>
      <c r="JL24" s="228"/>
      <c r="JM24" s="228"/>
      <c r="JN24" s="228"/>
      <c r="JO24" s="228"/>
      <c r="JP24" s="228"/>
      <c r="JQ24" s="228"/>
      <c r="JR24" s="228"/>
      <c r="JS24" s="228"/>
      <c r="JT24" s="228"/>
      <c r="JU24" s="228"/>
      <c r="JV24" s="228"/>
      <c r="JW24" s="228"/>
      <c r="JX24" s="228"/>
      <c r="JY24" s="228"/>
      <c r="JZ24" s="228"/>
      <c r="KA24" s="228"/>
      <c r="KB24" s="228"/>
      <c r="KC24" s="228"/>
      <c r="KD24" s="228"/>
      <c r="KE24" s="228"/>
      <c r="KF24" s="228"/>
      <c r="KG24" s="228"/>
      <c r="KH24" s="228"/>
      <c r="KI24" s="228"/>
      <c r="KJ24" s="228"/>
      <c r="KK24" s="228"/>
      <c r="KL24" s="228"/>
      <c r="KM24" s="228"/>
      <c r="KN24" s="228"/>
      <c r="KO24" s="228"/>
      <c r="KP24" s="228"/>
      <c r="KQ24" s="228"/>
      <c r="KR24" s="228"/>
      <c r="KS24" s="228"/>
      <c r="KT24" s="228"/>
      <c r="KU24" s="228"/>
      <c r="KV24" s="228"/>
      <c r="KW24" s="228"/>
      <c r="KX24" s="228"/>
      <c r="KY24" s="228"/>
      <c r="KZ24" s="228"/>
      <c r="LA24" s="228"/>
      <c r="LB24" s="228"/>
      <c r="LC24" s="228"/>
      <c r="LD24" s="228"/>
      <c r="LE24" s="228"/>
      <c r="LF24" s="228"/>
      <c r="LG24" s="228"/>
      <c r="LH24" s="228"/>
      <c r="LI24" s="228"/>
      <c r="LJ24" s="228"/>
      <c r="LK24" s="228"/>
      <c r="LL24" s="228"/>
      <c r="LM24" s="228"/>
      <c r="LN24" s="228"/>
      <c r="LO24" s="228"/>
      <c r="LP24" s="228"/>
      <c r="LQ24" s="228"/>
      <c r="LR24" s="228"/>
      <c r="LS24" s="228"/>
      <c r="LT24" s="228"/>
      <c r="LU24" s="228"/>
      <c r="LV24" s="228"/>
      <c r="LW24" s="228"/>
      <c r="LX24" s="228"/>
      <c r="LY24" s="228"/>
      <c r="LZ24" s="228"/>
      <c r="MA24" s="228"/>
      <c r="MB24" s="228"/>
      <c r="MC24" s="228"/>
      <c r="MD24" s="228"/>
      <c r="ME24" s="228"/>
      <c r="MF24" s="228"/>
      <c r="MG24" s="228"/>
      <c r="MH24" s="228"/>
      <c r="MI24" s="228"/>
      <c r="MJ24" s="228"/>
      <c r="MK24" s="228"/>
      <c r="ML24" s="228"/>
      <c r="MM24" s="228"/>
      <c r="MN24" s="228"/>
      <c r="MO24" s="228"/>
      <c r="MP24" s="228"/>
      <c r="MQ24" s="228"/>
      <c r="MR24" s="228"/>
      <c r="MS24" s="228"/>
      <c r="MT24" s="228"/>
      <c r="MU24" s="228"/>
      <c r="MV24" s="228"/>
      <c r="MW24" s="228"/>
      <c r="MX24" s="228"/>
      <c r="MY24" s="228"/>
      <c r="MZ24" s="228"/>
      <c r="NA24" s="228"/>
      <c r="NB24" s="228"/>
      <c r="NC24" s="228"/>
      <c r="ND24" s="228"/>
      <c r="NE24" s="228"/>
      <c r="NF24" s="228"/>
      <c r="NG24" s="228"/>
      <c r="NH24" s="228"/>
      <c r="NI24" s="228"/>
      <c r="NJ24" s="228"/>
      <c r="NK24" s="228"/>
      <c r="NL24" s="228"/>
      <c r="NM24" s="228"/>
      <c r="NN24" s="228"/>
      <c r="NO24" s="228"/>
      <c r="NP24" s="228"/>
      <c r="NQ24" s="228"/>
      <c r="NR24" s="228"/>
      <c r="NS24" s="228"/>
      <c r="NT24" s="228"/>
      <c r="NU24" s="228"/>
      <c r="NV24" s="228"/>
      <c r="NW24" s="228"/>
      <c r="NX24" s="228"/>
      <c r="NY24" s="228"/>
      <c r="NZ24" s="228"/>
      <c r="OA24" s="228"/>
      <c r="OB24" s="228"/>
      <c r="OC24" s="228"/>
      <c r="OD24" s="228"/>
      <c r="OE24" s="228"/>
      <c r="OF24" s="228"/>
      <c r="OG24" s="228"/>
      <c r="OH24" s="228"/>
      <c r="OI24" s="228"/>
      <c r="OJ24" s="228"/>
      <c r="OK24" s="228"/>
      <c r="OL24" s="228"/>
      <c r="OM24" s="228"/>
      <c r="ON24" s="228"/>
      <c r="OO24" s="228"/>
      <c r="OP24" s="228"/>
      <c r="OQ24" s="228"/>
      <c r="OR24" s="228"/>
      <c r="OS24" s="228"/>
      <c r="OT24" s="228"/>
      <c r="OU24" s="228"/>
      <c r="OV24" s="228"/>
      <c r="OW24" s="228"/>
      <c r="OX24" s="228"/>
      <c r="OY24" s="228"/>
      <c r="OZ24" s="228"/>
      <c r="PA24" s="228"/>
      <c r="PB24" s="228"/>
      <c r="PC24" s="228"/>
      <c r="PD24" s="228"/>
      <c r="PE24" s="228"/>
      <c r="PF24" s="228"/>
      <c r="PG24" s="228"/>
      <c r="PH24" s="228"/>
      <c r="PI24" s="228"/>
      <c r="PJ24" s="228"/>
      <c r="PK24" s="228"/>
      <c r="PL24" s="228"/>
      <c r="PM24" s="228"/>
      <c r="PN24" s="228"/>
      <c r="PO24" s="228"/>
      <c r="PP24" s="228"/>
      <c r="PQ24" s="228"/>
      <c r="PR24" s="228"/>
      <c r="PS24" s="228"/>
      <c r="PT24" s="228"/>
      <c r="PU24" s="228"/>
      <c r="PV24" s="228"/>
      <c r="PW24" s="228"/>
      <c r="PX24" s="228"/>
      <c r="PY24" s="228"/>
      <c r="PZ24" s="228"/>
      <c r="QA24" s="228"/>
      <c r="QB24" s="228"/>
      <c r="QC24" s="228"/>
      <c r="QD24" s="228"/>
      <c r="QE24" s="228"/>
      <c r="QF24" s="228"/>
      <c r="QG24" s="228"/>
      <c r="QH24" s="228"/>
      <c r="QI24" s="228"/>
      <c r="QJ24" s="228"/>
      <c r="QK24" s="228"/>
      <c r="QL24" s="228"/>
    </row>
    <row r="25" spans="1:454" s="169" customFormat="1" ht="17.149999999999999" customHeight="1">
      <c r="A25" s="228"/>
      <c r="B25" s="228"/>
      <c r="C25" s="645" t="s">
        <v>8381</v>
      </c>
      <c r="D25" s="646"/>
      <c r="E25" s="646"/>
      <c r="F25" s="646"/>
      <c r="G25" s="646"/>
      <c r="H25" s="646"/>
      <c r="I25" s="646"/>
      <c r="J25" s="646"/>
      <c r="K25" s="646"/>
      <c r="L25" s="646"/>
      <c r="M25" s="646"/>
      <c r="N25" s="646"/>
      <c r="O25" s="646"/>
      <c r="P25" s="646"/>
      <c r="Q25" s="646"/>
      <c r="R25" s="646"/>
      <c r="S25" s="646"/>
      <c r="T25" s="647"/>
      <c r="U25" s="725"/>
      <c r="V25" s="726"/>
      <c r="W25" s="726"/>
      <c r="X25" s="726"/>
      <c r="Y25" s="726"/>
      <c r="Z25" s="726"/>
      <c r="AA25" s="727"/>
      <c r="AB25" s="648" t="s">
        <v>8551</v>
      </c>
      <c r="AC25" s="649"/>
      <c r="AD25" s="649"/>
      <c r="AE25" s="649"/>
      <c r="AF25" s="649"/>
      <c r="AG25" s="649"/>
      <c r="AH25" s="649"/>
      <c r="AI25" s="649"/>
      <c r="AJ25" s="649"/>
      <c r="AK25" s="649"/>
      <c r="AL25" s="649"/>
      <c r="AM25" s="649"/>
      <c r="AN25" s="649"/>
      <c r="AO25" s="649"/>
      <c r="AP25" s="649"/>
      <c r="AQ25" s="649"/>
      <c r="AR25" s="649"/>
      <c r="AS25" s="649"/>
      <c r="AT25" s="649"/>
      <c r="AU25" s="649"/>
      <c r="AV25" s="649"/>
      <c r="AW25" s="228"/>
      <c r="AX25" s="228"/>
      <c r="AY25" s="228"/>
      <c r="AZ25" s="228"/>
      <c r="BA25" s="228"/>
      <c r="BB25" s="228"/>
      <c r="BC25" s="228"/>
      <c r="BD25" s="228"/>
      <c r="BE25" s="228"/>
      <c r="BF25" s="228"/>
      <c r="BG25" s="228"/>
      <c r="BH25" s="228"/>
      <c r="BI25" s="228"/>
      <c r="BJ25" s="228"/>
      <c r="BK25" s="228"/>
      <c r="BL25" s="228"/>
      <c r="BM25" s="228"/>
      <c r="BN25" s="228"/>
      <c r="BO25" s="228"/>
      <c r="BP25" s="228"/>
      <c r="BQ25" s="228"/>
      <c r="BR25" s="228"/>
      <c r="BS25" s="228"/>
      <c r="BT25" s="228"/>
      <c r="BU25" s="228"/>
      <c r="BV25" s="228"/>
      <c r="BW25" s="228"/>
      <c r="BX25" s="228"/>
      <c r="BY25" s="228"/>
      <c r="BZ25" s="228"/>
      <c r="CA25" s="228"/>
      <c r="CB25" s="228"/>
      <c r="CC25" s="228"/>
      <c r="CD25" s="228"/>
      <c r="CE25" s="228"/>
      <c r="CF25" s="228"/>
      <c r="CG25" s="228"/>
      <c r="CH25" s="228"/>
      <c r="CI25" s="228"/>
      <c r="CJ25" s="228"/>
      <c r="CK25" s="228"/>
      <c r="CL25" s="228"/>
      <c r="CM25" s="228"/>
      <c r="CN25" s="228"/>
      <c r="CO25" s="228"/>
      <c r="CP25" s="228"/>
      <c r="CQ25" s="228"/>
      <c r="CR25" s="228"/>
      <c r="CS25" s="228"/>
      <c r="CT25" s="228"/>
      <c r="CU25" s="228"/>
      <c r="CV25" s="228"/>
      <c r="CW25" s="228"/>
      <c r="CX25" s="228"/>
      <c r="CY25" s="228"/>
      <c r="CZ25" s="228"/>
      <c r="DA25" s="228"/>
      <c r="DB25" s="228"/>
      <c r="DC25" s="228"/>
      <c r="DD25" s="228"/>
      <c r="DE25" s="228"/>
      <c r="DF25" s="228"/>
      <c r="DG25" s="228"/>
      <c r="DH25" s="228"/>
      <c r="DI25" s="228"/>
      <c r="DJ25" s="228"/>
      <c r="DK25" s="228"/>
      <c r="DL25" s="228"/>
      <c r="DM25" s="228"/>
      <c r="DN25" s="228"/>
      <c r="DO25" s="228"/>
      <c r="DP25" s="228"/>
      <c r="DQ25" s="228"/>
      <c r="DR25" s="228"/>
      <c r="DS25" s="228"/>
      <c r="DT25" s="228"/>
      <c r="DU25" s="228"/>
      <c r="DV25" s="228"/>
      <c r="DW25" s="228"/>
      <c r="DX25" s="228"/>
      <c r="DY25" s="228"/>
      <c r="DZ25" s="228"/>
      <c r="EA25" s="228"/>
      <c r="EB25" s="228"/>
      <c r="EC25" s="228"/>
      <c r="ED25" s="228"/>
      <c r="EE25" s="228"/>
      <c r="EF25" s="228"/>
      <c r="EG25" s="228"/>
      <c r="EH25" s="228"/>
      <c r="EI25" s="228"/>
      <c r="EJ25" s="228"/>
      <c r="EK25" s="228"/>
      <c r="EL25" s="228"/>
      <c r="EM25" s="228"/>
      <c r="EN25" s="228"/>
      <c r="EO25" s="228"/>
      <c r="EP25" s="228"/>
      <c r="EQ25" s="228"/>
      <c r="ER25" s="228"/>
      <c r="ES25" s="228"/>
      <c r="ET25" s="228"/>
      <c r="EU25" s="228"/>
      <c r="EV25" s="228"/>
      <c r="EW25" s="228"/>
      <c r="EX25" s="228"/>
      <c r="EY25" s="228"/>
      <c r="EZ25" s="228"/>
      <c r="FA25" s="228"/>
      <c r="FB25" s="228"/>
      <c r="FC25" s="228"/>
      <c r="FD25" s="228"/>
      <c r="FE25" s="228"/>
      <c r="FF25" s="228"/>
      <c r="FG25" s="228"/>
      <c r="FH25" s="228"/>
      <c r="FI25" s="228"/>
      <c r="FJ25" s="228"/>
      <c r="FK25" s="228"/>
      <c r="FL25" s="228"/>
      <c r="FM25" s="228"/>
      <c r="FN25" s="228"/>
      <c r="FO25" s="228"/>
      <c r="FP25" s="228"/>
      <c r="FQ25" s="228"/>
      <c r="FR25" s="228"/>
      <c r="FS25" s="228"/>
      <c r="FT25" s="228"/>
      <c r="FU25" s="228"/>
      <c r="FV25" s="228"/>
      <c r="FW25" s="228"/>
      <c r="FX25" s="228"/>
      <c r="FY25" s="228"/>
      <c r="FZ25" s="228"/>
      <c r="GA25" s="228"/>
      <c r="GB25" s="228"/>
      <c r="GC25" s="228"/>
      <c r="GD25" s="228"/>
      <c r="GE25" s="228"/>
      <c r="GF25" s="228"/>
      <c r="GG25" s="228"/>
      <c r="GH25" s="228"/>
      <c r="GI25" s="228"/>
      <c r="GJ25" s="228"/>
      <c r="GK25" s="228"/>
      <c r="GL25" s="228"/>
      <c r="GM25" s="228"/>
      <c r="GN25" s="228"/>
      <c r="GO25" s="228"/>
      <c r="GP25" s="228"/>
      <c r="GQ25" s="228"/>
      <c r="GR25" s="228"/>
      <c r="GS25" s="228"/>
      <c r="GT25" s="228"/>
      <c r="GU25" s="228"/>
      <c r="GV25" s="228"/>
      <c r="GW25" s="228"/>
      <c r="GX25" s="228"/>
      <c r="GY25" s="228"/>
      <c r="GZ25" s="228"/>
      <c r="HA25" s="228"/>
      <c r="HB25" s="228"/>
      <c r="HC25" s="228"/>
      <c r="HD25" s="228"/>
      <c r="HE25" s="228"/>
      <c r="HF25" s="228"/>
      <c r="HG25" s="228"/>
      <c r="HH25" s="228"/>
      <c r="HI25" s="228"/>
      <c r="HJ25" s="228"/>
      <c r="HK25" s="228"/>
      <c r="HL25" s="228"/>
      <c r="HM25" s="228"/>
      <c r="HN25" s="228"/>
      <c r="HO25" s="228"/>
      <c r="HP25" s="228"/>
      <c r="HQ25" s="228"/>
      <c r="HR25" s="228"/>
      <c r="HS25" s="228"/>
      <c r="HT25" s="228"/>
      <c r="HU25" s="228"/>
      <c r="HV25" s="228"/>
      <c r="HW25" s="228"/>
      <c r="HX25" s="228"/>
      <c r="HY25" s="228"/>
      <c r="HZ25" s="228"/>
      <c r="IA25" s="228"/>
      <c r="IB25" s="228"/>
      <c r="IC25" s="228"/>
      <c r="ID25" s="228"/>
      <c r="IE25" s="228"/>
      <c r="IF25" s="228"/>
      <c r="IG25" s="228"/>
      <c r="IH25" s="228"/>
      <c r="II25" s="228"/>
      <c r="IJ25" s="228"/>
      <c r="IK25" s="228"/>
      <c r="IL25" s="228"/>
      <c r="IM25" s="228"/>
      <c r="IN25" s="228"/>
      <c r="IO25" s="228"/>
      <c r="IP25" s="228"/>
      <c r="IQ25" s="228"/>
      <c r="IR25" s="228"/>
      <c r="IS25" s="228"/>
      <c r="IT25" s="228"/>
      <c r="IU25" s="228"/>
      <c r="IV25" s="228"/>
      <c r="IW25" s="228"/>
      <c r="IX25" s="228"/>
      <c r="IY25" s="228"/>
      <c r="IZ25" s="228"/>
      <c r="JA25" s="228"/>
      <c r="JB25" s="228"/>
      <c r="JC25" s="228"/>
      <c r="JD25" s="228"/>
      <c r="JE25" s="228"/>
      <c r="JF25" s="228"/>
      <c r="JG25" s="228"/>
      <c r="JH25" s="228"/>
      <c r="JI25" s="228"/>
      <c r="JJ25" s="228"/>
      <c r="JK25" s="228"/>
      <c r="JL25" s="228"/>
      <c r="JM25" s="228"/>
      <c r="JN25" s="228"/>
      <c r="JO25" s="228"/>
      <c r="JP25" s="228"/>
      <c r="JQ25" s="228"/>
      <c r="JR25" s="228"/>
      <c r="JS25" s="228"/>
      <c r="JT25" s="228"/>
      <c r="JU25" s="228"/>
      <c r="JV25" s="228"/>
      <c r="JW25" s="228"/>
      <c r="JX25" s="228"/>
      <c r="JY25" s="228"/>
      <c r="JZ25" s="228"/>
      <c r="KA25" s="228"/>
      <c r="KB25" s="228"/>
      <c r="KC25" s="228"/>
      <c r="KD25" s="228"/>
      <c r="KE25" s="228"/>
      <c r="KF25" s="228"/>
      <c r="KG25" s="228"/>
      <c r="KH25" s="228"/>
      <c r="KI25" s="228"/>
      <c r="KJ25" s="228"/>
      <c r="KK25" s="228"/>
      <c r="KL25" s="228"/>
      <c r="KM25" s="228"/>
      <c r="KN25" s="228"/>
      <c r="KO25" s="228"/>
      <c r="KP25" s="228"/>
      <c r="KQ25" s="228"/>
      <c r="KR25" s="228"/>
      <c r="KS25" s="228"/>
      <c r="KT25" s="228"/>
      <c r="KU25" s="228"/>
      <c r="KV25" s="228"/>
      <c r="KW25" s="228"/>
      <c r="KX25" s="228"/>
      <c r="KY25" s="228"/>
      <c r="KZ25" s="228"/>
      <c r="LA25" s="228"/>
      <c r="LB25" s="228"/>
      <c r="LC25" s="228"/>
      <c r="LD25" s="228"/>
      <c r="LE25" s="228"/>
      <c r="LF25" s="228"/>
      <c r="LG25" s="228"/>
      <c r="LH25" s="228"/>
      <c r="LI25" s="228"/>
      <c r="LJ25" s="228"/>
      <c r="LK25" s="228"/>
      <c r="LL25" s="228"/>
      <c r="LM25" s="228"/>
      <c r="LN25" s="228"/>
      <c r="LO25" s="228"/>
      <c r="LP25" s="228"/>
      <c r="LQ25" s="228"/>
      <c r="LR25" s="228"/>
      <c r="LS25" s="228"/>
      <c r="LT25" s="228"/>
      <c r="LU25" s="228"/>
      <c r="LV25" s="228"/>
      <c r="LW25" s="228"/>
      <c r="LX25" s="228"/>
      <c r="LY25" s="228"/>
      <c r="LZ25" s="228"/>
      <c r="MA25" s="228"/>
      <c r="MB25" s="228"/>
      <c r="MC25" s="228"/>
      <c r="MD25" s="228"/>
      <c r="ME25" s="228"/>
      <c r="MF25" s="228"/>
      <c r="MG25" s="228"/>
      <c r="MH25" s="228"/>
      <c r="MI25" s="228"/>
      <c r="MJ25" s="228"/>
      <c r="MK25" s="228"/>
      <c r="ML25" s="228"/>
      <c r="MM25" s="228"/>
      <c r="MN25" s="228"/>
      <c r="MO25" s="228"/>
      <c r="MP25" s="228"/>
      <c r="MQ25" s="228"/>
      <c r="MR25" s="228"/>
      <c r="MS25" s="228"/>
      <c r="MT25" s="228"/>
      <c r="MU25" s="228"/>
      <c r="MV25" s="228"/>
      <c r="MW25" s="228"/>
      <c r="MX25" s="228"/>
      <c r="MY25" s="228"/>
      <c r="MZ25" s="228"/>
      <c r="NA25" s="228"/>
      <c r="NB25" s="228"/>
      <c r="NC25" s="228"/>
      <c r="ND25" s="228"/>
      <c r="NE25" s="228"/>
      <c r="NF25" s="228"/>
      <c r="NG25" s="228"/>
      <c r="NH25" s="228"/>
      <c r="NI25" s="228"/>
      <c r="NJ25" s="228"/>
      <c r="NK25" s="228"/>
      <c r="NL25" s="228"/>
      <c r="NM25" s="228"/>
      <c r="NN25" s="228"/>
      <c r="NO25" s="228"/>
      <c r="NP25" s="228"/>
      <c r="NQ25" s="228"/>
      <c r="NR25" s="228"/>
      <c r="NS25" s="228"/>
      <c r="NT25" s="228"/>
      <c r="NU25" s="228"/>
      <c r="NV25" s="228"/>
      <c r="NW25" s="228"/>
      <c r="NX25" s="228"/>
      <c r="NY25" s="228"/>
      <c r="NZ25" s="228"/>
      <c r="OA25" s="228"/>
      <c r="OB25" s="228"/>
      <c r="OC25" s="228"/>
      <c r="OD25" s="228"/>
      <c r="OE25" s="228"/>
      <c r="OF25" s="228"/>
      <c r="OG25" s="228"/>
      <c r="OH25" s="228"/>
      <c r="OI25" s="228"/>
      <c r="OJ25" s="228"/>
      <c r="OK25" s="228"/>
      <c r="OL25" s="228"/>
      <c r="OM25" s="228"/>
      <c r="ON25" s="228"/>
      <c r="OO25" s="228"/>
      <c r="OP25" s="228"/>
      <c r="OQ25" s="228"/>
      <c r="OR25" s="228"/>
      <c r="OS25" s="228"/>
      <c r="OT25" s="228"/>
      <c r="OU25" s="228"/>
      <c r="OV25" s="228"/>
      <c r="OW25" s="228"/>
      <c r="OX25" s="228"/>
      <c r="OY25" s="228"/>
      <c r="OZ25" s="228"/>
      <c r="PA25" s="228"/>
      <c r="PB25" s="228"/>
      <c r="PC25" s="228"/>
      <c r="PD25" s="228"/>
      <c r="PE25" s="228"/>
      <c r="PF25" s="228"/>
      <c r="PG25" s="228"/>
      <c r="PH25" s="228"/>
      <c r="PI25" s="228"/>
      <c r="PJ25" s="228"/>
      <c r="PK25" s="228"/>
      <c r="PL25" s="228"/>
      <c r="PM25" s="228"/>
      <c r="PN25" s="228"/>
      <c r="PO25" s="228"/>
      <c r="PP25" s="228"/>
      <c r="PQ25" s="228"/>
      <c r="PR25" s="228"/>
      <c r="PS25" s="228"/>
      <c r="PT25" s="228"/>
      <c r="PU25" s="228"/>
      <c r="PV25" s="228"/>
      <c r="PW25" s="228"/>
      <c r="PX25" s="228"/>
      <c r="PY25" s="228"/>
      <c r="PZ25" s="228"/>
      <c r="QA25" s="228"/>
      <c r="QB25" s="228"/>
      <c r="QC25" s="228"/>
      <c r="QD25" s="228"/>
      <c r="QE25" s="228"/>
      <c r="QF25" s="228"/>
      <c r="QG25" s="228"/>
      <c r="QH25" s="228"/>
      <c r="QI25" s="228"/>
      <c r="QJ25" s="228"/>
      <c r="QK25" s="228"/>
      <c r="QL25" s="228"/>
    </row>
    <row r="26" spans="1:454" s="169" customFormat="1" ht="17.149999999999999" customHeight="1">
      <c r="A26" s="228"/>
      <c r="B26" s="228"/>
      <c r="C26" s="650"/>
      <c r="D26" s="651"/>
      <c r="E26" s="651"/>
      <c r="F26" s="651"/>
      <c r="G26" s="651"/>
      <c r="H26" s="651"/>
      <c r="I26" s="651"/>
      <c r="J26" s="651"/>
      <c r="K26" s="651"/>
      <c r="L26" s="651"/>
      <c r="M26" s="651"/>
      <c r="N26" s="651"/>
      <c r="O26" s="651"/>
      <c r="P26" s="651"/>
      <c r="Q26" s="651"/>
      <c r="R26" s="651"/>
      <c r="S26" s="651"/>
      <c r="T26" s="652"/>
      <c r="U26" s="725"/>
      <c r="V26" s="726"/>
      <c r="W26" s="726"/>
      <c r="X26" s="726"/>
      <c r="Y26" s="726"/>
      <c r="Z26" s="726"/>
      <c r="AA26" s="727"/>
      <c r="AB26" s="656" t="s">
        <v>8552</v>
      </c>
      <c r="AC26" s="657"/>
      <c r="AD26" s="657"/>
      <c r="AE26" s="657"/>
      <c r="AF26" s="657"/>
      <c r="AG26" s="657"/>
      <c r="AH26" s="657"/>
      <c r="AI26" s="657"/>
      <c r="AJ26" s="657"/>
      <c r="AK26" s="657"/>
      <c r="AL26" s="657"/>
      <c r="AM26" s="657"/>
      <c r="AN26" s="657"/>
      <c r="AO26" s="657"/>
      <c r="AP26" s="657"/>
      <c r="AQ26" s="657"/>
      <c r="AR26" s="657"/>
      <c r="AS26" s="657"/>
      <c r="AT26" s="657"/>
      <c r="AU26" s="657"/>
      <c r="AV26" s="657"/>
      <c r="AW26" s="228"/>
      <c r="AX26" s="228"/>
      <c r="AY26" s="228"/>
      <c r="AZ26" s="228"/>
      <c r="BA26" s="228"/>
      <c r="BB26" s="228"/>
      <c r="BC26" s="228"/>
      <c r="BD26" s="228"/>
      <c r="BE26" s="228"/>
      <c r="BF26" s="228"/>
      <c r="BG26" s="228"/>
      <c r="BH26" s="228"/>
      <c r="BI26" s="228"/>
      <c r="BJ26" s="228"/>
      <c r="BK26" s="228"/>
      <c r="BL26" s="228"/>
      <c r="BM26" s="228"/>
      <c r="BN26" s="228"/>
      <c r="BO26" s="228"/>
      <c r="BP26" s="228"/>
      <c r="BQ26" s="228"/>
      <c r="BR26" s="228"/>
      <c r="BS26" s="228"/>
      <c r="BT26" s="228"/>
      <c r="BU26" s="228"/>
      <c r="BV26" s="228"/>
      <c r="BW26" s="228"/>
      <c r="BX26" s="228"/>
      <c r="BY26" s="228"/>
      <c r="BZ26" s="228"/>
      <c r="CA26" s="228"/>
      <c r="CB26" s="228"/>
      <c r="CC26" s="228"/>
      <c r="CD26" s="228"/>
      <c r="CE26" s="228"/>
      <c r="CF26" s="228"/>
      <c r="CG26" s="228"/>
      <c r="CH26" s="228"/>
      <c r="CI26" s="228"/>
      <c r="CJ26" s="228"/>
      <c r="CK26" s="228"/>
      <c r="CL26" s="228"/>
      <c r="CM26" s="228"/>
      <c r="CN26" s="228"/>
      <c r="CO26" s="228"/>
      <c r="CP26" s="228"/>
      <c r="CQ26" s="228"/>
      <c r="CR26" s="228"/>
      <c r="CS26" s="228"/>
      <c r="CT26" s="228"/>
      <c r="CU26" s="228"/>
      <c r="CV26" s="228"/>
      <c r="CW26" s="228"/>
      <c r="CX26" s="228"/>
      <c r="CY26" s="228"/>
      <c r="CZ26" s="228"/>
      <c r="DA26" s="228"/>
      <c r="DB26" s="228"/>
      <c r="DC26" s="228"/>
      <c r="DD26" s="228"/>
      <c r="DE26" s="228"/>
      <c r="DF26" s="228"/>
      <c r="DG26" s="228"/>
      <c r="DH26" s="228"/>
      <c r="DI26" s="228"/>
      <c r="DJ26" s="228"/>
      <c r="DK26" s="228"/>
      <c r="DL26" s="228"/>
      <c r="DM26" s="228"/>
      <c r="DN26" s="228"/>
      <c r="DO26" s="228"/>
      <c r="DP26" s="228"/>
      <c r="DQ26" s="228"/>
      <c r="DR26" s="228"/>
      <c r="DS26" s="228"/>
      <c r="DT26" s="228"/>
      <c r="DU26" s="228"/>
      <c r="DV26" s="228"/>
      <c r="DW26" s="228"/>
      <c r="DX26" s="228"/>
      <c r="DY26" s="228"/>
      <c r="DZ26" s="228"/>
      <c r="EA26" s="228"/>
      <c r="EB26" s="228"/>
      <c r="EC26" s="228"/>
      <c r="ED26" s="228"/>
      <c r="EE26" s="228"/>
      <c r="EF26" s="228"/>
      <c r="EG26" s="228"/>
      <c r="EH26" s="228"/>
      <c r="EI26" s="228"/>
      <c r="EJ26" s="228"/>
      <c r="EK26" s="228"/>
      <c r="EL26" s="228"/>
      <c r="EM26" s="228"/>
      <c r="EN26" s="228"/>
      <c r="EO26" s="228"/>
      <c r="EP26" s="228"/>
      <c r="EQ26" s="228"/>
      <c r="ER26" s="228"/>
      <c r="ES26" s="228"/>
      <c r="ET26" s="228"/>
      <c r="EU26" s="228"/>
      <c r="EV26" s="228"/>
      <c r="EW26" s="228"/>
      <c r="EX26" s="228"/>
      <c r="EY26" s="228"/>
      <c r="EZ26" s="228"/>
      <c r="FA26" s="228"/>
      <c r="FB26" s="228"/>
      <c r="FC26" s="228"/>
      <c r="FD26" s="228"/>
      <c r="FE26" s="228"/>
      <c r="FF26" s="228"/>
      <c r="FG26" s="228"/>
      <c r="FH26" s="228"/>
      <c r="FI26" s="228"/>
      <c r="FJ26" s="228"/>
      <c r="FK26" s="228"/>
      <c r="FL26" s="228"/>
      <c r="FM26" s="228"/>
      <c r="FN26" s="228"/>
      <c r="FO26" s="228"/>
      <c r="FP26" s="228"/>
      <c r="FQ26" s="228"/>
      <c r="FR26" s="228"/>
      <c r="FS26" s="228"/>
      <c r="FT26" s="228"/>
      <c r="FU26" s="228"/>
      <c r="FV26" s="228"/>
      <c r="FW26" s="228"/>
      <c r="FX26" s="228"/>
      <c r="FY26" s="228"/>
      <c r="FZ26" s="228"/>
      <c r="GA26" s="228"/>
      <c r="GB26" s="228"/>
      <c r="GC26" s="228"/>
      <c r="GD26" s="228"/>
      <c r="GE26" s="228"/>
      <c r="GF26" s="228"/>
      <c r="GG26" s="228"/>
      <c r="GH26" s="228"/>
      <c r="GI26" s="228"/>
      <c r="GJ26" s="228"/>
      <c r="GK26" s="228"/>
      <c r="GL26" s="228"/>
      <c r="GM26" s="228"/>
      <c r="GN26" s="228"/>
      <c r="GO26" s="228"/>
      <c r="GP26" s="228"/>
      <c r="GQ26" s="228"/>
      <c r="GR26" s="228"/>
      <c r="GS26" s="228"/>
      <c r="GT26" s="228"/>
      <c r="GU26" s="228"/>
      <c r="GV26" s="228"/>
      <c r="GW26" s="228"/>
      <c r="GX26" s="228"/>
      <c r="GY26" s="228"/>
      <c r="GZ26" s="228"/>
      <c r="HA26" s="228"/>
      <c r="HB26" s="228"/>
      <c r="HC26" s="228"/>
      <c r="HD26" s="228"/>
      <c r="HE26" s="228"/>
      <c r="HF26" s="228"/>
      <c r="HG26" s="228"/>
      <c r="HH26" s="228"/>
      <c r="HI26" s="228"/>
      <c r="HJ26" s="228"/>
      <c r="HK26" s="228"/>
      <c r="HL26" s="228"/>
      <c r="HM26" s="228"/>
      <c r="HN26" s="228"/>
      <c r="HO26" s="228"/>
      <c r="HP26" s="228"/>
      <c r="HQ26" s="228"/>
      <c r="HR26" s="228"/>
      <c r="HS26" s="228"/>
      <c r="HT26" s="228"/>
      <c r="HU26" s="228"/>
      <c r="HV26" s="228"/>
      <c r="HW26" s="228"/>
      <c r="HX26" s="228"/>
      <c r="HY26" s="228"/>
      <c r="HZ26" s="228"/>
      <c r="IA26" s="228"/>
      <c r="IB26" s="228"/>
      <c r="IC26" s="228"/>
      <c r="ID26" s="228"/>
      <c r="IE26" s="228"/>
      <c r="IF26" s="228"/>
      <c r="IG26" s="228"/>
      <c r="IH26" s="228"/>
      <c r="II26" s="228"/>
      <c r="IJ26" s="228"/>
      <c r="IK26" s="228"/>
      <c r="IL26" s="228"/>
      <c r="IM26" s="228"/>
      <c r="IN26" s="228"/>
      <c r="IO26" s="228"/>
      <c r="IP26" s="228"/>
      <c r="IQ26" s="228"/>
      <c r="IR26" s="228"/>
      <c r="IS26" s="228"/>
      <c r="IT26" s="228"/>
      <c r="IU26" s="228"/>
      <c r="IV26" s="228"/>
      <c r="IW26" s="228"/>
      <c r="IX26" s="228"/>
      <c r="IY26" s="228"/>
      <c r="IZ26" s="228"/>
      <c r="JA26" s="228"/>
      <c r="JB26" s="228"/>
      <c r="JC26" s="228"/>
      <c r="JD26" s="228"/>
      <c r="JE26" s="228"/>
      <c r="JF26" s="228"/>
      <c r="JG26" s="228"/>
      <c r="JH26" s="228"/>
      <c r="JI26" s="228"/>
      <c r="JJ26" s="228"/>
      <c r="JK26" s="228"/>
      <c r="JL26" s="228"/>
      <c r="JM26" s="228"/>
      <c r="JN26" s="228"/>
      <c r="JO26" s="228"/>
      <c r="JP26" s="228"/>
      <c r="JQ26" s="228"/>
      <c r="JR26" s="228"/>
      <c r="JS26" s="228"/>
      <c r="JT26" s="228"/>
      <c r="JU26" s="228"/>
      <c r="JV26" s="228"/>
      <c r="JW26" s="228"/>
      <c r="JX26" s="228"/>
      <c r="JY26" s="228"/>
      <c r="JZ26" s="228"/>
      <c r="KA26" s="228"/>
      <c r="KB26" s="228"/>
      <c r="KC26" s="228"/>
      <c r="KD26" s="228"/>
      <c r="KE26" s="228"/>
      <c r="KF26" s="228"/>
      <c r="KG26" s="228"/>
      <c r="KH26" s="228"/>
      <c r="KI26" s="228"/>
      <c r="KJ26" s="228"/>
      <c r="KK26" s="228"/>
      <c r="KL26" s="228"/>
      <c r="KM26" s="228"/>
      <c r="KN26" s="228"/>
      <c r="KO26" s="228"/>
      <c r="KP26" s="228"/>
      <c r="KQ26" s="228"/>
      <c r="KR26" s="228"/>
      <c r="KS26" s="228"/>
      <c r="KT26" s="228"/>
      <c r="KU26" s="228"/>
      <c r="KV26" s="228"/>
      <c r="KW26" s="228"/>
      <c r="KX26" s="228"/>
      <c r="KY26" s="228"/>
      <c r="KZ26" s="228"/>
      <c r="LA26" s="228"/>
      <c r="LB26" s="228"/>
      <c r="LC26" s="228"/>
      <c r="LD26" s="228"/>
      <c r="LE26" s="228"/>
      <c r="LF26" s="228"/>
      <c r="LG26" s="228"/>
      <c r="LH26" s="228"/>
      <c r="LI26" s="228"/>
      <c r="LJ26" s="228"/>
      <c r="LK26" s="228"/>
      <c r="LL26" s="228"/>
      <c r="LM26" s="228"/>
      <c r="LN26" s="228"/>
      <c r="LO26" s="228"/>
      <c r="LP26" s="228"/>
      <c r="LQ26" s="228"/>
      <c r="LR26" s="228"/>
      <c r="LS26" s="228"/>
      <c r="LT26" s="228"/>
      <c r="LU26" s="228"/>
      <c r="LV26" s="228"/>
      <c r="LW26" s="228"/>
      <c r="LX26" s="228"/>
      <c r="LY26" s="228"/>
      <c r="LZ26" s="228"/>
      <c r="MA26" s="228"/>
      <c r="MB26" s="228"/>
      <c r="MC26" s="228"/>
      <c r="MD26" s="228"/>
      <c r="ME26" s="228"/>
      <c r="MF26" s="228"/>
      <c r="MG26" s="228"/>
      <c r="MH26" s="228"/>
      <c r="MI26" s="228"/>
      <c r="MJ26" s="228"/>
      <c r="MK26" s="228"/>
      <c r="ML26" s="228"/>
      <c r="MM26" s="228"/>
      <c r="MN26" s="228"/>
      <c r="MO26" s="228"/>
      <c r="MP26" s="228"/>
      <c r="MQ26" s="228"/>
      <c r="MR26" s="228"/>
      <c r="MS26" s="228"/>
      <c r="MT26" s="228"/>
      <c r="MU26" s="228"/>
      <c r="MV26" s="228"/>
      <c r="MW26" s="228"/>
      <c r="MX26" s="228"/>
      <c r="MY26" s="228"/>
      <c r="MZ26" s="228"/>
      <c r="NA26" s="228"/>
      <c r="NB26" s="228"/>
      <c r="NC26" s="228"/>
      <c r="ND26" s="228"/>
      <c r="NE26" s="228"/>
      <c r="NF26" s="228"/>
      <c r="NG26" s="228"/>
      <c r="NH26" s="228"/>
      <c r="NI26" s="228"/>
      <c r="NJ26" s="228"/>
      <c r="NK26" s="228"/>
      <c r="NL26" s="228"/>
      <c r="NM26" s="228"/>
      <c r="NN26" s="228"/>
      <c r="NO26" s="228"/>
      <c r="NP26" s="228"/>
      <c r="NQ26" s="228"/>
      <c r="NR26" s="228"/>
      <c r="NS26" s="228"/>
      <c r="NT26" s="228"/>
      <c r="NU26" s="228"/>
      <c r="NV26" s="228"/>
      <c r="NW26" s="228"/>
      <c r="NX26" s="228"/>
      <c r="NY26" s="228"/>
      <c r="NZ26" s="228"/>
      <c r="OA26" s="228"/>
      <c r="OB26" s="228"/>
      <c r="OC26" s="228"/>
      <c r="OD26" s="228"/>
      <c r="OE26" s="228"/>
      <c r="OF26" s="228"/>
      <c r="OG26" s="228"/>
      <c r="OH26" s="228"/>
      <c r="OI26" s="228"/>
      <c r="OJ26" s="228"/>
      <c r="OK26" s="228"/>
      <c r="OL26" s="228"/>
      <c r="OM26" s="228"/>
      <c r="ON26" s="228"/>
      <c r="OO26" s="228"/>
      <c r="OP26" s="228"/>
      <c r="OQ26" s="228"/>
      <c r="OR26" s="228"/>
      <c r="OS26" s="228"/>
      <c r="OT26" s="228"/>
      <c r="OU26" s="228"/>
      <c r="OV26" s="228"/>
      <c r="OW26" s="228"/>
      <c r="OX26" s="228"/>
      <c r="OY26" s="228"/>
      <c r="OZ26" s="228"/>
      <c r="PA26" s="228"/>
      <c r="PB26" s="228"/>
      <c r="PC26" s="228"/>
      <c r="PD26" s="228"/>
      <c r="PE26" s="228"/>
      <c r="PF26" s="228"/>
      <c r="PG26" s="228"/>
      <c r="PH26" s="228"/>
      <c r="PI26" s="228"/>
      <c r="PJ26" s="228"/>
      <c r="PK26" s="228"/>
      <c r="PL26" s="228"/>
      <c r="PM26" s="228"/>
      <c r="PN26" s="228"/>
      <c r="PO26" s="228"/>
      <c r="PP26" s="228"/>
      <c r="PQ26" s="228"/>
      <c r="PR26" s="228"/>
      <c r="PS26" s="228"/>
      <c r="PT26" s="228"/>
      <c r="PU26" s="228"/>
      <c r="PV26" s="228"/>
      <c r="PW26" s="228"/>
      <c r="PX26" s="228"/>
      <c r="PY26" s="228"/>
      <c r="PZ26" s="228"/>
      <c r="QA26" s="228"/>
      <c r="QB26" s="228"/>
      <c r="QC26" s="228"/>
      <c r="QD26" s="228"/>
      <c r="QE26" s="228"/>
      <c r="QF26" s="228"/>
      <c r="QG26" s="228"/>
      <c r="QH26" s="228"/>
      <c r="QI26" s="228"/>
      <c r="QJ26" s="228"/>
      <c r="QK26" s="228"/>
      <c r="QL26" s="228"/>
    </row>
    <row r="27" spans="1:454" s="169" customFormat="1" ht="15.65" customHeight="1">
      <c r="A27" s="228"/>
      <c r="B27" s="228"/>
      <c r="C27" s="653"/>
      <c r="D27" s="654"/>
      <c r="E27" s="654"/>
      <c r="F27" s="654"/>
      <c r="G27" s="654"/>
      <c r="H27" s="654"/>
      <c r="I27" s="654"/>
      <c r="J27" s="654"/>
      <c r="K27" s="654"/>
      <c r="L27" s="654"/>
      <c r="M27" s="654"/>
      <c r="N27" s="654"/>
      <c r="O27" s="654"/>
      <c r="P27" s="654"/>
      <c r="Q27" s="654"/>
      <c r="R27" s="654"/>
      <c r="S27" s="654"/>
      <c r="T27" s="655"/>
      <c r="U27" s="725"/>
      <c r="V27" s="726"/>
      <c r="W27" s="726"/>
      <c r="X27" s="726"/>
      <c r="Y27" s="726"/>
      <c r="Z27" s="726"/>
      <c r="AA27" s="727"/>
      <c r="AB27" s="648" t="s">
        <v>8553</v>
      </c>
      <c r="AC27" s="649"/>
      <c r="AD27" s="649"/>
      <c r="AE27" s="649"/>
      <c r="AF27" s="649"/>
      <c r="AG27" s="649"/>
      <c r="AH27" s="649"/>
      <c r="AI27" s="649"/>
      <c r="AJ27" s="649"/>
      <c r="AK27" s="649"/>
      <c r="AL27" s="649"/>
      <c r="AM27" s="649"/>
      <c r="AN27" s="649"/>
      <c r="AO27" s="649"/>
      <c r="AP27" s="649"/>
      <c r="AQ27" s="649"/>
      <c r="AR27" s="649"/>
      <c r="AS27" s="649"/>
      <c r="AT27" s="649"/>
      <c r="AU27" s="649"/>
      <c r="AV27" s="649"/>
      <c r="AW27" s="228"/>
      <c r="AX27" s="228"/>
      <c r="AY27" s="228"/>
      <c r="AZ27" s="228"/>
      <c r="BA27" s="228"/>
      <c r="BB27" s="228"/>
      <c r="BC27" s="228"/>
      <c r="BD27" s="228"/>
      <c r="BE27" s="228"/>
      <c r="BF27" s="228"/>
      <c r="BG27" s="228"/>
      <c r="BH27" s="228"/>
      <c r="BI27" s="228"/>
      <c r="BJ27" s="228"/>
      <c r="BK27" s="228"/>
      <c r="BL27" s="228"/>
      <c r="BM27" s="228"/>
      <c r="BN27" s="228"/>
      <c r="BO27" s="228"/>
      <c r="BP27" s="228"/>
      <c r="BQ27" s="228"/>
      <c r="BR27" s="228"/>
      <c r="BS27" s="228"/>
      <c r="BT27" s="228"/>
      <c r="BU27" s="228"/>
      <c r="BV27" s="228"/>
      <c r="BW27" s="228"/>
      <c r="BX27" s="228"/>
      <c r="BY27" s="228"/>
      <c r="BZ27" s="228"/>
      <c r="CA27" s="228"/>
      <c r="CB27" s="228"/>
      <c r="CC27" s="228"/>
      <c r="CD27" s="228"/>
      <c r="CE27" s="228"/>
      <c r="CF27" s="228"/>
      <c r="CG27" s="228"/>
      <c r="CH27" s="228"/>
      <c r="CI27" s="228"/>
      <c r="CJ27" s="228"/>
      <c r="CK27" s="228"/>
      <c r="CL27" s="228"/>
      <c r="CM27" s="228"/>
      <c r="CN27" s="228"/>
      <c r="CO27" s="228"/>
      <c r="CP27" s="228"/>
      <c r="CQ27" s="228"/>
      <c r="CR27" s="228"/>
      <c r="CS27" s="228"/>
      <c r="CT27" s="228"/>
      <c r="CU27" s="228"/>
      <c r="CV27" s="228"/>
      <c r="CW27" s="228"/>
      <c r="CX27" s="228"/>
      <c r="CY27" s="228"/>
      <c r="CZ27" s="228"/>
      <c r="DA27" s="228"/>
      <c r="DB27" s="228"/>
      <c r="DC27" s="228"/>
      <c r="DD27" s="228"/>
      <c r="DE27" s="228"/>
      <c r="DF27" s="228"/>
      <c r="DG27" s="228"/>
      <c r="DH27" s="228"/>
      <c r="DI27" s="228"/>
      <c r="DJ27" s="228"/>
      <c r="DK27" s="228"/>
      <c r="DL27" s="228"/>
      <c r="DM27" s="228"/>
      <c r="DN27" s="228"/>
      <c r="DO27" s="228"/>
      <c r="DP27" s="228"/>
      <c r="DQ27" s="228"/>
      <c r="DR27" s="228"/>
      <c r="DS27" s="228"/>
      <c r="DT27" s="228"/>
      <c r="DU27" s="228"/>
      <c r="DV27" s="228"/>
      <c r="DW27" s="228"/>
      <c r="DX27" s="228"/>
      <c r="DY27" s="228"/>
      <c r="DZ27" s="228"/>
      <c r="EA27" s="228"/>
      <c r="EB27" s="228"/>
      <c r="EC27" s="228"/>
      <c r="ED27" s="228"/>
      <c r="EE27" s="228"/>
      <c r="EF27" s="228"/>
      <c r="EG27" s="228"/>
      <c r="EH27" s="228"/>
      <c r="EI27" s="228"/>
      <c r="EJ27" s="228"/>
      <c r="EK27" s="228"/>
      <c r="EL27" s="228"/>
      <c r="EM27" s="228"/>
      <c r="EN27" s="228"/>
      <c r="EO27" s="228"/>
      <c r="EP27" s="228"/>
      <c r="EQ27" s="228"/>
      <c r="ER27" s="228"/>
      <c r="ES27" s="228"/>
      <c r="ET27" s="228"/>
      <c r="EU27" s="228"/>
      <c r="EV27" s="228"/>
      <c r="EW27" s="228"/>
      <c r="EX27" s="228"/>
      <c r="EY27" s="228"/>
      <c r="EZ27" s="228"/>
      <c r="FA27" s="228"/>
      <c r="FB27" s="228"/>
      <c r="FC27" s="228"/>
      <c r="FD27" s="228"/>
      <c r="FE27" s="228"/>
      <c r="FF27" s="228"/>
      <c r="FG27" s="228"/>
      <c r="FH27" s="228"/>
      <c r="FI27" s="228"/>
      <c r="FJ27" s="228"/>
      <c r="FK27" s="228"/>
      <c r="FL27" s="228"/>
      <c r="FM27" s="228"/>
      <c r="FN27" s="228"/>
      <c r="FO27" s="228"/>
      <c r="FP27" s="228"/>
      <c r="FQ27" s="228"/>
      <c r="FR27" s="228"/>
      <c r="FS27" s="228"/>
      <c r="FT27" s="228"/>
      <c r="FU27" s="228"/>
      <c r="FV27" s="228"/>
      <c r="FW27" s="228"/>
      <c r="FX27" s="228"/>
      <c r="FY27" s="228"/>
      <c r="FZ27" s="228"/>
      <c r="GA27" s="228"/>
      <c r="GB27" s="228"/>
      <c r="GC27" s="228"/>
      <c r="GD27" s="228"/>
      <c r="GE27" s="228"/>
      <c r="GF27" s="228"/>
      <c r="GG27" s="228"/>
      <c r="GH27" s="228"/>
      <c r="GI27" s="228"/>
      <c r="GJ27" s="228"/>
      <c r="GK27" s="228"/>
      <c r="GL27" s="228"/>
      <c r="GM27" s="228"/>
      <c r="GN27" s="228"/>
      <c r="GO27" s="228"/>
      <c r="GP27" s="228"/>
      <c r="GQ27" s="228"/>
      <c r="GR27" s="228"/>
      <c r="GS27" s="228"/>
      <c r="GT27" s="228"/>
      <c r="GU27" s="228"/>
      <c r="GV27" s="228"/>
      <c r="GW27" s="228"/>
      <c r="GX27" s="228"/>
      <c r="GY27" s="228"/>
      <c r="GZ27" s="228"/>
      <c r="HA27" s="228"/>
      <c r="HB27" s="228"/>
      <c r="HC27" s="228"/>
      <c r="HD27" s="228"/>
      <c r="HE27" s="228"/>
      <c r="HF27" s="228"/>
      <c r="HG27" s="228"/>
      <c r="HH27" s="228"/>
      <c r="HI27" s="228"/>
      <c r="HJ27" s="228"/>
      <c r="HK27" s="228"/>
      <c r="HL27" s="228"/>
      <c r="HM27" s="228"/>
      <c r="HN27" s="228"/>
      <c r="HO27" s="228"/>
      <c r="HP27" s="228"/>
      <c r="HQ27" s="228"/>
      <c r="HR27" s="228"/>
      <c r="HS27" s="228"/>
      <c r="HT27" s="228"/>
      <c r="HU27" s="228"/>
      <c r="HV27" s="228"/>
      <c r="HW27" s="228"/>
      <c r="HX27" s="228"/>
      <c r="HY27" s="228"/>
      <c r="HZ27" s="228"/>
      <c r="IA27" s="228"/>
      <c r="IB27" s="228"/>
      <c r="IC27" s="228"/>
      <c r="ID27" s="228"/>
      <c r="IE27" s="228"/>
      <c r="IF27" s="228"/>
      <c r="IG27" s="228"/>
      <c r="IH27" s="228"/>
      <c r="II27" s="228"/>
      <c r="IJ27" s="228"/>
      <c r="IK27" s="228"/>
      <c r="IL27" s="228"/>
      <c r="IM27" s="228"/>
      <c r="IN27" s="228"/>
      <c r="IO27" s="228"/>
      <c r="IP27" s="228"/>
      <c r="IQ27" s="228"/>
      <c r="IR27" s="228"/>
      <c r="IS27" s="228"/>
      <c r="IT27" s="228"/>
      <c r="IU27" s="228"/>
      <c r="IV27" s="228"/>
      <c r="IW27" s="228"/>
      <c r="IX27" s="228"/>
      <c r="IY27" s="228"/>
      <c r="IZ27" s="228"/>
      <c r="JA27" s="228"/>
      <c r="JB27" s="228"/>
      <c r="JC27" s="228"/>
      <c r="JD27" s="228"/>
      <c r="JE27" s="228"/>
      <c r="JF27" s="228"/>
      <c r="JG27" s="228"/>
      <c r="JH27" s="228"/>
      <c r="JI27" s="228"/>
      <c r="JJ27" s="228"/>
      <c r="JK27" s="228"/>
      <c r="JL27" s="228"/>
      <c r="JM27" s="228"/>
      <c r="JN27" s="228"/>
      <c r="JO27" s="228"/>
      <c r="JP27" s="228"/>
      <c r="JQ27" s="228"/>
      <c r="JR27" s="228"/>
      <c r="JS27" s="228"/>
      <c r="JT27" s="228"/>
      <c r="JU27" s="228"/>
      <c r="JV27" s="228"/>
      <c r="JW27" s="228"/>
      <c r="JX27" s="228"/>
      <c r="JY27" s="228"/>
      <c r="JZ27" s="228"/>
      <c r="KA27" s="228"/>
      <c r="KB27" s="228"/>
      <c r="KC27" s="228"/>
      <c r="KD27" s="228"/>
      <c r="KE27" s="228"/>
      <c r="KF27" s="228"/>
      <c r="KG27" s="228"/>
      <c r="KH27" s="228"/>
      <c r="KI27" s="228"/>
      <c r="KJ27" s="228"/>
      <c r="KK27" s="228"/>
      <c r="KL27" s="228"/>
      <c r="KM27" s="228"/>
      <c r="KN27" s="228"/>
      <c r="KO27" s="228"/>
      <c r="KP27" s="228"/>
      <c r="KQ27" s="228"/>
      <c r="KR27" s="228"/>
      <c r="KS27" s="228"/>
      <c r="KT27" s="228"/>
      <c r="KU27" s="228"/>
      <c r="KV27" s="228"/>
      <c r="KW27" s="228"/>
      <c r="KX27" s="228"/>
      <c r="KY27" s="228"/>
      <c r="KZ27" s="228"/>
      <c r="LA27" s="228"/>
      <c r="LB27" s="228"/>
      <c r="LC27" s="228"/>
      <c r="LD27" s="228"/>
      <c r="LE27" s="228"/>
      <c r="LF27" s="228"/>
      <c r="LG27" s="228"/>
      <c r="LH27" s="228"/>
      <c r="LI27" s="228"/>
      <c r="LJ27" s="228"/>
      <c r="LK27" s="228"/>
      <c r="LL27" s="228"/>
      <c r="LM27" s="228"/>
      <c r="LN27" s="228"/>
      <c r="LO27" s="228"/>
      <c r="LP27" s="228"/>
      <c r="LQ27" s="228"/>
      <c r="LR27" s="228"/>
      <c r="LS27" s="228"/>
      <c r="LT27" s="228"/>
      <c r="LU27" s="228"/>
      <c r="LV27" s="228"/>
      <c r="LW27" s="228"/>
      <c r="LX27" s="228"/>
      <c r="LY27" s="228"/>
      <c r="LZ27" s="228"/>
      <c r="MA27" s="228"/>
      <c r="MB27" s="228"/>
      <c r="MC27" s="228"/>
      <c r="MD27" s="228"/>
      <c r="ME27" s="228"/>
      <c r="MF27" s="228"/>
      <c r="MG27" s="228"/>
      <c r="MH27" s="228"/>
      <c r="MI27" s="228"/>
      <c r="MJ27" s="228"/>
      <c r="MK27" s="228"/>
      <c r="ML27" s="228"/>
      <c r="MM27" s="228"/>
      <c r="MN27" s="228"/>
      <c r="MO27" s="228"/>
      <c r="MP27" s="228"/>
      <c r="MQ27" s="228"/>
      <c r="MR27" s="228"/>
      <c r="MS27" s="228"/>
      <c r="MT27" s="228"/>
      <c r="MU27" s="228"/>
      <c r="MV27" s="228"/>
      <c r="MW27" s="228"/>
      <c r="MX27" s="228"/>
      <c r="MY27" s="228"/>
      <c r="MZ27" s="228"/>
      <c r="NA27" s="228"/>
      <c r="NB27" s="228"/>
      <c r="NC27" s="228"/>
      <c r="ND27" s="228"/>
      <c r="NE27" s="228"/>
      <c r="NF27" s="228"/>
      <c r="NG27" s="228"/>
      <c r="NH27" s="228"/>
      <c r="NI27" s="228"/>
      <c r="NJ27" s="228"/>
      <c r="NK27" s="228"/>
      <c r="NL27" s="228"/>
      <c r="NM27" s="228"/>
      <c r="NN27" s="228"/>
      <c r="NO27" s="228"/>
      <c r="NP27" s="228"/>
      <c r="NQ27" s="228"/>
      <c r="NR27" s="228"/>
      <c r="NS27" s="228"/>
      <c r="NT27" s="228"/>
      <c r="NU27" s="228"/>
      <c r="NV27" s="228"/>
      <c r="NW27" s="228"/>
      <c r="NX27" s="228"/>
      <c r="NY27" s="228"/>
      <c r="NZ27" s="228"/>
      <c r="OA27" s="228"/>
      <c r="OB27" s="228"/>
      <c r="OC27" s="228"/>
      <c r="OD27" s="228"/>
      <c r="OE27" s="228"/>
      <c r="OF27" s="228"/>
      <c r="OG27" s="228"/>
      <c r="OH27" s="228"/>
      <c r="OI27" s="228"/>
      <c r="OJ27" s="228"/>
      <c r="OK27" s="228"/>
      <c r="OL27" s="228"/>
      <c r="OM27" s="228"/>
      <c r="ON27" s="228"/>
      <c r="OO27" s="228"/>
      <c r="OP27" s="228"/>
      <c r="OQ27" s="228"/>
      <c r="OR27" s="228"/>
      <c r="OS27" s="228"/>
      <c r="OT27" s="228"/>
      <c r="OU27" s="228"/>
      <c r="OV27" s="228"/>
      <c r="OW27" s="228"/>
      <c r="OX27" s="228"/>
      <c r="OY27" s="228"/>
      <c r="OZ27" s="228"/>
      <c r="PA27" s="228"/>
      <c r="PB27" s="228"/>
      <c r="PC27" s="228"/>
      <c r="PD27" s="228"/>
      <c r="PE27" s="228"/>
      <c r="PF27" s="228"/>
      <c r="PG27" s="228"/>
      <c r="PH27" s="228"/>
      <c r="PI27" s="228"/>
      <c r="PJ27" s="228"/>
      <c r="PK27" s="228"/>
      <c r="PL27" s="228"/>
      <c r="PM27" s="228"/>
      <c r="PN27" s="228"/>
      <c r="PO27" s="228"/>
      <c r="PP27" s="228"/>
      <c r="PQ27" s="228"/>
      <c r="PR27" s="228"/>
      <c r="PS27" s="228"/>
      <c r="PT27" s="228"/>
      <c r="PU27" s="228"/>
      <c r="PV27" s="228"/>
      <c r="PW27" s="228"/>
      <c r="PX27" s="228"/>
      <c r="PY27" s="228"/>
      <c r="PZ27" s="228"/>
      <c r="QA27" s="228"/>
      <c r="QB27" s="228"/>
      <c r="QC27" s="228"/>
      <c r="QD27" s="228"/>
      <c r="QE27" s="228"/>
      <c r="QF27" s="228"/>
      <c r="QG27" s="228"/>
      <c r="QH27" s="228"/>
      <c r="QI27" s="228"/>
      <c r="QJ27" s="228"/>
      <c r="QK27" s="228"/>
      <c r="QL27" s="228"/>
    </row>
    <row r="28" spans="1:454" s="170" customFormat="1" ht="15.65" customHeight="1">
      <c r="A28" s="229"/>
      <c r="B28" s="229"/>
      <c r="C28" s="694" t="s">
        <v>8380</v>
      </c>
      <c r="D28" s="695"/>
      <c r="E28" s="695"/>
      <c r="F28" s="696"/>
      <c r="G28" s="697"/>
      <c r="H28" s="698"/>
      <c r="I28" s="698"/>
      <c r="J28" s="698"/>
      <c r="K28" s="698"/>
      <c r="L28" s="698"/>
      <c r="M28" s="698"/>
      <c r="N28" s="698"/>
      <c r="O28" s="698"/>
      <c r="P28" s="698"/>
      <c r="Q28" s="698"/>
      <c r="R28" s="698"/>
      <c r="S28" s="698"/>
      <c r="T28" s="699"/>
      <c r="U28" s="725"/>
      <c r="V28" s="726"/>
      <c r="W28" s="726"/>
      <c r="X28" s="726"/>
      <c r="Y28" s="726"/>
      <c r="Z28" s="726"/>
      <c r="AA28" s="727"/>
      <c r="AB28" s="648"/>
      <c r="AC28" s="649"/>
      <c r="AD28" s="649"/>
      <c r="AE28" s="649"/>
      <c r="AF28" s="649"/>
      <c r="AG28" s="649"/>
      <c r="AH28" s="649"/>
      <c r="AI28" s="649"/>
      <c r="AJ28" s="649"/>
      <c r="AK28" s="649"/>
      <c r="AL28" s="649"/>
      <c r="AM28" s="649"/>
      <c r="AN28" s="649"/>
      <c r="AO28" s="649"/>
      <c r="AP28" s="649"/>
      <c r="AQ28" s="649"/>
      <c r="AR28" s="649"/>
      <c r="AS28" s="649"/>
      <c r="AT28" s="649"/>
      <c r="AU28" s="649"/>
      <c r="AV28" s="64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29"/>
      <c r="CJ28" s="229"/>
      <c r="CK28" s="229"/>
      <c r="CL28" s="229"/>
      <c r="CM28" s="229"/>
      <c r="CN28" s="229"/>
      <c r="CO28" s="229"/>
      <c r="CP28" s="229"/>
      <c r="CQ28" s="229"/>
      <c r="CR28" s="229"/>
      <c r="CS28" s="229"/>
      <c r="CT28" s="229"/>
      <c r="CU28" s="229"/>
      <c r="CV28" s="229"/>
      <c r="CW28" s="229"/>
      <c r="CX28" s="229"/>
      <c r="CY28" s="229"/>
      <c r="CZ28" s="229"/>
      <c r="DA28" s="229"/>
      <c r="DB28" s="229"/>
      <c r="DC28" s="229"/>
      <c r="DD28" s="229"/>
      <c r="DE28" s="229"/>
      <c r="DF28" s="229"/>
      <c r="DG28" s="229"/>
      <c r="DH28" s="229"/>
      <c r="DI28" s="229"/>
      <c r="DJ28" s="229"/>
      <c r="DK28" s="229"/>
      <c r="DL28" s="229"/>
      <c r="DM28" s="229"/>
      <c r="DN28" s="229"/>
      <c r="DO28" s="229"/>
      <c r="DP28" s="229"/>
      <c r="DQ28" s="229"/>
      <c r="DR28" s="229"/>
      <c r="DS28" s="229"/>
      <c r="DT28" s="229"/>
      <c r="DU28" s="229"/>
      <c r="DV28" s="229"/>
      <c r="DW28" s="229"/>
      <c r="DX28" s="229"/>
      <c r="DY28" s="229"/>
      <c r="DZ28" s="229"/>
      <c r="EA28" s="229"/>
      <c r="EB28" s="229"/>
      <c r="EC28" s="229"/>
      <c r="ED28" s="229"/>
      <c r="EE28" s="229"/>
      <c r="EF28" s="229"/>
      <c r="EG28" s="229"/>
      <c r="EH28" s="229"/>
      <c r="EI28" s="229"/>
      <c r="EJ28" s="229"/>
      <c r="EK28" s="229"/>
      <c r="EL28" s="229"/>
      <c r="EM28" s="229"/>
      <c r="EN28" s="229"/>
      <c r="EO28" s="229"/>
      <c r="EP28" s="229"/>
      <c r="EQ28" s="229"/>
      <c r="ER28" s="229"/>
      <c r="ES28" s="229"/>
      <c r="ET28" s="229"/>
      <c r="EU28" s="229"/>
      <c r="EV28" s="229"/>
      <c r="EW28" s="229"/>
      <c r="EX28" s="229"/>
      <c r="EY28" s="229"/>
      <c r="EZ28" s="229"/>
      <c r="FA28" s="229"/>
      <c r="FB28" s="229"/>
      <c r="FC28" s="229"/>
      <c r="FD28" s="229"/>
      <c r="FE28" s="229"/>
      <c r="FF28" s="229"/>
      <c r="FG28" s="229"/>
      <c r="FH28" s="229"/>
      <c r="FI28" s="229"/>
      <c r="FJ28" s="229"/>
      <c r="FK28" s="229"/>
      <c r="FL28" s="229"/>
      <c r="FM28" s="229"/>
      <c r="FN28" s="229"/>
      <c r="FO28" s="229"/>
      <c r="FP28" s="229"/>
      <c r="FQ28" s="229"/>
      <c r="FR28" s="229"/>
      <c r="FS28" s="229"/>
      <c r="FT28" s="229"/>
      <c r="FU28" s="229"/>
      <c r="FV28" s="229"/>
      <c r="FW28" s="229"/>
      <c r="FX28" s="229"/>
      <c r="FY28" s="229"/>
      <c r="FZ28" s="229"/>
      <c r="GA28" s="229"/>
      <c r="GB28" s="229"/>
      <c r="GC28" s="229"/>
      <c r="GD28" s="229"/>
      <c r="GE28" s="229"/>
      <c r="GF28" s="229"/>
      <c r="GG28" s="229"/>
      <c r="GH28" s="229"/>
      <c r="GI28" s="229"/>
      <c r="GJ28" s="229"/>
      <c r="GK28" s="229"/>
      <c r="GL28" s="229"/>
      <c r="GM28" s="229"/>
      <c r="GN28" s="229"/>
      <c r="GO28" s="229"/>
      <c r="GP28" s="229"/>
      <c r="GQ28" s="229"/>
      <c r="GR28" s="229"/>
      <c r="GS28" s="229"/>
      <c r="GT28" s="229"/>
      <c r="GU28" s="229"/>
      <c r="GV28" s="229"/>
      <c r="GW28" s="229"/>
      <c r="GX28" s="229"/>
      <c r="GY28" s="229"/>
      <c r="GZ28" s="229"/>
      <c r="HA28" s="229"/>
      <c r="HB28" s="229"/>
      <c r="HC28" s="229"/>
      <c r="HD28" s="229"/>
      <c r="HE28" s="229"/>
      <c r="HF28" s="229"/>
      <c r="HG28" s="229"/>
      <c r="HH28" s="229"/>
      <c r="HI28" s="229"/>
      <c r="HJ28" s="229"/>
      <c r="HK28" s="229"/>
      <c r="HL28" s="229"/>
      <c r="HM28" s="229"/>
      <c r="HN28" s="229"/>
      <c r="HO28" s="229"/>
      <c r="HP28" s="229"/>
      <c r="HQ28" s="229"/>
      <c r="HR28" s="229"/>
      <c r="HS28" s="229"/>
      <c r="HT28" s="229"/>
      <c r="HU28" s="229"/>
      <c r="HV28" s="229"/>
      <c r="HW28" s="229"/>
      <c r="HX28" s="229"/>
      <c r="HY28" s="229"/>
      <c r="HZ28" s="229"/>
      <c r="IA28" s="229"/>
      <c r="IB28" s="229"/>
      <c r="IC28" s="229"/>
      <c r="ID28" s="229"/>
      <c r="IE28" s="229"/>
      <c r="IF28" s="229"/>
      <c r="IG28" s="229"/>
      <c r="IH28" s="229"/>
      <c r="II28" s="229"/>
      <c r="IJ28" s="229"/>
      <c r="IK28" s="229"/>
      <c r="IL28" s="229"/>
      <c r="IM28" s="229"/>
      <c r="IN28" s="229"/>
      <c r="IO28" s="229"/>
      <c r="IP28" s="229"/>
      <c r="IQ28" s="229"/>
      <c r="IR28" s="229"/>
      <c r="IS28" s="229"/>
      <c r="IT28" s="229"/>
      <c r="IU28" s="229"/>
      <c r="IV28" s="229"/>
      <c r="IW28" s="229"/>
      <c r="IX28" s="229"/>
      <c r="IY28" s="229"/>
      <c r="IZ28" s="229"/>
      <c r="JA28" s="229"/>
      <c r="JB28" s="229"/>
      <c r="JC28" s="229"/>
      <c r="JD28" s="229"/>
      <c r="JE28" s="229"/>
      <c r="JF28" s="229"/>
      <c r="JG28" s="229"/>
      <c r="JH28" s="229"/>
      <c r="JI28" s="229"/>
      <c r="JJ28" s="229"/>
      <c r="JK28" s="229"/>
      <c r="JL28" s="229"/>
      <c r="JM28" s="229"/>
      <c r="JN28" s="229"/>
      <c r="JO28" s="229"/>
      <c r="JP28" s="229"/>
      <c r="JQ28" s="229"/>
      <c r="JR28" s="229"/>
      <c r="JS28" s="229"/>
      <c r="JT28" s="229"/>
      <c r="JU28" s="229"/>
      <c r="JV28" s="229"/>
      <c r="JW28" s="229"/>
      <c r="JX28" s="229"/>
      <c r="JY28" s="229"/>
      <c r="JZ28" s="229"/>
      <c r="KA28" s="229"/>
      <c r="KB28" s="229"/>
      <c r="KC28" s="229"/>
      <c r="KD28" s="229"/>
      <c r="KE28" s="229"/>
      <c r="KF28" s="229"/>
      <c r="KG28" s="229"/>
      <c r="KH28" s="229"/>
      <c r="KI28" s="229"/>
      <c r="KJ28" s="229"/>
      <c r="KK28" s="229"/>
      <c r="KL28" s="229"/>
      <c r="KM28" s="229"/>
      <c r="KN28" s="229"/>
      <c r="KO28" s="229"/>
      <c r="KP28" s="229"/>
      <c r="KQ28" s="229"/>
      <c r="KR28" s="229"/>
      <c r="KS28" s="229"/>
      <c r="KT28" s="229"/>
      <c r="KU28" s="229"/>
      <c r="KV28" s="229"/>
      <c r="KW28" s="229"/>
      <c r="KX28" s="229"/>
      <c r="KY28" s="229"/>
      <c r="KZ28" s="229"/>
      <c r="LA28" s="229"/>
      <c r="LB28" s="229"/>
      <c r="LC28" s="229"/>
      <c r="LD28" s="229"/>
      <c r="LE28" s="229"/>
      <c r="LF28" s="229"/>
      <c r="LG28" s="229"/>
      <c r="LH28" s="229"/>
      <c r="LI28" s="229"/>
      <c r="LJ28" s="229"/>
      <c r="LK28" s="229"/>
      <c r="LL28" s="229"/>
      <c r="LM28" s="229"/>
      <c r="LN28" s="229"/>
      <c r="LO28" s="229"/>
      <c r="LP28" s="229"/>
      <c r="LQ28" s="229"/>
      <c r="LR28" s="229"/>
      <c r="LS28" s="229"/>
      <c r="LT28" s="229"/>
      <c r="LU28" s="229"/>
      <c r="LV28" s="229"/>
      <c r="LW28" s="229"/>
      <c r="LX28" s="229"/>
      <c r="LY28" s="229"/>
      <c r="LZ28" s="229"/>
      <c r="MA28" s="229"/>
      <c r="MB28" s="229"/>
      <c r="MC28" s="229"/>
      <c r="MD28" s="229"/>
      <c r="ME28" s="229"/>
      <c r="MF28" s="229"/>
      <c r="MG28" s="229"/>
      <c r="MH28" s="229"/>
      <c r="MI28" s="229"/>
      <c r="MJ28" s="229"/>
      <c r="MK28" s="229"/>
      <c r="ML28" s="229"/>
      <c r="MM28" s="229"/>
      <c r="MN28" s="229"/>
      <c r="MO28" s="229"/>
      <c r="MP28" s="229"/>
      <c r="MQ28" s="229"/>
      <c r="MR28" s="229"/>
      <c r="MS28" s="229"/>
      <c r="MT28" s="229"/>
      <c r="MU28" s="229"/>
      <c r="MV28" s="229"/>
      <c r="MW28" s="229"/>
      <c r="MX28" s="229"/>
      <c r="MY28" s="229"/>
      <c r="MZ28" s="229"/>
      <c r="NA28" s="229"/>
      <c r="NB28" s="229"/>
      <c r="NC28" s="229"/>
      <c r="ND28" s="229"/>
      <c r="NE28" s="229"/>
      <c r="NF28" s="229"/>
      <c r="NG28" s="229"/>
      <c r="NH28" s="229"/>
      <c r="NI28" s="229"/>
      <c r="NJ28" s="229"/>
      <c r="NK28" s="229"/>
      <c r="NL28" s="229"/>
      <c r="NM28" s="229"/>
      <c r="NN28" s="229"/>
      <c r="NO28" s="229"/>
      <c r="NP28" s="229"/>
      <c r="NQ28" s="229"/>
      <c r="NR28" s="229"/>
      <c r="NS28" s="229"/>
      <c r="NT28" s="229"/>
      <c r="NU28" s="229"/>
      <c r="NV28" s="229"/>
      <c r="NW28" s="229"/>
      <c r="NX28" s="229"/>
      <c r="NY28" s="229"/>
      <c r="NZ28" s="229"/>
      <c r="OA28" s="229"/>
      <c r="OB28" s="229"/>
      <c r="OC28" s="229"/>
      <c r="OD28" s="229"/>
      <c r="OE28" s="229"/>
      <c r="OF28" s="229"/>
      <c r="OG28" s="229"/>
      <c r="OH28" s="229"/>
      <c r="OI28" s="229"/>
      <c r="OJ28" s="229"/>
      <c r="OK28" s="229"/>
      <c r="OL28" s="229"/>
      <c r="OM28" s="229"/>
      <c r="ON28" s="229"/>
      <c r="OO28" s="229"/>
      <c r="OP28" s="229"/>
      <c r="OQ28" s="229"/>
      <c r="OR28" s="229"/>
      <c r="OS28" s="229"/>
      <c r="OT28" s="229"/>
      <c r="OU28" s="229"/>
      <c r="OV28" s="229"/>
      <c r="OW28" s="229"/>
      <c r="OX28" s="229"/>
      <c r="OY28" s="229"/>
      <c r="OZ28" s="229"/>
      <c r="PA28" s="229"/>
      <c r="PB28" s="229"/>
      <c r="PC28" s="229"/>
      <c r="PD28" s="229"/>
      <c r="PE28" s="229"/>
      <c r="PF28" s="229"/>
      <c r="PG28" s="229"/>
      <c r="PH28" s="229"/>
      <c r="PI28" s="229"/>
      <c r="PJ28" s="229"/>
      <c r="PK28" s="229"/>
      <c r="PL28" s="229"/>
      <c r="PM28" s="229"/>
      <c r="PN28" s="229"/>
      <c r="PO28" s="229"/>
      <c r="PP28" s="229"/>
      <c r="PQ28" s="229"/>
      <c r="PR28" s="229"/>
      <c r="PS28" s="229"/>
      <c r="PT28" s="229"/>
      <c r="PU28" s="229"/>
      <c r="PV28" s="229"/>
      <c r="PW28" s="229"/>
      <c r="PX28" s="229"/>
      <c r="PY28" s="229"/>
      <c r="PZ28" s="229"/>
      <c r="QA28" s="229"/>
      <c r="QB28" s="229"/>
      <c r="QC28" s="229"/>
      <c r="QD28" s="229"/>
      <c r="QE28" s="229"/>
      <c r="QF28" s="229"/>
      <c r="QG28" s="229"/>
      <c r="QH28" s="229"/>
      <c r="QI28" s="229"/>
      <c r="QJ28" s="229"/>
      <c r="QK28" s="229"/>
      <c r="QL28" s="229"/>
    </row>
    <row r="29" spans="1:454" s="87" customFormat="1" ht="15.65" customHeight="1" thickBot="1">
      <c r="A29" s="230"/>
      <c r="B29" s="230"/>
      <c r="C29" s="700" t="s">
        <v>8085</v>
      </c>
      <c r="D29" s="701"/>
      <c r="E29" s="701"/>
      <c r="F29" s="701"/>
      <c r="G29" s="702"/>
      <c r="H29" s="703"/>
      <c r="I29" s="703"/>
      <c r="J29" s="703"/>
      <c r="K29" s="703"/>
      <c r="L29" s="703"/>
      <c r="M29" s="703"/>
      <c r="N29" s="703"/>
      <c r="O29" s="703"/>
      <c r="P29" s="703"/>
      <c r="Q29" s="703"/>
      <c r="R29" s="703"/>
      <c r="S29" s="703"/>
      <c r="T29" s="704"/>
      <c r="U29" s="728"/>
      <c r="V29" s="729"/>
      <c r="W29" s="729"/>
      <c r="X29" s="729"/>
      <c r="Y29" s="729"/>
      <c r="Z29" s="729"/>
      <c r="AA29" s="730"/>
      <c r="AB29" s="705"/>
      <c r="AC29" s="706"/>
      <c r="AD29" s="706"/>
      <c r="AE29" s="706"/>
      <c r="AF29" s="706"/>
      <c r="AG29" s="706"/>
      <c r="AH29" s="706"/>
      <c r="AI29" s="706"/>
      <c r="AJ29" s="706"/>
      <c r="AK29" s="706"/>
      <c r="AL29" s="706"/>
      <c r="AM29" s="706"/>
      <c r="AN29" s="706"/>
      <c r="AO29" s="706"/>
      <c r="AP29" s="706"/>
      <c r="AQ29" s="706"/>
      <c r="AR29" s="706"/>
      <c r="AS29" s="706"/>
      <c r="AT29" s="706"/>
      <c r="AU29" s="706"/>
      <c r="AV29" s="706"/>
      <c r="AW29" s="230"/>
      <c r="AX29" s="230"/>
      <c r="AY29" s="230"/>
      <c r="AZ29" s="230"/>
      <c r="BA29" s="230"/>
      <c r="BB29" s="230"/>
      <c r="BC29" s="230"/>
      <c r="BD29" s="230"/>
      <c r="BE29" s="230"/>
      <c r="BF29" s="230"/>
      <c r="BG29" s="230"/>
      <c r="BH29" s="230"/>
      <c r="BI29" s="230"/>
      <c r="BJ29" s="230"/>
      <c r="BK29" s="230"/>
      <c r="BL29" s="230"/>
      <c r="BM29" s="230"/>
      <c r="BN29" s="230"/>
      <c r="BO29" s="230"/>
      <c r="BP29" s="230"/>
      <c r="BQ29" s="230"/>
      <c r="BR29" s="230"/>
      <c r="BS29" s="230"/>
      <c r="BT29" s="230"/>
      <c r="BU29" s="230"/>
      <c r="BV29" s="230"/>
      <c r="BW29" s="230"/>
      <c r="BX29" s="230"/>
      <c r="BY29" s="230"/>
      <c r="BZ29" s="230"/>
      <c r="CA29" s="230"/>
      <c r="CB29" s="230"/>
      <c r="CC29" s="230"/>
      <c r="CD29" s="230"/>
      <c r="CE29" s="230"/>
      <c r="CF29" s="230"/>
      <c r="CG29" s="230"/>
      <c r="CH29" s="230"/>
      <c r="CI29" s="230"/>
      <c r="CJ29" s="230"/>
      <c r="CK29" s="230"/>
      <c r="CL29" s="230"/>
      <c r="CM29" s="230"/>
      <c r="CN29" s="230"/>
      <c r="CO29" s="230"/>
      <c r="CP29" s="230"/>
      <c r="CQ29" s="230"/>
      <c r="CR29" s="230"/>
      <c r="CS29" s="230"/>
      <c r="CT29" s="230"/>
      <c r="CU29" s="230"/>
      <c r="CV29" s="230"/>
      <c r="CW29" s="230"/>
      <c r="CX29" s="230"/>
      <c r="CY29" s="230"/>
      <c r="CZ29" s="230"/>
      <c r="DA29" s="230"/>
      <c r="DB29" s="230"/>
      <c r="DC29" s="230"/>
      <c r="DD29" s="230"/>
      <c r="DE29" s="230"/>
      <c r="DF29" s="230"/>
      <c r="DG29" s="230"/>
      <c r="DH29" s="230"/>
      <c r="DI29" s="230"/>
      <c r="DJ29" s="230"/>
      <c r="DK29" s="230"/>
      <c r="DL29" s="230"/>
      <c r="DM29" s="230"/>
      <c r="DN29" s="230"/>
      <c r="DO29" s="230"/>
      <c r="DP29" s="230"/>
      <c r="DQ29" s="230"/>
      <c r="DR29" s="230"/>
      <c r="DS29" s="230"/>
      <c r="DT29" s="230"/>
      <c r="DU29" s="230"/>
      <c r="DV29" s="230"/>
      <c r="DW29" s="230"/>
      <c r="DX29" s="230"/>
      <c r="DY29" s="230"/>
      <c r="DZ29" s="230"/>
      <c r="EA29" s="230"/>
      <c r="EB29" s="230"/>
      <c r="EC29" s="230"/>
      <c r="ED29" s="230"/>
      <c r="EE29" s="230"/>
      <c r="EF29" s="230"/>
      <c r="EG29" s="230"/>
      <c r="EH29" s="230"/>
      <c r="EI29" s="230"/>
      <c r="EJ29" s="230"/>
      <c r="EK29" s="230"/>
      <c r="EL29" s="230"/>
      <c r="EM29" s="230"/>
      <c r="EN29" s="230"/>
      <c r="EO29" s="230"/>
      <c r="EP29" s="230"/>
      <c r="EQ29" s="230"/>
      <c r="ER29" s="230"/>
      <c r="ES29" s="230"/>
      <c r="ET29" s="230"/>
      <c r="EU29" s="230"/>
      <c r="EV29" s="230"/>
      <c r="EW29" s="230"/>
      <c r="EX29" s="230"/>
      <c r="EY29" s="230"/>
      <c r="EZ29" s="230"/>
      <c r="FA29" s="230"/>
      <c r="FB29" s="230"/>
      <c r="FC29" s="230"/>
      <c r="FD29" s="230"/>
      <c r="FE29" s="230"/>
      <c r="FF29" s="230"/>
      <c r="FG29" s="230"/>
      <c r="FH29" s="230"/>
      <c r="FI29" s="230"/>
      <c r="FJ29" s="230"/>
      <c r="FK29" s="230"/>
      <c r="FL29" s="230"/>
      <c r="FM29" s="230"/>
      <c r="FN29" s="230"/>
      <c r="FO29" s="230"/>
      <c r="FP29" s="230"/>
      <c r="FQ29" s="230"/>
      <c r="FR29" s="230"/>
      <c r="FS29" s="230"/>
      <c r="FT29" s="230"/>
      <c r="FU29" s="230"/>
      <c r="FV29" s="230"/>
      <c r="FW29" s="230"/>
      <c r="FX29" s="230"/>
      <c r="FY29" s="230"/>
      <c r="FZ29" s="230"/>
      <c r="GA29" s="230"/>
      <c r="GB29" s="230"/>
      <c r="GC29" s="230"/>
      <c r="GD29" s="230"/>
      <c r="GE29" s="230"/>
      <c r="GF29" s="230"/>
      <c r="GG29" s="230"/>
      <c r="GH29" s="230"/>
      <c r="GI29" s="230"/>
      <c r="GJ29" s="230"/>
      <c r="GK29" s="230"/>
      <c r="GL29" s="230"/>
      <c r="GM29" s="230"/>
      <c r="GN29" s="230"/>
      <c r="GO29" s="230"/>
      <c r="GP29" s="230"/>
      <c r="GQ29" s="230"/>
      <c r="GR29" s="230"/>
      <c r="GS29" s="230"/>
      <c r="GT29" s="230"/>
      <c r="GU29" s="230"/>
      <c r="GV29" s="230"/>
      <c r="GW29" s="230"/>
      <c r="GX29" s="230"/>
      <c r="GY29" s="230"/>
      <c r="GZ29" s="230"/>
      <c r="HA29" s="230"/>
      <c r="HB29" s="230"/>
      <c r="HC29" s="230"/>
      <c r="HD29" s="230"/>
      <c r="HE29" s="230"/>
      <c r="HF29" s="230"/>
      <c r="HG29" s="230"/>
      <c r="HH29" s="230"/>
      <c r="HI29" s="230"/>
      <c r="HJ29" s="230"/>
      <c r="HK29" s="230"/>
      <c r="HL29" s="230"/>
      <c r="HM29" s="230"/>
      <c r="HN29" s="230"/>
      <c r="HO29" s="230"/>
      <c r="HP29" s="230"/>
      <c r="HQ29" s="230"/>
      <c r="HR29" s="230"/>
      <c r="HS29" s="230"/>
      <c r="HT29" s="230"/>
      <c r="HU29" s="230"/>
      <c r="HV29" s="230"/>
      <c r="HW29" s="230"/>
      <c r="HX29" s="230"/>
      <c r="HY29" s="230"/>
      <c r="HZ29" s="230"/>
      <c r="IA29" s="230"/>
      <c r="IB29" s="230"/>
      <c r="IC29" s="230"/>
      <c r="ID29" s="230"/>
      <c r="IE29" s="230"/>
      <c r="IF29" s="230"/>
      <c r="IG29" s="230"/>
      <c r="IH29" s="230"/>
      <c r="II29" s="230"/>
      <c r="IJ29" s="230"/>
      <c r="IK29" s="230"/>
      <c r="IL29" s="230"/>
      <c r="IM29" s="230"/>
      <c r="IN29" s="230"/>
      <c r="IO29" s="230"/>
      <c r="IP29" s="230"/>
      <c r="IQ29" s="230"/>
      <c r="IR29" s="230"/>
      <c r="IS29" s="230"/>
      <c r="IT29" s="230"/>
      <c r="IU29" s="230"/>
      <c r="IV29" s="230"/>
      <c r="IW29" s="230"/>
      <c r="IX29" s="230"/>
      <c r="IY29" s="230"/>
      <c r="IZ29" s="230"/>
      <c r="JA29" s="230"/>
      <c r="JB29" s="230"/>
      <c r="JC29" s="230"/>
      <c r="JD29" s="230"/>
      <c r="JE29" s="230"/>
      <c r="JF29" s="230"/>
      <c r="JG29" s="230"/>
      <c r="JH29" s="230"/>
      <c r="JI29" s="230"/>
      <c r="JJ29" s="230"/>
      <c r="JK29" s="230"/>
      <c r="JL29" s="230"/>
      <c r="JM29" s="230"/>
      <c r="JN29" s="230"/>
      <c r="JO29" s="230"/>
      <c r="JP29" s="230"/>
      <c r="JQ29" s="230"/>
      <c r="JR29" s="230"/>
      <c r="JS29" s="230"/>
      <c r="JT29" s="230"/>
      <c r="JU29" s="230"/>
      <c r="JV29" s="230"/>
      <c r="JW29" s="230"/>
      <c r="JX29" s="230"/>
      <c r="JY29" s="230"/>
      <c r="JZ29" s="230"/>
      <c r="KA29" s="230"/>
      <c r="KB29" s="230"/>
      <c r="KC29" s="230"/>
      <c r="KD29" s="230"/>
      <c r="KE29" s="230"/>
      <c r="KF29" s="230"/>
      <c r="KG29" s="230"/>
      <c r="KH29" s="230"/>
      <c r="KI29" s="230"/>
      <c r="KJ29" s="230"/>
      <c r="KK29" s="230"/>
      <c r="KL29" s="230"/>
      <c r="KM29" s="230"/>
      <c r="KN29" s="230"/>
      <c r="KO29" s="230"/>
      <c r="KP29" s="230"/>
      <c r="KQ29" s="230"/>
      <c r="KR29" s="230"/>
      <c r="KS29" s="230"/>
      <c r="KT29" s="230"/>
      <c r="KU29" s="230"/>
      <c r="KV29" s="230"/>
      <c r="KW29" s="230"/>
      <c r="KX29" s="230"/>
      <c r="KY29" s="230"/>
      <c r="KZ29" s="230"/>
      <c r="LA29" s="230"/>
      <c r="LB29" s="230"/>
      <c r="LC29" s="230"/>
      <c r="LD29" s="230"/>
      <c r="LE29" s="230"/>
      <c r="LF29" s="230"/>
      <c r="LG29" s="230"/>
      <c r="LH29" s="230"/>
      <c r="LI29" s="230"/>
      <c r="LJ29" s="230"/>
      <c r="LK29" s="230"/>
      <c r="LL29" s="230"/>
      <c r="LM29" s="230"/>
      <c r="LN29" s="230"/>
      <c r="LO29" s="230"/>
      <c r="LP29" s="230"/>
      <c r="LQ29" s="230"/>
      <c r="LR29" s="230"/>
      <c r="LS29" s="230"/>
      <c r="LT29" s="230"/>
      <c r="LU29" s="230"/>
      <c r="LV29" s="230"/>
      <c r="LW29" s="230"/>
      <c r="LX29" s="230"/>
      <c r="LY29" s="230"/>
      <c r="LZ29" s="230"/>
      <c r="MA29" s="230"/>
      <c r="MB29" s="230"/>
      <c r="MC29" s="230"/>
      <c r="MD29" s="230"/>
      <c r="ME29" s="230"/>
      <c r="MF29" s="230"/>
      <c r="MG29" s="230"/>
      <c r="MH29" s="230"/>
      <c r="MI29" s="230"/>
      <c r="MJ29" s="230"/>
      <c r="MK29" s="230"/>
      <c r="ML29" s="230"/>
      <c r="MM29" s="230"/>
      <c r="MN29" s="230"/>
      <c r="MO29" s="230"/>
      <c r="MP29" s="230"/>
      <c r="MQ29" s="230"/>
      <c r="MR29" s="230"/>
      <c r="MS29" s="230"/>
      <c r="MT29" s="230"/>
      <c r="MU29" s="230"/>
      <c r="MV29" s="230"/>
      <c r="MW29" s="230"/>
      <c r="MX29" s="230"/>
      <c r="MY29" s="230"/>
      <c r="MZ29" s="230"/>
      <c r="NA29" s="230"/>
      <c r="NB29" s="230"/>
      <c r="NC29" s="230"/>
      <c r="ND29" s="230"/>
      <c r="NE29" s="230"/>
      <c r="NF29" s="230"/>
      <c r="NG29" s="230"/>
      <c r="NH29" s="230"/>
      <c r="NI29" s="230"/>
      <c r="NJ29" s="230"/>
      <c r="NK29" s="230"/>
      <c r="NL29" s="230"/>
      <c r="NM29" s="230"/>
      <c r="NN29" s="230"/>
      <c r="NO29" s="230"/>
      <c r="NP29" s="230"/>
      <c r="NQ29" s="230"/>
      <c r="NR29" s="230"/>
      <c r="NS29" s="230"/>
      <c r="NT29" s="230"/>
      <c r="NU29" s="230"/>
      <c r="NV29" s="230"/>
      <c r="NW29" s="230"/>
      <c r="NX29" s="230"/>
      <c r="NY29" s="230"/>
      <c r="NZ29" s="230"/>
      <c r="OA29" s="230"/>
      <c r="OB29" s="230"/>
      <c r="OC29" s="230"/>
      <c r="OD29" s="230"/>
      <c r="OE29" s="230"/>
      <c r="OF29" s="230"/>
      <c r="OG29" s="230"/>
      <c r="OH29" s="230"/>
      <c r="OI29" s="230"/>
      <c r="OJ29" s="230"/>
      <c r="OK29" s="230"/>
      <c r="OL29" s="230"/>
      <c r="OM29" s="230"/>
      <c r="ON29" s="230"/>
      <c r="OO29" s="230"/>
      <c r="OP29" s="230"/>
      <c r="OQ29" s="230"/>
      <c r="OR29" s="230"/>
      <c r="OS29" s="230"/>
      <c r="OT29" s="230"/>
      <c r="OU29" s="230"/>
      <c r="OV29" s="230"/>
      <c r="OW29" s="230"/>
      <c r="OX29" s="230"/>
      <c r="OY29" s="230"/>
      <c r="OZ29" s="230"/>
      <c r="PA29" s="230"/>
      <c r="PB29" s="230"/>
      <c r="PC29" s="230"/>
      <c r="PD29" s="230"/>
      <c r="PE29" s="230"/>
      <c r="PF29" s="230"/>
      <c r="PG29" s="230"/>
      <c r="PH29" s="230"/>
      <c r="PI29" s="230"/>
      <c r="PJ29" s="230"/>
      <c r="PK29" s="230"/>
      <c r="PL29" s="230"/>
      <c r="PM29" s="230"/>
      <c r="PN29" s="230"/>
      <c r="PO29" s="230"/>
      <c r="PP29" s="230"/>
      <c r="PQ29" s="230"/>
      <c r="PR29" s="230"/>
      <c r="PS29" s="230"/>
      <c r="PT29" s="230"/>
      <c r="PU29" s="230"/>
      <c r="PV29" s="230"/>
      <c r="PW29" s="230"/>
      <c r="PX29" s="230"/>
      <c r="PY29" s="230"/>
      <c r="PZ29" s="230"/>
      <c r="QA29" s="230"/>
      <c r="QB29" s="230"/>
      <c r="QC29" s="230"/>
      <c r="QD29" s="230"/>
      <c r="QE29" s="230"/>
      <c r="QF29" s="230"/>
      <c r="QG29" s="230"/>
      <c r="QH29" s="230"/>
      <c r="QI29" s="230"/>
      <c r="QJ29" s="230"/>
      <c r="QK29" s="230"/>
      <c r="QL29" s="230"/>
    </row>
    <row r="30" spans="1:454" s="86" customFormat="1" ht="7.5" customHeight="1">
      <c r="A30" s="231"/>
      <c r="B30" s="231"/>
      <c r="C30" s="268"/>
      <c r="D30" s="268"/>
      <c r="E30" s="268"/>
      <c r="F30" s="268"/>
      <c r="G30" s="268"/>
      <c r="H30" s="269"/>
      <c r="I30" s="269"/>
      <c r="J30" s="269"/>
      <c r="K30" s="269"/>
      <c r="L30" s="269"/>
      <c r="M30" s="269"/>
      <c r="N30" s="269"/>
      <c r="O30" s="269"/>
      <c r="P30" s="269"/>
      <c r="Q30" s="269"/>
      <c r="R30" s="269"/>
      <c r="S30" s="269"/>
      <c r="T30" s="269"/>
      <c r="U30" s="260"/>
      <c r="V30" s="260"/>
      <c r="W30" s="254"/>
      <c r="X30" s="254"/>
      <c r="Y30" s="254"/>
      <c r="Z30" s="254"/>
      <c r="AA30" s="254"/>
      <c r="AB30" s="687"/>
      <c r="AC30" s="687"/>
      <c r="AD30" s="687"/>
      <c r="AE30" s="687"/>
      <c r="AF30" s="687"/>
      <c r="AG30" s="687"/>
      <c r="AH30" s="687"/>
      <c r="AI30" s="687"/>
      <c r="AJ30" s="687"/>
      <c r="AK30" s="687"/>
      <c r="AL30" s="687"/>
      <c r="AM30" s="687"/>
      <c r="AN30" s="687"/>
      <c r="AO30" s="687"/>
      <c r="AP30" s="687"/>
      <c r="AQ30" s="687"/>
      <c r="AR30" s="687"/>
      <c r="AS30" s="687"/>
      <c r="AT30" s="687"/>
      <c r="AU30" s="687"/>
      <c r="AV30" s="687"/>
      <c r="AW30" s="231"/>
      <c r="AX30" s="231"/>
      <c r="AY30" s="231"/>
      <c r="AZ30" s="231"/>
      <c r="BA30" s="231"/>
      <c r="BB30" s="231"/>
      <c r="BC30" s="231"/>
      <c r="BD30" s="231"/>
      <c r="BE30" s="231"/>
      <c r="BF30" s="231"/>
      <c r="BG30" s="231"/>
      <c r="BH30" s="231"/>
      <c r="BI30" s="231"/>
      <c r="BJ30" s="231"/>
      <c r="BK30" s="231"/>
      <c r="BL30" s="231"/>
      <c r="BM30" s="231"/>
      <c r="BN30" s="231"/>
      <c r="BO30" s="231"/>
      <c r="BP30" s="231"/>
      <c r="BQ30" s="231"/>
      <c r="BR30" s="231"/>
      <c r="BS30" s="231"/>
      <c r="BT30" s="231"/>
      <c r="BU30" s="231"/>
      <c r="BV30" s="231"/>
      <c r="BW30" s="231"/>
      <c r="BX30" s="231"/>
      <c r="BY30" s="231"/>
      <c r="BZ30" s="231"/>
      <c r="CA30" s="231"/>
      <c r="CB30" s="231"/>
      <c r="CC30" s="231"/>
      <c r="CD30" s="231"/>
      <c r="CE30" s="231"/>
      <c r="CF30" s="231"/>
      <c r="CG30" s="231"/>
      <c r="CH30" s="231"/>
      <c r="CI30" s="231"/>
      <c r="CJ30" s="231"/>
      <c r="CK30" s="231"/>
      <c r="CL30" s="231"/>
      <c r="CM30" s="231"/>
      <c r="CN30" s="231"/>
      <c r="CO30" s="231"/>
      <c r="CP30" s="231"/>
      <c r="CQ30" s="231"/>
      <c r="CR30" s="231"/>
      <c r="CS30" s="231"/>
      <c r="CT30" s="231"/>
      <c r="CU30" s="231"/>
      <c r="CV30" s="231"/>
      <c r="CW30" s="231"/>
      <c r="CX30" s="231"/>
      <c r="CY30" s="231"/>
      <c r="CZ30" s="231"/>
      <c r="DA30" s="231"/>
      <c r="DB30" s="231"/>
      <c r="DC30" s="231"/>
      <c r="DD30" s="231"/>
      <c r="DE30" s="231"/>
      <c r="DF30" s="231"/>
      <c r="DG30" s="231"/>
      <c r="DH30" s="231"/>
      <c r="DI30" s="231"/>
      <c r="DJ30" s="231"/>
      <c r="DK30" s="231"/>
      <c r="DL30" s="231"/>
      <c r="DM30" s="231"/>
      <c r="DN30" s="231"/>
      <c r="DO30" s="231"/>
      <c r="DP30" s="231"/>
      <c r="DQ30" s="231"/>
      <c r="DR30" s="231"/>
      <c r="DS30" s="231"/>
      <c r="DT30" s="231"/>
      <c r="DU30" s="231"/>
      <c r="DV30" s="231"/>
      <c r="DW30" s="231"/>
      <c r="DX30" s="231"/>
      <c r="DY30" s="231"/>
      <c r="DZ30" s="231"/>
      <c r="EA30" s="231"/>
      <c r="EB30" s="231"/>
      <c r="EC30" s="231"/>
      <c r="ED30" s="231"/>
      <c r="EE30" s="231"/>
      <c r="EF30" s="231"/>
      <c r="EG30" s="231"/>
      <c r="EH30" s="231"/>
      <c r="EI30" s="231"/>
      <c r="EJ30" s="231"/>
      <c r="EK30" s="231"/>
      <c r="EL30" s="231"/>
      <c r="EM30" s="231"/>
      <c r="EN30" s="231"/>
      <c r="EO30" s="231"/>
      <c r="EP30" s="231"/>
      <c r="EQ30" s="231"/>
      <c r="ER30" s="231"/>
      <c r="ES30" s="231"/>
      <c r="ET30" s="231"/>
      <c r="EU30" s="231"/>
      <c r="EV30" s="231"/>
      <c r="EW30" s="231"/>
      <c r="EX30" s="231"/>
      <c r="EY30" s="231"/>
      <c r="EZ30" s="231"/>
      <c r="FA30" s="231"/>
      <c r="FB30" s="231"/>
      <c r="FC30" s="231"/>
      <c r="FD30" s="231"/>
      <c r="FE30" s="231"/>
      <c r="FF30" s="231"/>
      <c r="FG30" s="231"/>
      <c r="FH30" s="231"/>
      <c r="FI30" s="231"/>
      <c r="FJ30" s="231"/>
      <c r="FK30" s="231"/>
      <c r="FL30" s="231"/>
      <c r="FM30" s="231"/>
      <c r="FN30" s="231"/>
      <c r="FO30" s="231"/>
      <c r="FP30" s="231"/>
      <c r="FQ30" s="231"/>
      <c r="FR30" s="231"/>
      <c r="FS30" s="231"/>
      <c r="FT30" s="231"/>
      <c r="FU30" s="231"/>
      <c r="FV30" s="231"/>
      <c r="FW30" s="231"/>
      <c r="FX30" s="231"/>
      <c r="FY30" s="231"/>
      <c r="FZ30" s="231"/>
      <c r="GA30" s="231"/>
      <c r="GB30" s="231"/>
      <c r="GC30" s="231"/>
      <c r="GD30" s="231"/>
      <c r="GE30" s="231"/>
      <c r="GF30" s="231"/>
      <c r="GG30" s="231"/>
      <c r="GH30" s="231"/>
      <c r="GI30" s="231"/>
      <c r="GJ30" s="231"/>
      <c r="GK30" s="231"/>
      <c r="GL30" s="231"/>
      <c r="GM30" s="231"/>
      <c r="GN30" s="231"/>
      <c r="GO30" s="231"/>
      <c r="GP30" s="231"/>
      <c r="GQ30" s="231"/>
      <c r="GR30" s="231"/>
      <c r="GS30" s="231"/>
      <c r="GT30" s="231"/>
      <c r="GU30" s="231"/>
      <c r="GV30" s="231"/>
      <c r="GW30" s="231"/>
      <c r="GX30" s="231"/>
      <c r="GY30" s="231"/>
      <c r="GZ30" s="231"/>
      <c r="HA30" s="231"/>
      <c r="HB30" s="231"/>
      <c r="HC30" s="231"/>
      <c r="HD30" s="231"/>
      <c r="HE30" s="231"/>
      <c r="HF30" s="231"/>
      <c r="HG30" s="231"/>
      <c r="HH30" s="231"/>
      <c r="HI30" s="231"/>
      <c r="HJ30" s="231"/>
      <c r="HK30" s="231"/>
      <c r="HL30" s="231"/>
      <c r="HM30" s="231"/>
      <c r="HN30" s="231"/>
      <c r="HO30" s="231"/>
      <c r="HP30" s="231"/>
      <c r="HQ30" s="231"/>
      <c r="HR30" s="231"/>
      <c r="HS30" s="231"/>
      <c r="HT30" s="231"/>
      <c r="HU30" s="231"/>
      <c r="HV30" s="231"/>
      <c r="HW30" s="231"/>
      <c r="HX30" s="231"/>
      <c r="HY30" s="231"/>
      <c r="HZ30" s="231"/>
      <c r="IA30" s="231"/>
      <c r="IB30" s="231"/>
      <c r="IC30" s="231"/>
      <c r="ID30" s="231"/>
      <c r="IE30" s="231"/>
      <c r="IF30" s="231"/>
      <c r="IG30" s="231"/>
      <c r="IH30" s="231"/>
      <c r="II30" s="231"/>
      <c r="IJ30" s="231"/>
      <c r="IK30" s="231"/>
      <c r="IL30" s="231"/>
      <c r="IM30" s="231"/>
      <c r="IN30" s="231"/>
      <c r="IO30" s="231"/>
      <c r="IP30" s="231"/>
      <c r="IQ30" s="231"/>
      <c r="IR30" s="231"/>
      <c r="IS30" s="231"/>
      <c r="IT30" s="231"/>
      <c r="IU30" s="231"/>
      <c r="IV30" s="231"/>
      <c r="IW30" s="231"/>
      <c r="IX30" s="231"/>
      <c r="IY30" s="231"/>
      <c r="IZ30" s="231"/>
      <c r="JA30" s="231"/>
      <c r="JB30" s="231"/>
      <c r="JC30" s="231"/>
      <c r="JD30" s="231"/>
      <c r="JE30" s="231"/>
      <c r="JF30" s="231"/>
      <c r="JG30" s="231"/>
      <c r="JH30" s="231"/>
      <c r="JI30" s="231"/>
      <c r="JJ30" s="231"/>
      <c r="JK30" s="231"/>
      <c r="JL30" s="231"/>
      <c r="JM30" s="231"/>
      <c r="JN30" s="231"/>
      <c r="JO30" s="231"/>
      <c r="JP30" s="231"/>
      <c r="JQ30" s="231"/>
      <c r="JR30" s="231"/>
      <c r="JS30" s="231"/>
      <c r="JT30" s="231"/>
      <c r="JU30" s="231"/>
      <c r="JV30" s="231"/>
      <c r="JW30" s="231"/>
      <c r="JX30" s="231"/>
      <c r="JY30" s="231"/>
      <c r="JZ30" s="231"/>
      <c r="KA30" s="231"/>
      <c r="KB30" s="231"/>
      <c r="KC30" s="231"/>
      <c r="KD30" s="231"/>
      <c r="KE30" s="231"/>
      <c r="KF30" s="231"/>
      <c r="KG30" s="231"/>
      <c r="KH30" s="231"/>
      <c r="KI30" s="231"/>
      <c r="KJ30" s="231"/>
      <c r="KK30" s="231"/>
      <c r="KL30" s="231"/>
      <c r="KM30" s="231"/>
      <c r="KN30" s="231"/>
      <c r="KO30" s="231"/>
      <c r="KP30" s="231"/>
      <c r="KQ30" s="231"/>
      <c r="KR30" s="231"/>
      <c r="KS30" s="231"/>
      <c r="KT30" s="231"/>
      <c r="KU30" s="231"/>
      <c r="KV30" s="231"/>
      <c r="KW30" s="231"/>
      <c r="KX30" s="231"/>
      <c r="KY30" s="231"/>
      <c r="KZ30" s="231"/>
      <c r="LA30" s="231"/>
      <c r="LB30" s="231"/>
      <c r="LC30" s="231"/>
      <c r="LD30" s="231"/>
      <c r="LE30" s="231"/>
      <c r="LF30" s="231"/>
      <c r="LG30" s="231"/>
      <c r="LH30" s="231"/>
      <c r="LI30" s="231"/>
      <c r="LJ30" s="231"/>
      <c r="LK30" s="231"/>
      <c r="LL30" s="231"/>
      <c r="LM30" s="231"/>
      <c r="LN30" s="231"/>
      <c r="LO30" s="231"/>
      <c r="LP30" s="231"/>
      <c r="LQ30" s="231"/>
      <c r="LR30" s="231"/>
      <c r="LS30" s="231"/>
      <c r="LT30" s="231"/>
      <c r="LU30" s="231"/>
      <c r="LV30" s="231"/>
      <c r="LW30" s="231"/>
      <c r="LX30" s="231"/>
      <c r="LY30" s="231"/>
      <c r="LZ30" s="231"/>
      <c r="MA30" s="231"/>
      <c r="MB30" s="231"/>
      <c r="MC30" s="231"/>
      <c r="MD30" s="231"/>
      <c r="ME30" s="231"/>
      <c r="MF30" s="231"/>
      <c r="MG30" s="231"/>
      <c r="MH30" s="231"/>
      <c r="MI30" s="231"/>
      <c r="MJ30" s="231"/>
      <c r="MK30" s="231"/>
      <c r="ML30" s="231"/>
      <c r="MM30" s="231"/>
      <c r="MN30" s="231"/>
      <c r="MO30" s="231"/>
      <c r="MP30" s="231"/>
      <c r="MQ30" s="231"/>
      <c r="MR30" s="231"/>
      <c r="MS30" s="231"/>
      <c r="MT30" s="231"/>
      <c r="MU30" s="231"/>
      <c r="MV30" s="231"/>
      <c r="MW30" s="231"/>
      <c r="MX30" s="231"/>
      <c r="MY30" s="231"/>
      <c r="MZ30" s="231"/>
      <c r="NA30" s="231"/>
      <c r="NB30" s="231"/>
      <c r="NC30" s="231"/>
      <c r="ND30" s="231"/>
      <c r="NE30" s="231"/>
      <c r="NF30" s="231"/>
      <c r="NG30" s="231"/>
      <c r="NH30" s="231"/>
      <c r="NI30" s="231"/>
      <c r="NJ30" s="231"/>
      <c r="NK30" s="231"/>
      <c r="NL30" s="231"/>
      <c r="NM30" s="231"/>
      <c r="NN30" s="231"/>
      <c r="NO30" s="231"/>
      <c r="NP30" s="231"/>
      <c r="NQ30" s="231"/>
      <c r="NR30" s="231"/>
      <c r="NS30" s="231"/>
      <c r="NT30" s="231"/>
      <c r="NU30" s="231"/>
      <c r="NV30" s="231"/>
      <c r="NW30" s="231"/>
      <c r="NX30" s="231"/>
      <c r="NY30" s="231"/>
      <c r="NZ30" s="231"/>
      <c r="OA30" s="231"/>
      <c r="OB30" s="231"/>
      <c r="OC30" s="231"/>
      <c r="OD30" s="231"/>
      <c r="OE30" s="231"/>
      <c r="OF30" s="231"/>
      <c r="OG30" s="231"/>
      <c r="OH30" s="231"/>
      <c r="OI30" s="231"/>
      <c r="OJ30" s="231"/>
      <c r="OK30" s="231"/>
      <c r="OL30" s="231"/>
      <c r="OM30" s="231"/>
      <c r="ON30" s="231"/>
      <c r="OO30" s="231"/>
      <c r="OP30" s="231"/>
      <c r="OQ30" s="231"/>
      <c r="OR30" s="231"/>
      <c r="OS30" s="231"/>
      <c r="OT30" s="231"/>
      <c r="OU30" s="231"/>
      <c r="OV30" s="231"/>
      <c r="OW30" s="231"/>
      <c r="OX30" s="231"/>
      <c r="OY30" s="231"/>
      <c r="OZ30" s="231"/>
      <c r="PA30" s="231"/>
      <c r="PB30" s="231"/>
      <c r="PC30" s="231"/>
      <c r="PD30" s="231"/>
      <c r="PE30" s="231"/>
      <c r="PF30" s="231"/>
      <c r="PG30" s="231"/>
      <c r="PH30" s="231"/>
      <c r="PI30" s="231"/>
      <c r="PJ30" s="231"/>
      <c r="PK30" s="231"/>
      <c r="PL30" s="231"/>
      <c r="PM30" s="231"/>
      <c r="PN30" s="231"/>
      <c r="PO30" s="231"/>
      <c r="PP30" s="231"/>
      <c r="PQ30" s="231"/>
      <c r="PR30" s="231"/>
      <c r="PS30" s="231"/>
      <c r="PT30" s="231"/>
      <c r="PU30" s="231"/>
      <c r="PV30" s="231"/>
      <c r="PW30" s="231"/>
      <c r="PX30" s="231"/>
      <c r="PY30" s="231"/>
      <c r="PZ30" s="231"/>
      <c r="QA30" s="231"/>
      <c r="QB30" s="231"/>
      <c r="QC30" s="231"/>
      <c r="QD30" s="231"/>
      <c r="QE30" s="231"/>
      <c r="QF30" s="231"/>
      <c r="QG30" s="231"/>
      <c r="QH30" s="231"/>
      <c r="QI30" s="231"/>
      <c r="QJ30" s="231"/>
      <c r="QK30" s="231"/>
      <c r="QL30" s="231"/>
    </row>
    <row r="31" spans="1:454" s="83" customFormat="1" ht="18" customHeight="1" thickBot="1">
      <c r="A31" s="227"/>
      <c r="B31" s="227"/>
      <c r="C31" s="256" t="s">
        <v>8420</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c r="BS31" s="227"/>
      <c r="BT31" s="227"/>
      <c r="BU31" s="227"/>
      <c r="BV31" s="227"/>
      <c r="BW31" s="227"/>
      <c r="BX31" s="227"/>
      <c r="BY31" s="227"/>
      <c r="BZ31" s="227"/>
      <c r="CA31" s="227"/>
      <c r="CB31" s="227"/>
      <c r="CC31" s="227"/>
      <c r="CD31" s="227"/>
      <c r="CE31" s="227"/>
      <c r="CF31" s="227"/>
      <c r="CG31" s="227"/>
      <c r="CH31" s="227"/>
      <c r="CI31" s="227"/>
      <c r="CJ31" s="227"/>
      <c r="CK31" s="227"/>
      <c r="CL31" s="227"/>
      <c r="CM31" s="227"/>
      <c r="CN31" s="227"/>
      <c r="CO31" s="227"/>
      <c r="CP31" s="227"/>
      <c r="CQ31" s="227"/>
      <c r="CR31" s="227"/>
      <c r="CS31" s="227"/>
      <c r="CT31" s="227"/>
      <c r="CU31" s="227"/>
      <c r="CV31" s="227"/>
      <c r="CW31" s="227"/>
      <c r="CX31" s="227"/>
      <c r="CY31" s="227"/>
      <c r="CZ31" s="227"/>
      <c r="DA31" s="227"/>
      <c r="DB31" s="227"/>
      <c r="DC31" s="227"/>
      <c r="DD31" s="227"/>
      <c r="DE31" s="227"/>
      <c r="DF31" s="227"/>
      <c r="DG31" s="227"/>
      <c r="DH31" s="227"/>
      <c r="DI31" s="227"/>
      <c r="DJ31" s="227"/>
      <c r="DK31" s="227"/>
      <c r="DL31" s="227"/>
      <c r="DM31" s="227"/>
      <c r="DN31" s="227"/>
      <c r="DO31" s="227"/>
      <c r="DP31" s="227"/>
      <c r="DQ31" s="227"/>
      <c r="DR31" s="227"/>
      <c r="DS31" s="227"/>
      <c r="DT31" s="227"/>
      <c r="DU31" s="227"/>
      <c r="DV31" s="227"/>
      <c r="DW31" s="227"/>
      <c r="DX31" s="227"/>
      <c r="DY31" s="227"/>
      <c r="DZ31" s="227"/>
      <c r="EA31" s="227"/>
      <c r="EB31" s="227"/>
      <c r="EC31" s="227"/>
      <c r="ED31" s="227"/>
      <c r="EE31" s="227"/>
      <c r="EF31" s="227"/>
      <c r="EG31" s="227"/>
      <c r="EH31" s="227"/>
      <c r="EI31" s="227"/>
      <c r="EJ31" s="227"/>
      <c r="EK31" s="227"/>
      <c r="EL31" s="227"/>
      <c r="EM31" s="227"/>
      <c r="EN31" s="227"/>
      <c r="EO31" s="227"/>
      <c r="EP31" s="227"/>
      <c r="EQ31" s="227"/>
      <c r="ER31" s="227"/>
      <c r="ES31" s="227"/>
      <c r="ET31" s="227"/>
      <c r="EU31" s="227"/>
      <c r="EV31" s="227"/>
      <c r="EW31" s="227"/>
      <c r="EX31" s="227"/>
      <c r="EY31" s="227"/>
      <c r="EZ31" s="227"/>
      <c r="FA31" s="227"/>
      <c r="FB31" s="227"/>
      <c r="FC31" s="227"/>
      <c r="FD31" s="227"/>
      <c r="FE31" s="227"/>
      <c r="FF31" s="227"/>
      <c r="FG31" s="227"/>
      <c r="FH31" s="227"/>
      <c r="FI31" s="227"/>
      <c r="FJ31" s="227"/>
      <c r="FK31" s="227"/>
      <c r="FL31" s="227"/>
      <c r="FM31" s="227"/>
      <c r="FN31" s="227"/>
      <c r="FO31" s="227"/>
      <c r="FP31" s="227"/>
      <c r="FQ31" s="227"/>
      <c r="FR31" s="227"/>
      <c r="FS31" s="227"/>
      <c r="FT31" s="227"/>
      <c r="FU31" s="227"/>
      <c r="FV31" s="227"/>
      <c r="FW31" s="227"/>
      <c r="FX31" s="227"/>
      <c r="FY31" s="227"/>
      <c r="FZ31" s="227"/>
      <c r="GA31" s="227"/>
      <c r="GB31" s="227"/>
      <c r="GC31" s="227"/>
      <c r="GD31" s="227"/>
      <c r="GE31" s="227"/>
      <c r="GF31" s="227"/>
      <c r="GG31" s="227"/>
      <c r="GH31" s="227"/>
      <c r="GI31" s="227"/>
      <c r="GJ31" s="227"/>
      <c r="GK31" s="227"/>
      <c r="GL31" s="227"/>
      <c r="GM31" s="227"/>
      <c r="GN31" s="227"/>
      <c r="GO31" s="227"/>
      <c r="GP31" s="227"/>
      <c r="GQ31" s="227"/>
      <c r="GR31" s="227"/>
      <c r="GS31" s="227"/>
      <c r="GT31" s="227"/>
      <c r="GU31" s="227"/>
      <c r="GV31" s="227"/>
      <c r="GW31" s="227"/>
      <c r="GX31" s="227"/>
      <c r="GY31" s="227"/>
      <c r="GZ31" s="227"/>
      <c r="HA31" s="227"/>
      <c r="HB31" s="227"/>
      <c r="HC31" s="227"/>
      <c r="HD31" s="227"/>
      <c r="HE31" s="227"/>
      <c r="HF31" s="227"/>
      <c r="HG31" s="227"/>
      <c r="HH31" s="227"/>
      <c r="HI31" s="227"/>
      <c r="HJ31" s="227"/>
      <c r="HK31" s="227"/>
      <c r="HL31" s="227"/>
      <c r="HM31" s="227"/>
      <c r="HN31" s="227"/>
      <c r="HO31" s="227"/>
      <c r="HP31" s="227"/>
      <c r="HQ31" s="227"/>
      <c r="HR31" s="227"/>
      <c r="HS31" s="227"/>
      <c r="HT31" s="227"/>
      <c r="HU31" s="227"/>
      <c r="HV31" s="227"/>
      <c r="HW31" s="227"/>
      <c r="HX31" s="227"/>
      <c r="HY31" s="227"/>
      <c r="HZ31" s="227"/>
      <c r="IA31" s="227"/>
      <c r="IB31" s="227"/>
      <c r="IC31" s="227"/>
      <c r="ID31" s="227"/>
      <c r="IE31" s="227"/>
      <c r="IF31" s="227"/>
      <c r="IG31" s="227"/>
      <c r="IH31" s="227"/>
      <c r="II31" s="227"/>
      <c r="IJ31" s="227"/>
      <c r="IK31" s="227"/>
      <c r="IL31" s="227"/>
      <c r="IM31" s="227"/>
      <c r="IN31" s="227"/>
      <c r="IO31" s="227"/>
      <c r="IP31" s="227"/>
      <c r="IQ31" s="227"/>
      <c r="IR31" s="227"/>
      <c r="IS31" s="227"/>
      <c r="IT31" s="227"/>
      <c r="IU31" s="227"/>
      <c r="IV31" s="227"/>
      <c r="IW31" s="227"/>
      <c r="IX31" s="227"/>
      <c r="IY31" s="227"/>
      <c r="IZ31" s="227"/>
      <c r="JA31" s="227"/>
      <c r="JB31" s="227"/>
      <c r="JC31" s="227"/>
      <c r="JD31" s="227"/>
      <c r="JE31" s="227"/>
      <c r="JF31" s="227"/>
      <c r="JG31" s="227"/>
      <c r="JH31" s="227"/>
      <c r="JI31" s="227"/>
      <c r="JJ31" s="227"/>
      <c r="JK31" s="227"/>
      <c r="JL31" s="227"/>
      <c r="JM31" s="227"/>
      <c r="JN31" s="227"/>
      <c r="JO31" s="227"/>
      <c r="JP31" s="227"/>
      <c r="JQ31" s="227"/>
      <c r="JR31" s="227"/>
      <c r="JS31" s="227"/>
      <c r="JT31" s="227"/>
      <c r="JU31" s="227"/>
      <c r="JV31" s="227"/>
      <c r="JW31" s="227"/>
      <c r="JX31" s="227"/>
      <c r="JY31" s="227"/>
      <c r="JZ31" s="227"/>
      <c r="KA31" s="227"/>
      <c r="KB31" s="227"/>
      <c r="KC31" s="227"/>
      <c r="KD31" s="227"/>
      <c r="KE31" s="227"/>
      <c r="KF31" s="227"/>
      <c r="KG31" s="227"/>
      <c r="KH31" s="227"/>
      <c r="KI31" s="227"/>
      <c r="KJ31" s="227"/>
      <c r="KK31" s="227"/>
      <c r="KL31" s="227"/>
      <c r="KM31" s="227"/>
      <c r="KN31" s="227"/>
      <c r="KO31" s="227"/>
      <c r="KP31" s="227"/>
      <c r="KQ31" s="227"/>
      <c r="KR31" s="227"/>
      <c r="KS31" s="227"/>
      <c r="KT31" s="227"/>
      <c r="KU31" s="227"/>
      <c r="KV31" s="227"/>
      <c r="KW31" s="227"/>
      <c r="KX31" s="227"/>
      <c r="KY31" s="227"/>
      <c r="KZ31" s="227"/>
      <c r="LA31" s="227"/>
      <c r="LB31" s="227"/>
      <c r="LC31" s="227"/>
      <c r="LD31" s="227"/>
      <c r="LE31" s="227"/>
      <c r="LF31" s="227"/>
      <c r="LG31" s="227"/>
      <c r="LH31" s="227"/>
      <c r="LI31" s="227"/>
      <c r="LJ31" s="227"/>
      <c r="LK31" s="227"/>
      <c r="LL31" s="227"/>
      <c r="LM31" s="227"/>
      <c r="LN31" s="227"/>
      <c r="LO31" s="227"/>
      <c r="LP31" s="227"/>
      <c r="LQ31" s="227"/>
      <c r="LR31" s="227"/>
      <c r="LS31" s="227"/>
      <c r="LT31" s="227"/>
      <c r="LU31" s="227"/>
      <c r="LV31" s="227"/>
      <c r="LW31" s="227"/>
      <c r="LX31" s="227"/>
      <c r="LY31" s="227"/>
      <c r="LZ31" s="227"/>
      <c r="MA31" s="227"/>
      <c r="MB31" s="227"/>
      <c r="MC31" s="227"/>
      <c r="MD31" s="227"/>
      <c r="ME31" s="227"/>
      <c r="MF31" s="227"/>
      <c r="MG31" s="227"/>
      <c r="MH31" s="227"/>
      <c r="MI31" s="227"/>
      <c r="MJ31" s="227"/>
      <c r="MK31" s="227"/>
      <c r="ML31" s="227"/>
      <c r="MM31" s="227"/>
      <c r="MN31" s="227"/>
      <c r="MO31" s="227"/>
      <c r="MP31" s="227"/>
      <c r="MQ31" s="227"/>
      <c r="MR31" s="227"/>
      <c r="MS31" s="227"/>
      <c r="MT31" s="227"/>
      <c r="MU31" s="227"/>
      <c r="MV31" s="227"/>
      <c r="MW31" s="227"/>
      <c r="MX31" s="227"/>
      <c r="MY31" s="227"/>
      <c r="MZ31" s="227"/>
      <c r="NA31" s="227"/>
      <c r="NB31" s="227"/>
      <c r="NC31" s="227"/>
      <c r="ND31" s="227"/>
      <c r="NE31" s="227"/>
      <c r="NF31" s="227"/>
      <c r="NG31" s="227"/>
      <c r="NH31" s="227"/>
      <c r="NI31" s="227"/>
      <c r="NJ31" s="227"/>
      <c r="NK31" s="227"/>
      <c r="NL31" s="227"/>
      <c r="NM31" s="227"/>
      <c r="NN31" s="227"/>
      <c r="NO31" s="227"/>
      <c r="NP31" s="227"/>
      <c r="NQ31" s="227"/>
      <c r="NR31" s="227"/>
      <c r="NS31" s="227"/>
      <c r="NT31" s="227"/>
      <c r="NU31" s="227"/>
      <c r="NV31" s="227"/>
      <c r="NW31" s="227"/>
      <c r="NX31" s="227"/>
      <c r="NY31" s="227"/>
      <c r="NZ31" s="227"/>
      <c r="OA31" s="227"/>
      <c r="OB31" s="227"/>
      <c r="OC31" s="227"/>
      <c r="OD31" s="227"/>
      <c r="OE31" s="227"/>
      <c r="OF31" s="227"/>
      <c r="OG31" s="227"/>
      <c r="OH31" s="227"/>
      <c r="OI31" s="227"/>
      <c r="OJ31" s="227"/>
      <c r="OK31" s="227"/>
      <c r="OL31" s="227"/>
      <c r="OM31" s="227"/>
      <c r="ON31" s="227"/>
      <c r="OO31" s="227"/>
      <c r="OP31" s="227"/>
      <c r="OQ31" s="227"/>
      <c r="OR31" s="227"/>
      <c r="OS31" s="227"/>
      <c r="OT31" s="227"/>
      <c r="OU31" s="227"/>
      <c r="OV31" s="227"/>
      <c r="OW31" s="227"/>
      <c r="OX31" s="227"/>
      <c r="OY31" s="227"/>
      <c r="OZ31" s="227"/>
      <c r="PA31" s="227"/>
      <c r="PB31" s="227"/>
      <c r="PC31" s="227"/>
      <c r="PD31" s="227"/>
      <c r="PE31" s="227"/>
      <c r="PF31" s="227"/>
      <c r="PG31" s="227"/>
      <c r="PH31" s="227"/>
      <c r="PI31" s="227"/>
      <c r="PJ31" s="227"/>
      <c r="PK31" s="227"/>
      <c r="PL31" s="227"/>
      <c r="PM31" s="227"/>
      <c r="PN31" s="227"/>
      <c r="PO31" s="227"/>
      <c r="PP31" s="227"/>
      <c r="PQ31" s="227"/>
      <c r="PR31" s="227"/>
      <c r="PS31" s="227"/>
      <c r="PT31" s="227"/>
      <c r="PU31" s="227"/>
      <c r="PV31" s="227"/>
      <c r="PW31" s="227"/>
      <c r="PX31" s="227"/>
      <c r="PY31" s="227"/>
      <c r="PZ31" s="227"/>
      <c r="QA31" s="227"/>
      <c r="QB31" s="227"/>
      <c r="QC31" s="227"/>
      <c r="QD31" s="227"/>
      <c r="QE31" s="227"/>
      <c r="QF31" s="227"/>
      <c r="QG31" s="227"/>
      <c r="QH31" s="227"/>
      <c r="QI31" s="227"/>
      <c r="QJ31" s="227"/>
      <c r="QK31" s="227"/>
      <c r="QL31" s="227"/>
    </row>
    <row r="32" spans="1:454" s="173" customFormat="1" ht="18" customHeight="1">
      <c r="A32" s="232"/>
      <c r="B32" s="232"/>
      <c r="C32" s="688" t="s">
        <v>11233</v>
      </c>
      <c r="D32" s="689"/>
      <c r="E32" s="689"/>
      <c r="F32" s="689"/>
      <c r="G32" s="689"/>
      <c r="H32" s="689"/>
      <c r="I32" s="689"/>
      <c r="J32" s="689"/>
      <c r="K32" s="689"/>
      <c r="L32" s="689"/>
      <c r="M32" s="689"/>
      <c r="N32" s="689"/>
      <c r="O32" s="689"/>
      <c r="P32" s="689"/>
      <c r="Q32" s="689"/>
      <c r="R32" s="689"/>
      <c r="S32" s="689"/>
      <c r="T32" s="689"/>
      <c r="U32" s="689"/>
      <c r="V32" s="690"/>
      <c r="W32" s="707" t="s">
        <v>8382</v>
      </c>
      <c r="X32" s="689"/>
      <c r="Y32" s="689"/>
      <c r="Z32" s="690"/>
      <c r="AA32" s="707" t="s">
        <v>8383</v>
      </c>
      <c r="AB32" s="689"/>
      <c r="AC32" s="689"/>
      <c r="AD32" s="690"/>
      <c r="AE32" s="707" t="s">
        <v>8567</v>
      </c>
      <c r="AF32" s="689"/>
      <c r="AG32" s="689"/>
      <c r="AH32" s="689"/>
      <c r="AI32" s="690"/>
      <c r="AJ32" s="712" t="s">
        <v>8419</v>
      </c>
      <c r="AK32" s="713"/>
      <c r="AL32" s="714"/>
      <c r="AM32" s="707" t="s">
        <v>8384</v>
      </c>
      <c r="AN32" s="689"/>
      <c r="AO32" s="689"/>
      <c r="AP32" s="689"/>
      <c r="AQ32" s="690"/>
      <c r="AR32" s="707" t="s">
        <v>8418</v>
      </c>
      <c r="AS32" s="689"/>
      <c r="AT32" s="689"/>
      <c r="AU32" s="689"/>
      <c r="AV32" s="721"/>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2"/>
      <c r="CP32" s="232"/>
      <c r="CQ32" s="232"/>
      <c r="CR32" s="232"/>
      <c r="CS32" s="232"/>
      <c r="CT32" s="232"/>
      <c r="CU32" s="232"/>
      <c r="CV32" s="232"/>
      <c r="CW32" s="232"/>
      <c r="CX32" s="232"/>
      <c r="CY32" s="232"/>
      <c r="CZ32" s="232"/>
      <c r="DA32" s="232"/>
      <c r="DB32" s="232"/>
      <c r="DC32" s="232"/>
      <c r="DD32" s="232"/>
      <c r="DE32" s="232"/>
      <c r="DF32" s="232"/>
      <c r="DG32" s="232"/>
      <c r="DH32" s="232"/>
      <c r="DI32" s="232"/>
      <c r="DJ32" s="232"/>
      <c r="DK32" s="232"/>
      <c r="DL32" s="232"/>
      <c r="DM32" s="232"/>
      <c r="DN32" s="232"/>
      <c r="DO32" s="232"/>
      <c r="DP32" s="232"/>
      <c r="DQ32" s="232"/>
      <c r="DR32" s="232"/>
      <c r="DS32" s="232"/>
      <c r="DT32" s="232"/>
      <c r="DU32" s="232"/>
      <c r="DV32" s="232"/>
      <c r="DW32" s="232"/>
      <c r="DX32" s="232"/>
      <c r="DY32" s="232"/>
      <c r="DZ32" s="232"/>
      <c r="EA32" s="232"/>
      <c r="EB32" s="232"/>
      <c r="EC32" s="232"/>
      <c r="ED32" s="232"/>
      <c r="EE32" s="232"/>
      <c r="EF32" s="232"/>
      <c r="EG32" s="232"/>
      <c r="EH32" s="232"/>
      <c r="EI32" s="232"/>
      <c r="EJ32" s="232"/>
      <c r="EK32" s="232"/>
      <c r="EL32" s="232"/>
      <c r="EM32" s="232"/>
      <c r="EN32" s="232"/>
      <c r="EO32" s="232"/>
      <c r="EP32" s="232"/>
      <c r="EQ32" s="232"/>
      <c r="ER32" s="232"/>
      <c r="ES32" s="232"/>
      <c r="ET32" s="232"/>
      <c r="EU32" s="232"/>
      <c r="EV32" s="232"/>
      <c r="EW32" s="232"/>
      <c r="EX32" s="232"/>
      <c r="EY32" s="232"/>
      <c r="EZ32" s="232"/>
      <c r="FA32" s="232"/>
      <c r="FB32" s="232"/>
      <c r="FC32" s="232"/>
      <c r="FD32" s="232"/>
      <c r="FE32" s="232"/>
      <c r="FF32" s="232"/>
      <c r="FG32" s="232"/>
      <c r="FH32" s="232"/>
      <c r="FI32" s="232"/>
      <c r="FJ32" s="232"/>
      <c r="FK32" s="232"/>
      <c r="FL32" s="232"/>
      <c r="FM32" s="232"/>
      <c r="FN32" s="232"/>
      <c r="FO32" s="232"/>
      <c r="FP32" s="232"/>
      <c r="FQ32" s="232"/>
      <c r="FR32" s="232"/>
      <c r="FS32" s="232"/>
      <c r="FT32" s="232"/>
      <c r="FU32" s="232"/>
      <c r="FV32" s="232"/>
      <c r="FW32" s="232"/>
      <c r="FX32" s="232"/>
      <c r="FY32" s="232"/>
      <c r="FZ32" s="232"/>
      <c r="GA32" s="232"/>
      <c r="GB32" s="232"/>
      <c r="GC32" s="232"/>
      <c r="GD32" s="232"/>
      <c r="GE32" s="232"/>
      <c r="GF32" s="232"/>
      <c r="GG32" s="232"/>
      <c r="GH32" s="232"/>
      <c r="GI32" s="232"/>
      <c r="GJ32" s="232"/>
      <c r="GK32" s="232"/>
      <c r="GL32" s="232"/>
      <c r="GM32" s="232"/>
      <c r="GN32" s="232"/>
      <c r="GO32" s="232"/>
      <c r="GP32" s="232"/>
      <c r="GQ32" s="232"/>
      <c r="GR32" s="232"/>
      <c r="GS32" s="232"/>
      <c r="GT32" s="232"/>
      <c r="GU32" s="232"/>
      <c r="GV32" s="232"/>
      <c r="GW32" s="232"/>
      <c r="GX32" s="232"/>
      <c r="GY32" s="232"/>
      <c r="GZ32" s="232"/>
      <c r="HA32" s="232"/>
      <c r="HB32" s="232"/>
      <c r="HC32" s="232"/>
      <c r="HD32" s="232"/>
      <c r="HE32" s="232"/>
      <c r="HF32" s="232"/>
      <c r="HG32" s="232"/>
      <c r="HH32" s="232"/>
      <c r="HI32" s="232"/>
      <c r="HJ32" s="232"/>
      <c r="HK32" s="232"/>
      <c r="HL32" s="232"/>
      <c r="HM32" s="232"/>
      <c r="HN32" s="232"/>
      <c r="HO32" s="232"/>
      <c r="HP32" s="232"/>
      <c r="HQ32" s="232"/>
      <c r="HR32" s="232"/>
      <c r="HS32" s="232"/>
      <c r="HT32" s="232"/>
      <c r="HU32" s="232"/>
      <c r="HV32" s="232"/>
      <c r="HW32" s="232"/>
      <c r="HX32" s="232"/>
      <c r="HY32" s="232"/>
      <c r="HZ32" s="232"/>
      <c r="IA32" s="232"/>
      <c r="IB32" s="232"/>
      <c r="IC32" s="232"/>
      <c r="ID32" s="232"/>
      <c r="IE32" s="232"/>
      <c r="IF32" s="232"/>
      <c r="IG32" s="232"/>
      <c r="IH32" s="232"/>
      <c r="II32" s="232"/>
      <c r="IJ32" s="232"/>
      <c r="IK32" s="232"/>
      <c r="IL32" s="232"/>
      <c r="IM32" s="232"/>
      <c r="IN32" s="232"/>
      <c r="IO32" s="232"/>
      <c r="IP32" s="232"/>
      <c r="IQ32" s="232"/>
      <c r="IR32" s="232"/>
      <c r="IS32" s="232"/>
      <c r="IT32" s="232"/>
      <c r="IU32" s="232"/>
      <c r="IV32" s="232"/>
      <c r="IW32" s="232"/>
      <c r="IX32" s="232"/>
      <c r="IY32" s="232"/>
      <c r="IZ32" s="232"/>
      <c r="JA32" s="232"/>
      <c r="JB32" s="232"/>
      <c r="JC32" s="232"/>
      <c r="JD32" s="232"/>
      <c r="JE32" s="232"/>
      <c r="JF32" s="232"/>
      <c r="JG32" s="232"/>
      <c r="JH32" s="232"/>
      <c r="JI32" s="232"/>
      <c r="JJ32" s="232"/>
      <c r="JK32" s="232"/>
      <c r="JL32" s="232"/>
      <c r="JM32" s="232"/>
      <c r="JN32" s="232"/>
      <c r="JO32" s="232"/>
      <c r="JP32" s="232"/>
      <c r="JQ32" s="232"/>
      <c r="JR32" s="232"/>
      <c r="JS32" s="232"/>
      <c r="JT32" s="232"/>
      <c r="JU32" s="232"/>
      <c r="JV32" s="232"/>
      <c r="JW32" s="232"/>
      <c r="JX32" s="232"/>
      <c r="JY32" s="232"/>
      <c r="JZ32" s="232"/>
      <c r="KA32" s="232"/>
      <c r="KB32" s="232"/>
      <c r="KC32" s="232"/>
      <c r="KD32" s="232"/>
      <c r="KE32" s="232"/>
      <c r="KF32" s="232"/>
      <c r="KG32" s="232"/>
      <c r="KH32" s="232"/>
      <c r="KI32" s="232"/>
      <c r="KJ32" s="232"/>
      <c r="KK32" s="232"/>
      <c r="KL32" s="232"/>
      <c r="KM32" s="232"/>
      <c r="KN32" s="232"/>
      <c r="KO32" s="232"/>
      <c r="KP32" s="232"/>
      <c r="KQ32" s="232"/>
      <c r="KR32" s="232"/>
      <c r="KS32" s="232"/>
      <c r="KT32" s="232"/>
      <c r="KU32" s="232"/>
      <c r="KV32" s="232"/>
      <c r="KW32" s="232"/>
      <c r="KX32" s="232"/>
      <c r="KY32" s="232"/>
      <c r="KZ32" s="232"/>
      <c r="LA32" s="232"/>
      <c r="LB32" s="232"/>
      <c r="LC32" s="232"/>
      <c r="LD32" s="232"/>
      <c r="LE32" s="232"/>
      <c r="LF32" s="232"/>
      <c r="LG32" s="232"/>
      <c r="LH32" s="232"/>
      <c r="LI32" s="232"/>
      <c r="LJ32" s="232"/>
      <c r="LK32" s="232"/>
      <c r="LL32" s="232"/>
      <c r="LM32" s="232"/>
      <c r="LN32" s="232"/>
      <c r="LO32" s="232"/>
      <c r="LP32" s="232"/>
      <c r="LQ32" s="232"/>
      <c r="LR32" s="232"/>
      <c r="LS32" s="232"/>
      <c r="LT32" s="232"/>
      <c r="LU32" s="232"/>
      <c r="LV32" s="232"/>
      <c r="LW32" s="232"/>
      <c r="LX32" s="232"/>
      <c r="LY32" s="232"/>
      <c r="LZ32" s="232"/>
      <c r="MA32" s="232"/>
      <c r="MB32" s="232"/>
      <c r="MC32" s="232"/>
      <c r="MD32" s="232"/>
      <c r="ME32" s="232"/>
      <c r="MF32" s="232"/>
      <c r="MG32" s="232"/>
      <c r="MH32" s="232"/>
      <c r="MI32" s="232"/>
      <c r="MJ32" s="232"/>
      <c r="MK32" s="232"/>
      <c r="ML32" s="232"/>
      <c r="MM32" s="232"/>
      <c r="MN32" s="232"/>
      <c r="MO32" s="232"/>
      <c r="MP32" s="232"/>
      <c r="MQ32" s="232"/>
      <c r="MR32" s="232"/>
      <c r="MS32" s="232"/>
      <c r="MT32" s="232"/>
      <c r="MU32" s="232"/>
      <c r="MV32" s="232"/>
      <c r="MW32" s="232"/>
      <c r="MX32" s="232"/>
      <c r="MY32" s="232"/>
      <c r="MZ32" s="232"/>
      <c r="NA32" s="232"/>
      <c r="NB32" s="232"/>
      <c r="NC32" s="232"/>
      <c r="ND32" s="232"/>
      <c r="NE32" s="232"/>
      <c r="NF32" s="232"/>
      <c r="NG32" s="232"/>
      <c r="NH32" s="232"/>
      <c r="NI32" s="232"/>
      <c r="NJ32" s="232"/>
      <c r="NK32" s="232"/>
      <c r="NL32" s="232"/>
      <c r="NM32" s="232"/>
      <c r="NN32" s="232"/>
      <c r="NO32" s="232"/>
      <c r="NP32" s="232"/>
      <c r="NQ32" s="232"/>
      <c r="NR32" s="232"/>
      <c r="NS32" s="232"/>
      <c r="NT32" s="232"/>
      <c r="NU32" s="232"/>
      <c r="NV32" s="232"/>
      <c r="NW32" s="232"/>
      <c r="NX32" s="232"/>
      <c r="NY32" s="232"/>
      <c r="NZ32" s="232"/>
      <c r="OA32" s="232"/>
      <c r="OB32" s="232"/>
      <c r="OC32" s="232"/>
      <c r="OD32" s="232"/>
      <c r="OE32" s="232"/>
      <c r="OF32" s="232"/>
      <c r="OG32" s="232"/>
      <c r="OH32" s="232"/>
      <c r="OI32" s="232"/>
      <c r="OJ32" s="232"/>
      <c r="OK32" s="232"/>
      <c r="OL32" s="232"/>
      <c r="OM32" s="232"/>
      <c r="ON32" s="232"/>
      <c r="OO32" s="232"/>
      <c r="OP32" s="232"/>
      <c r="OQ32" s="232"/>
      <c r="OR32" s="232"/>
      <c r="OS32" s="232"/>
      <c r="OT32" s="232"/>
      <c r="OU32" s="232"/>
      <c r="OV32" s="232"/>
      <c r="OW32" s="232"/>
      <c r="OX32" s="232"/>
      <c r="OY32" s="232"/>
      <c r="OZ32" s="232"/>
      <c r="PA32" s="232"/>
      <c r="PB32" s="232"/>
      <c r="PC32" s="232"/>
      <c r="PD32" s="232"/>
      <c r="PE32" s="232"/>
      <c r="PF32" s="232"/>
      <c r="PG32" s="232"/>
      <c r="PH32" s="232"/>
      <c r="PI32" s="232"/>
      <c r="PJ32" s="232"/>
      <c r="PK32" s="232"/>
      <c r="PL32" s="232"/>
      <c r="PM32" s="232"/>
      <c r="PN32" s="232"/>
      <c r="PO32" s="232"/>
      <c r="PP32" s="232"/>
      <c r="PQ32" s="232"/>
      <c r="PR32" s="232"/>
      <c r="PS32" s="232"/>
      <c r="PT32" s="232"/>
      <c r="PU32" s="232"/>
      <c r="PV32" s="232"/>
      <c r="PW32" s="232"/>
      <c r="PX32" s="232"/>
      <c r="PY32" s="232"/>
      <c r="PZ32" s="232"/>
      <c r="QA32" s="232"/>
      <c r="QB32" s="232"/>
      <c r="QC32" s="232"/>
      <c r="QD32" s="232"/>
      <c r="QE32" s="232"/>
      <c r="QF32" s="232"/>
      <c r="QG32" s="232"/>
      <c r="QH32" s="232"/>
      <c r="QI32" s="232"/>
      <c r="QJ32" s="232"/>
      <c r="QK32" s="232"/>
      <c r="QL32" s="232"/>
    </row>
    <row r="33" spans="1:454" s="173" customFormat="1" ht="15.5" customHeight="1">
      <c r="A33" s="232"/>
      <c r="B33" s="232"/>
      <c r="C33" s="691"/>
      <c r="D33" s="692"/>
      <c r="E33" s="692"/>
      <c r="F33" s="692"/>
      <c r="G33" s="692"/>
      <c r="H33" s="692"/>
      <c r="I33" s="692"/>
      <c r="J33" s="692"/>
      <c r="K33" s="692"/>
      <c r="L33" s="692"/>
      <c r="M33" s="692"/>
      <c r="N33" s="692"/>
      <c r="O33" s="692"/>
      <c r="P33" s="692"/>
      <c r="Q33" s="692"/>
      <c r="R33" s="692"/>
      <c r="S33" s="692"/>
      <c r="T33" s="692"/>
      <c r="U33" s="692"/>
      <c r="V33" s="693"/>
      <c r="W33" s="708"/>
      <c r="X33" s="709"/>
      <c r="Y33" s="709"/>
      <c r="Z33" s="710"/>
      <c r="AA33" s="708"/>
      <c r="AB33" s="709"/>
      <c r="AC33" s="709"/>
      <c r="AD33" s="710"/>
      <c r="AE33" s="708"/>
      <c r="AF33" s="709"/>
      <c r="AG33" s="709"/>
      <c r="AH33" s="709"/>
      <c r="AI33" s="710"/>
      <c r="AJ33" s="715"/>
      <c r="AK33" s="716"/>
      <c r="AL33" s="717"/>
      <c r="AM33" s="708"/>
      <c r="AN33" s="709"/>
      <c r="AO33" s="709"/>
      <c r="AP33" s="709"/>
      <c r="AQ33" s="710"/>
      <c r="AR33" s="708"/>
      <c r="AS33" s="709"/>
      <c r="AT33" s="709"/>
      <c r="AU33" s="709"/>
      <c r="AV33" s="72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2"/>
      <c r="CP33" s="232"/>
      <c r="CQ33" s="232"/>
      <c r="CR33" s="232"/>
      <c r="CS33" s="232"/>
      <c r="CT33" s="232"/>
      <c r="CU33" s="232"/>
      <c r="CV33" s="232"/>
      <c r="CW33" s="232"/>
      <c r="CX33" s="232"/>
      <c r="CY33" s="232"/>
      <c r="CZ33" s="232"/>
      <c r="DA33" s="232"/>
      <c r="DB33" s="232"/>
      <c r="DC33" s="232"/>
      <c r="DD33" s="232"/>
      <c r="DE33" s="232"/>
      <c r="DF33" s="232"/>
      <c r="DG33" s="232"/>
      <c r="DH33" s="232"/>
      <c r="DI33" s="232"/>
      <c r="DJ33" s="232"/>
      <c r="DK33" s="232"/>
      <c r="DL33" s="232"/>
      <c r="DM33" s="232"/>
      <c r="DN33" s="232"/>
      <c r="DO33" s="232"/>
      <c r="DP33" s="232"/>
      <c r="DQ33" s="232"/>
      <c r="DR33" s="232"/>
      <c r="DS33" s="232"/>
      <c r="DT33" s="232"/>
      <c r="DU33" s="232"/>
      <c r="DV33" s="232"/>
      <c r="DW33" s="232"/>
      <c r="DX33" s="232"/>
      <c r="DY33" s="232"/>
      <c r="DZ33" s="232"/>
      <c r="EA33" s="232"/>
      <c r="EB33" s="232"/>
      <c r="EC33" s="232"/>
      <c r="ED33" s="232"/>
      <c r="EE33" s="232"/>
      <c r="EF33" s="232"/>
      <c r="EG33" s="232"/>
      <c r="EH33" s="232"/>
      <c r="EI33" s="232"/>
      <c r="EJ33" s="232"/>
      <c r="EK33" s="232"/>
      <c r="EL33" s="232"/>
      <c r="EM33" s="232"/>
      <c r="EN33" s="232"/>
      <c r="EO33" s="232"/>
      <c r="EP33" s="232"/>
      <c r="EQ33" s="232"/>
      <c r="ER33" s="232"/>
      <c r="ES33" s="232"/>
      <c r="ET33" s="232"/>
      <c r="EU33" s="232"/>
      <c r="EV33" s="232"/>
      <c r="EW33" s="232"/>
      <c r="EX33" s="232"/>
      <c r="EY33" s="232"/>
      <c r="EZ33" s="232"/>
      <c r="FA33" s="232"/>
      <c r="FB33" s="232"/>
      <c r="FC33" s="232"/>
      <c r="FD33" s="232"/>
      <c r="FE33" s="232"/>
      <c r="FF33" s="232"/>
      <c r="FG33" s="232"/>
      <c r="FH33" s="232"/>
      <c r="FI33" s="232"/>
      <c r="FJ33" s="232"/>
      <c r="FK33" s="232"/>
      <c r="FL33" s="232"/>
      <c r="FM33" s="232"/>
      <c r="FN33" s="232"/>
      <c r="FO33" s="232"/>
      <c r="FP33" s="232"/>
      <c r="FQ33" s="232"/>
      <c r="FR33" s="232"/>
      <c r="FS33" s="232"/>
      <c r="FT33" s="232"/>
      <c r="FU33" s="232"/>
      <c r="FV33" s="232"/>
      <c r="FW33" s="232"/>
      <c r="FX33" s="232"/>
      <c r="FY33" s="232"/>
      <c r="FZ33" s="232"/>
      <c r="GA33" s="232"/>
      <c r="GB33" s="232"/>
      <c r="GC33" s="232"/>
      <c r="GD33" s="232"/>
      <c r="GE33" s="232"/>
      <c r="GF33" s="232"/>
      <c r="GG33" s="232"/>
      <c r="GH33" s="232"/>
      <c r="GI33" s="232"/>
      <c r="GJ33" s="232"/>
      <c r="GK33" s="232"/>
      <c r="GL33" s="232"/>
      <c r="GM33" s="232"/>
      <c r="GN33" s="232"/>
      <c r="GO33" s="232"/>
      <c r="GP33" s="232"/>
      <c r="GQ33" s="232"/>
      <c r="GR33" s="232"/>
      <c r="GS33" s="232"/>
      <c r="GT33" s="232"/>
      <c r="GU33" s="232"/>
      <c r="GV33" s="232"/>
      <c r="GW33" s="232"/>
      <c r="GX33" s="232"/>
      <c r="GY33" s="232"/>
      <c r="GZ33" s="232"/>
      <c r="HA33" s="232"/>
      <c r="HB33" s="232"/>
      <c r="HC33" s="232"/>
      <c r="HD33" s="232"/>
      <c r="HE33" s="232"/>
      <c r="HF33" s="232"/>
      <c r="HG33" s="232"/>
      <c r="HH33" s="232"/>
      <c r="HI33" s="232"/>
      <c r="HJ33" s="232"/>
      <c r="HK33" s="232"/>
      <c r="HL33" s="232"/>
      <c r="HM33" s="232"/>
      <c r="HN33" s="232"/>
      <c r="HO33" s="232"/>
      <c r="HP33" s="232"/>
      <c r="HQ33" s="232"/>
      <c r="HR33" s="232"/>
      <c r="HS33" s="232"/>
      <c r="HT33" s="232"/>
      <c r="HU33" s="232"/>
      <c r="HV33" s="232"/>
      <c r="HW33" s="232"/>
      <c r="HX33" s="232"/>
      <c r="HY33" s="232"/>
      <c r="HZ33" s="232"/>
      <c r="IA33" s="232"/>
      <c r="IB33" s="232"/>
      <c r="IC33" s="232"/>
      <c r="ID33" s="232"/>
      <c r="IE33" s="232"/>
      <c r="IF33" s="232"/>
      <c r="IG33" s="232"/>
      <c r="IH33" s="232"/>
      <c r="II33" s="232"/>
      <c r="IJ33" s="232"/>
      <c r="IK33" s="232"/>
      <c r="IL33" s="232"/>
      <c r="IM33" s="232"/>
      <c r="IN33" s="232"/>
      <c r="IO33" s="232"/>
      <c r="IP33" s="232"/>
      <c r="IQ33" s="232"/>
      <c r="IR33" s="232"/>
      <c r="IS33" s="232"/>
      <c r="IT33" s="232"/>
      <c r="IU33" s="232"/>
      <c r="IV33" s="232"/>
      <c r="IW33" s="232"/>
      <c r="IX33" s="232"/>
      <c r="IY33" s="232"/>
      <c r="IZ33" s="232"/>
      <c r="JA33" s="232"/>
      <c r="JB33" s="232"/>
      <c r="JC33" s="232"/>
      <c r="JD33" s="232"/>
      <c r="JE33" s="232"/>
      <c r="JF33" s="232"/>
      <c r="JG33" s="232"/>
      <c r="JH33" s="232"/>
      <c r="JI33" s="232"/>
      <c r="JJ33" s="232"/>
      <c r="JK33" s="232"/>
      <c r="JL33" s="232"/>
      <c r="JM33" s="232"/>
      <c r="JN33" s="232"/>
      <c r="JO33" s="232"/>
      <c r="JP33" s="232"/>
      <c r="JQ33" s="232"/>
      <c r="JR33" s="232"/>
      <c r="JS33" s="232"/>
      <c r="JT33" s="232"/>
      <c r="JU33" s="232"/>
      <c r="JV33" s="232"/>
      <c r="JW33" s="232"/>
      <c r="JX33" s="232"/>
      <c r="JY33" s="232"/>
      <c r="JZ33" s="232"/>
      <c r="KA33" s="232"/>
      <c r="KB33" s="232"/>
      <c r="KC33" s="232"/>
      <c r="KD33" s="232"/>
      <c r="KE33" s="232"/>
      <c r="KF33" s="232"/>
      <c r="KG33" s="232"/>
      <c r="KH33" s="232"/>
      <c r="KI33" s="232"/>
      <c r="KJ33" s="232"/>
      <c r="KK33" s="232"/>
      <c r="KL33" s="232"/>
      <c r="KM33" s="232"/>
      <c r="KN33" s="232"/>
      <c r="KO33" s="232"/>
      <c r="KP33" s="232"/>
      <c r="KQ33" s="232"/>
      <c r="KR33" s="232"/>
      <c r="KS33" s="232"/>
      <c r="KT33" s="232"/>
      <c r="KU33" s="232"/>
      <c r="KV33" s="232"/>
      <c r="KW33" s="232"/>
      <c r="KX33" s="232"/>
      <c r="KY33" s="232"/>
      <c r="KZ33" s="232"/>
      <c r="LA33" s="232"/>
      <c r="LB33" s="232"/>
      <c r="LC33" s="232"/>
      <c r="LD33" s="232"/>
      <c r="LE33" s="232"/>
      <c r="LF33" s="232"/>
      <c r="LG33" s="232"/>
      <c r="LH33" s="232"/>
      <c r="LI33" s="232"/>
      <c r="LJ33" s="232"/>
      <c r="LK33" s="232"/>
      <c r="LL33" s="232"/>
      <c r="LM33" s="232"/>
      <c r="LN33" s="232"/>
      <c r="LO33" s="232"/>
      <c r="LP33" s="232"/>
      <c r="LQ33" s="232"/>
      <c r="LR33" s="232"/>
      <c r="LS33" s="232"/>
      <c r="LT33" s="232"/>
      <c r="LU33" s="232"/>
      <c r="LV33" s="232"/>
      <c r="LW33" s="232"/>
      <c r="LX33" s="232"/>
      <c r="LY33" s="232"/>
      <c r="LZ33" s="232"/>
      <c r="MA33" s="232"/>
      <c r="MB33" s="232"/>
      <c r="MC33" s="232"/>
      <c r="MD33" s="232"/>
      <c r="ME33" s="232"/>
      <c r="MF33" s="232"/>
      <c r="MG33" s="232"/>
      <c r="MH33" s="232"/>
      <c r="MI33" s="232"/>
      <c r="MJ33" s="232"/>
      <c r="MK33" s="232"/>
      <c r="ML33" s="232"/>
      <c r="MM33" s="232"/>
      <c r="MN33" s="232"/>
      <c r="MO33" s="232"/>
      <c r="MP33" s="232"/>
      <c r="MQ33" s="232"/>
      <c r="MR33" s="232"/>
      <c r="MS33" s="232"/>
      <c r="MT33" s="232"/>
      <c r="MU33" s="232"/>
      <c r="MV33" s="232"/>
      <c r="MW33" s="232"/>
      <c r="MX33" s="232"/>
      <c r="MY33" s="232"/>
      <c r="MZ33" s="232"/>
      <c r="NA33" s="232"/>
      <c r="NB33" s="232"/>
      <c r="NC33" s="232"/>
      <c r="ND33" s="232"/>
      <c r="NE33" s="232"/>
      <c r="NF33" s="232"/>
      <c r="NG33" s="232"/>
      <c r="NH33" s="232"/>
      <c r="NI33" s="232"/>
      <c r="NJ33" s="232"/>
      <c r="NK33" s="232"/>
      <c r="NL33" s="232"/>
      <c r="NM33" s="232"/>
      <c r="NN33" s="232"/>
      <c r="NO33" s="232"/>
      <c r="NP33" s="232"/>
      <c r="NQ33" s="232"/>
      <c r="NR33" s="232"/>
      <c r="NS33" s="232"/>
      <c r="NT33" s="232"/>
      <c r="NU33" s="232"/>
      <c r="NV33" s="232"/>
      <c r="NW33" s="232"/>
      <c r="NX33" s="232"/>
      <c r="NY33" s="232"/>
      <c r="NZ33" s="232"/>
      <c r="OA33" s="232"/>
      <c r="OB33" s="232"/>
      <c r="OC33" s="232"/>
      <c r="OD33" s="232"/>
      <c r="OE33" s="232"/>
      <c r="OF33" s="232"/>
      <c r="OG33" s="232"/>
      <c r="OH33" s="232"/>
      <c r="OI33" s="232"/>
      <c r="OJ33" s="232"/>
      <c r="OK33" s="232"/>
      <c r="OL33" s="232"/>
      <c r="OM33" s="232"/>
      <c r="ON33" s="232"/>
      <c r="OO33" s="232"/>
      <c r="OP33" s="232"/>
      <c r="OQ33" s="232"/>
      <c r="OR33" s="232"/>
      <c r="OS33" s="232"/>
      <c r="OT33" s="232"/>
      <c r="OU33" s="232"/>
      <c r="OV33" s="232"/>
      <c r="OW33" s="232"/>
      <c r="OX33" s="232"/>
      <c r="OY33" s="232"/>
      <c r="OZ33" s="232"/>
      <c r="PA33" s="232"/>
      <c r="PB33" s="232"/>
      <c r="PC33" s="232"/>
      <c r="PD33" s="232"/>
      <c r="PE33" s="232"/>
      <c r="PF33" s="232"/>
      <c r="PG33" s="232"/>
      <c r="PH33" s="232"/>
      <c r="PI33" s="232"/>
      <c r="PJ33" s="232"/>
      <c r="PK33" s="232"/>
      <c r="PL33" s="232"/>
      <c r="PM33" s="232"/>
      <c r="PN33" s="232"/>
      <c r="PO33" s="232"/>
      <c r="PP33" s="232"/>
      <c r="PQ33" s="232"/>
      <c r="PR33" s="232"/>
      <c r="PS33" s="232"/>
      <c r="PT33" s="232"/>
      <c r="PU33" s="232"/>
      <c r="PV33" s="232"/>
      <c r="PW33" s="232"/>
      <c r="PX33" s="232"/>
      <c r="PY33" s="232"/>
      <c r="PZ33" s="232"/>
      <c r="QA33" s="232"/>
      <c r="QB33" s="232"/>
      <c r="QC33" s="232"/>
      <c r="QD33" s="232"/>
      <c r="QE33" s="232"/>
      <c r="QF33" s="232"/>
      <c r="QG33" s="232"/>
      <c r="QH33" s="232"/>
      <c r="QI33" s="232"/>
      <c r="QJ33" s="232"/>
      <c r="QK33" s="232"/>
      <c r="QL33" s="232"/>
    </row>
    <row r="34" spans="1:454" s="173" customFormat="1" ht="18" customHeight="1">
      <c r="A34" s="232"/>
      <c r="B34" s="232"/>
      <c r="C34" s="266"/>
      <c r="D34" s="267"/>
      <c r="E34" s="724" t="s">
        <v>11063</v>
      </c>
      <c r="F34" s="724"/>
      <c r="G34" s="724"/>
      <c r="H34" s="724"/>
      <c r="I34" s="724"/>
      <c r="J34" s="724" t="s">
        <v>11064</v>
      </c>
      <c r="K34" s="724"/>
      <c r="L34" s="724"/>
      <c r="M34" s="724"/>
      <c r="N34" s="724"/>
      <c r="O34" s="724"/>
      <c r="P34" s="724" t="s">
        <v>8529</v>
      </c>
      <c r="Q34" s="724"/>
      <c r="R34" s="724"/>
      <c r="S34" s="724"/>
      <c r="T34" s="724"/>
      <c r="U34" s="724"/>
      <c r="V34" s="731"/>
      <c r="W34" s="711"/>
      <c r="X34" s="692"/>
      <c r="Y34" s="692"/>
      <c r="Z34" s="693"/>
      <c r="AA34" s="711"/>
      <c r="AB34" s="692"/>
      <c r="AC34" s="692"/>
      <c r="AD34" s="693"/>
      <c r="AE34" s="711"/>
      <c r="AF34" s="692"/>
      <c r="AG34" s="692"/>
      <c r="AH34" s="692"/>
      <c r="AI34" s="693"/>
      <c r="AJ34" s="718"/>
      <c r="AK34" s="719"/>
      <c r="AL34" s="720"/>
      <c r="AM34" s="711"/>
      <c r="AN34" s="692"/>
      <c r="AO34" s="692"/>
      <c r="AP34" s="692"/>
      <c r="AQ34" s="693"/>
      <c r="AR34" s="711"/>
      <c r="AS34" s="692"/>
      <c r="AT34" s="692"/>
      <c r="AU34" s="692"/>
      <c r="AV34" s="723"/>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c r="BX34" s="232"/>
      <c r="BY34" s="232"/>
      <c r="BZ34" s="232"/>
      <c r="CA34" s="232"/>
      <c r="CB34" s="232"/>
      <c r="CC34" s="232"/>
      <c r="CD34" s="232"/>
      <c r="CE34" s="232"/>
      <c r="CF34" s="232"/>
      <c r="CG34" s="232"/>
      <c r="CH34" s="232"/>
      <c r="CI34" s="232"/>
      <c r="CJ34" s="232"/>
      <c r="CK34" s="232"/>
      <c r="CL34" s="232"/>
      <c r="CM34" s="232"/>
      <c r="CN34" s="232"/>
      <c r="CO34" s="232"/>
      <c r="CP34" s="232"/>
      <c r="CQ34" s="232"/>
      <c r="CR34" s="232"/>
      <c r="CS34" s="232"/>
      <c r="CT34" s="232"/>
      <c r="CU34" s="232"/>
      <c r="CV34" s="232"/>
      <c r="CW34" s="232"/>
      <c r="CX34" s="232"/>
      <c r="CY34" s="232"/>
      <c r="CZ34" s="232"/>
      <c r="DA34" s="232"/>
      <c r="DB34" s="232"/>
      <c r="DC34" s="232"/>
      <c r="DD34" s="232"/>
      <c r="DE34" s="232"/>
      <c r="DF34" s="232"/>
      <c r="DG34" s="232"/>
      <c r="DH34" s="232"/>
      <c r="DI34" s="232"/>
      <c r="DJ34" s="232"/>
      <c r="DK34" s="232"/>
      <c r="DL34" s="232"/>
      <c r="DM34" s="232"/>
      <c r="DN34" s="232"/>
      <c r="DO34" s="232"/>
      <c r="DP34" s="232"/>
      <c r="DQ34" s="232"/>
      <c r="DR34" s="232"/>
      <c r="DS34" s="232"/>
      <c r="DT34" s="232"/>
      <c r="DU34" s="232"/>
      <c r="DV34" s="232"/>
      <c r="DW34" s="232"/>
      <c r="DX34" s="232"/>
      <c r="DY34" s="232"/>
      <c r="DZ34" s="232"/>
      <c r="EA34" s="232"/>
      <c r="EB34" s="232"/>
      <c r="EC34" s="232"/>
      <c r="ED34" s="232"/>
      <c r="EE34" s="232"/>
      <c r="EF34" s="232"/>
      <c r="EG34" s="232"/>
      <c r="EH34" s="232"/>
      <c r="EI34" s="232"/>
      <c r="EJ34" s="232"/>
      <c r="EK34" s="232"/>
      <c r="EL34" s="232"/>
      <c r="EM34" s="232"/>
      <c r="EN34" s="232"/>
      <c r="EO34" s="232"/>
      <c r="EP34" s="232"/>
      <c r="EQ34" s="232"/>
      <c r="ER34" s="232"/>
      <c r="ES34" s="232"/>
      <c r="ET34" s="232"/>
      <c r="EU34" s="232"/>
      <c r="EV34" s="232"/>
      <c r="EW34" s="232"/>
      <c r="EX34" s="232"/>
      <c r="EY34" s="232"/>
      <c r="EZ34" s="232"/>
      <c r="FA34" s="232"/>
      <c r="FB34" s="232"/>
      <c r="FC34" s="232"/>
      <c r="FD34" s="232"/>
      <c r="FE34" s="232"/>
      <c r="FF34" s="232"/>
      <c r="FG34" s="232"/>
      <c r="FH34" s="232"/>
      <c r="FI34" s="232"/>
      <c r="FJ34" s="232"/>
      <c r="FK34" s="232"/>
      <c r="FL34" s="232"/>
      <c r="FM34" s="232"/>
      <c r="FN34" s="232"/>
      <c r="FO34" s="232"/>
      <c r="FP34" s="232"/>
      <c r="FQ34" s="232"/>
      <c r="FR34" s="232"/>
      <c r="FS34" s="232"/>
      <c r="FT34" s="232"/>
      <c r="FU34" s="232"/>
      <c r="FV34" s="232"/>
      <c r="FW34" s="232"/>
      <c r="FX34" s="232"/>
      <c r="FY34" s="232"/>
      <c r="FZ34" s="232"/>
      <c r="GA34" s="232"/>
      <c r="GB34" s="232"/>
      <c r="GC34" s="232"/>
      <c r="GD34" s="232"/>
      <c r="GE34" s="232"/>
      <c r="GF34" s="232"/>
      <c r="GG34" s="232"/>
      <c r="GH34" s="232"/>
      <c r="GI34" s="232"/>
      <c r="GJ34" s="232"/>
      <c r="GK34" s="232"/>
      <c r="GL34" s="232"/>
      <c r="GM34" s="232"/>
      <c r="GN34" s="232"/>
      <c r="GO34" s="232"/>
      <c r="GP34" s="232"/>
      <c r="GQ34" s="232"/>
      <c r="GR34" s="232"/>
      <c r="GS34" s="232"/>
      <c r="GT34" s="232"/>
      <c r="GU34" s="232"/>
      <c r="GV34" s="232"/>
      <c r="GW34" s="232"/>
      <c r="GX34" s="232"/>
      <c r="GY34" s="232"/>
      <c r="GZ34" s="232"/>
      <c r="HA34" s="232"/>
      <c r="HB34" s="232"/>
      <c r="HC34" s="232"/>
      <c r="HD34" s="232"/>
      <c r="HE34" s="232"/>
      <c r="HF34" s="232"/>
      <c r="HG34" s="232"/>
      <c r="HH34" s="232"/>
      <c r="HI34" s="232"/>
      <c r="HJ34" s="232"/>
      <c r="HK34" s="232"/>
      <c r="HL34" s="232"/>
      <c r="HM34" s="232"/>
      <c r="HN34" s="232"/>
      <c r="HO34" s="232"/>
      <c r="HP34" s="232"/>
      <c r="HQ34" s="232"/>
      <c r="HR34" s="232"/>
      <c r="HS34" s="232"/>
      <c r="HT34" s="232"/>
      <c r="HU34" s="232"/>
      <c r="HV34" s="232"/>
      <c r="HW34" s="232"/>
      <c r="HX34" s="232"/>
      <c r="HY34" s="232"/>
      <c r="HZ34" s="232"/>
      <c r="IA34" s="232"/>
      <c r="IB34" s="232"/>
      <c r="IC34" s="232"/>
      <c r="ID34" s="232"/>
      <c r="IE34" s="232"/>
      <c r="IF34" s="232"/>
      <c r="IG34" s="232"/>
      <c r="IH34" s="232"/>
      <c r="II34" s="232"/>
      <c r="IJ34" s="232"/>
      <c r="IK34" s="232"/>
      <c r="IL34" s="232"/>
      <c r="IM34" s="232"/>
      <c r="IN34" s="232"/>
      <c r="IO34" s="232"/>
      <c r="IP34" s="232"/>
      <c r="IQ34" s="232"/>
      <c r="IR34" s="232"/>
      <c r="IS34" s="232"/>
      <c r="IT34" s="232"/>
      <c r="IU34" s="232"/>
      <c r="IV34" s="232"/>
      <c r="IW34" s="232"/>
      <c r="IX34" s="232"/>
      <c r="IY34" s="232"/>
      <c r="IZ34" s="232"/>
      <c r="JA34" s="232"/>
      <c r="JB34" s="232"/>
      <c r="JC34" s="232"/>
      <c r="JD34" s="232"/>
      <c r="JE34" s="232"/>
      <c r="JF34" s="232"/>
      <c r="JG34" s="232"/>
      <c r="JH34" s="232"/>
      <c r="JI34" s="232"/>
      <c r="JJ34" s="232"/>
      <c r="JK34" s="232"/>
      <c r="JL34" s="232"/>
      <c r="JM34" s="232"/>
      <c r="JN34" s="232"/>
      <c r="JO34" s="232"/>
      <c r="JP34" s="232"/>
      <c r="JQ34" s="232"/>
      <c r="JR34" s="232"/>
      <c r="JS34" s="232"/>
      <c r="JT34" s="232"/>
      <c r="JU34" s="232"/>
      <c r="JV34" s="232"/>
      <c r="JW34" s="232"/>
      <c r="JX34" s="232"/>
      <c r="JY34" s="232"/>
      <c r="JZ34" s="232"/>
      <c r="KA34" s="232"/>
      <c r="KB34" s="232"/>
      <c r="KC34" s="232"/>
      <c r="KD34" s="232"/>
      <c r="KE34" s="232"/>
      <c r="KF34" s="232"/>
      <c r="KG34" s="232"/>
      <c r="KH34" s="232"/>
      <c r="KI34" s="232"/>
      <c r="KJ34" s="232"/>
      <c r="KK34" s="232"/>
      <c r="KL34" s="232"/>
      <c r="KM34" s="232"/>
      <c r="KN34" s="232"/>
      <c r="KO34" s="232"/>
      <c r="KP34" s="232"/>
      <c r="KQ34" s="232"/>
      <c r="KR34" s="232"/>
      <c r="KS34" s="232"/>
      <c r="KT34" s="232"/>
      <c r="KU34" s="232"/>
      <c r="KV34" s="232"/>
      <c r="KW34" s="232"/>
      <c r="KX34" s="232"/>
      <c r="KY34" s="232"/>
      <c r="KZ34" s="232"/>
      <c r="LA34" s="232"/>
      <c r="LB34" s="232"/>
      <c r="LC34" s="232"/>
      <c r="LD34" s="232"/>
      <c r="LE34" s="232"/>
      <c r="LF34" s="232"/>
      <c r="LG34" s="232"/>
      <c r="LH34" s="232"/>
      <c r="LI34" s="232"/>
      <c r="LJ34" s="232"/>
      <c r="LK34" s="232"/>
      <c r="LL34" s="232"/>
      <c r="LM34" s="232"/>
      <c r="LN34" s="232"/>
      <c r="LO34" s="232"/>
      <c r="LP34" s="232"/>
      <c r="LQ34" s="232"/>
      <c r="LR34" s="232"/>
      <c r="LS34" s="232"/>
      <c r="LT34" s="232"/>
      <c r="LU34" s="232"/>
      <c r="LV34" s="232"/>
      <c r="LW34" s="232"/>
      <c r="LX34" s="232"/>
      <c r="LY34" s="232"/>
      <c r="LZ34" s="232"/>
      <c r="MA34" s="232"/>
      <c r="MB34" s="232"/>
      <c r="MC34" s="232"/>
      <c r="MD34" s="232"/>
      <c r="ME34" s="232"/>
      <c r="MF34" s="232"/>
      <c r="MG34" s="232"/>
      <c r="MH34" s="232"/>
      <c r="MI34" s="232"/>
      <c r="MJ34" s="232"/>
      <c r="MK34" s="232"/>
      <c r="ML34" s="232"/>
      <c r="MM34" s="232"/>
      <c r="MN34" s="232"/>
      <c r="MO34" s="232"/>
      <c r="MP34" s="232"/>
      <c r="MQ34" s="232"/>
      <c r="MR34" s="232"/>
      <c r="MS34" s="232"/>
      <c r="MT34" s="232"/>
      <c r="MU34" s="232"/>
      <c r="MV34" s="232"/>
      <c r="MW34" s="232"/>
      <c r="MX34" s="232"/>
      <c r="MY34" s="232"/>
      <c r="MZ34" s="232"/>
      <c r="NA34" s="232"/>
      <c r="NB34" s="232"/>
      <c r="NC34" s="232"/>
      <c r="ND34" s="232"/>
      <c r="NE34" s="232"/>
      <c r="NF34" s="232"/>
      <c r="NG34" s="232"/>
      <c r="NH34" s="232"/>
      <c r="NI34" s="232"/>
      <c r="NJ34" s="232"/>
      <c r="NK34" s="232"/>
      <c r="NL34" s="232"/>
      <c r="NM34" s="232"/>
      <c r="NN34" s="232"/>
      <c r="NO34" s="232"/>
      <c r="NP34" s="232"/>
      <c r="NQ34" s="232"/>
      <c r="NR34" s="232"/>
      <c r="NS34" s="232"/>
      <c r="NT34" s="232"/>
      <c r="NU34" s="232"/>
      <c r="NV34" s="232"/>
      <c r="NW34" s="232"/>
      <c r="NX34" s="232"/>
      <c r="NY34" s="232"/>
      <c r="NZ34" s="232"/>
      <c r="OA34" s="232"/>
      <c r="OB34" s="232"/>
      <c r="OC34" s="232"/>
      <c r="OD34" s="232"/>
      <c r="OE34" s="232"/>
      <c r="OF34" s="232"/>
      <c r="OG34" s="232"/>
      <c r="OH34" s="232"/>
      <c r="OI34" s="232"/>
      <c r="OJ34" s="232"/>
      <c r="OK34" s="232"/>
      <c r="OL34" s="232"/>
      <c r="OM34" s="232"/>
      <c r="ON34" s="232"/>
      <c r="OO34" s="232"/>
      <c r="OP34" s="232"/>
      <c r="OQ34" s="232"/>
      <c r="OR34" s="232"/>
      <c r="OS34" s="232"/>
      <c r="OT34" s="232"/>
      <c r="OU34" s="232"/>
      <c r="OV34" s="232"/>
      <c r="OW34" s="232"/>
      <c r="OX34" s="232"/>
      <c r="OY34" s="232"/>
      <c r="OZ34" s="232"/>
      <c r="PA34" s="232"/>
      <c r="PB34" s="232"/>
      <c r="PC34" s="232"/>
      <c r="PD34" s="232"/>
      <c r="PE34" s="232"/>
      <c r="PF34" s="232"/>
      <c r="PG34" s="232"/>
      <c r="PH34" s="232"/>
      <c r="PI34" s="232"/>
      <c r="PJ34" s="232"/>
      <c r="PK34" s="232"/>
      <c r="PL34" s="232"/>
      <c r="PM34" s="232"/>
      <c r="PN34" s="232"/>
      <c r="PO34" s="232"/>
      <c r="PP34" s="232"/>
      <c r="PQ34" s="232"/>
      <c r="PR34" s="232"/>
      <c r="PS34" s="232"/>
      <c r="PT34" s="232"/>
      <c r="PU34" s="232"/>
      <c r="PV34" s="232"/>
      <c r="PW34" s="232"/>
      <c r="PX34" s="232"/>
      <c r="PY34" s="232"/>
      <c r="PZ34" s="232"/>
      <c r="QA34" s="232"/>
      <c r="QB34" s="232"/>
      <c r="QC34" s="232"/>
      <c r="QD34" s="232"/>
      <c r="QE34" s="232"/>
      <c r="QF34" s="232"/>
      <c r="QG34" s="232"/>
      <c r="QH34" s="232"/>
      <c r="QI34" s="232"/>
      <c r="QJ34" s="232"/>
      <c r="QK34" s="232"/>
      <c r="QL34" s="232"/>
    </row>
    <row r="35" spans="1:454" s="182" customFormat="1" ht="23.5" customHeight="1">
      <c r="A35" s="233"/>
      <c r="B35" s="276"/>
      <c r="C35" s="732" t="s">
        <v>8035</v>
      </c>
      <c r="D35" s="733"/>
      <c r="E35" s="426"/>
      <c r="F35" s="427"/>
      <c r="G35" s="427"/>
      <c r="H35" s="427"/>
      <c r="I35" s="427"/>
      <c r="J35" s="760"/>
      <c r="K35" s="427"/>
      <c r="L35" s="427"/>
      <c r="M35" s="427"/>
      <c r="N35" s="427"/>
      <c r="O35" s="427"/>
      <c r="P35" s="760"/>
      <c r="Q35" s="427"/>
      <c r="R35" s="427"/>
      <c r="S35" s="427"/>
      <c r="T35" s="427"/>
      <c r="U35" s="427"/>
      <c r="V35" s="761"/>
      <c r="W35" s="751"/>
      <c r="X35" s="752"/>
      <c r="Y35" s="752"/>
      <c r="Z35" s="753"/>
      <c r="AA35" s="739"/>
      <c r="AB35" s="740"/>
      <c r="AC35" s="740"/>
      <c r="AD35" s="741"/>
      <c r="AE35" s="742"/>
      <c r="AF35" s="743"/>
      <c r="AG35" s="743"/>
      <c r="AH35" s="743"/>
      <c r="AI35" s="744"/>
      <c r="AJ35" s="748"/>
      <c r="AK35" s="749"/>
      <c r="AL35" s="750"/>
      <c r="AM35" s="762"/>
      <c r="AN35" s="763"/>
      <c r="AO35" s="763"/>
      <c r="AP35" s="763"/>
      <c r="AQ35" s="764"/>
      <c r="AR35" s="768"/>
      <c r="AS35" s="769"/>
      <c r="AT35" s="769"/>
      <c r="AU35" s="769"/>
      <c r="AV35" s="770"/>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c r="CQ35" s="233"/>
      <c r="CR35" s="233"/>
      <c r="CS35" s="233"/>
      <c r="CT35" s="233"/>
      <c r="CU35" s="233"/>
      <c r="CV35" s="233"/>
      <c r="CW35" s="233"/>
      <c r="CX35" s="233"/>
      <c r="CY35" s="233"/>
      <c r="CZ35" s="233"/>
      <c r="DA35" s="233"/>
      <c r="DB35" s="233"/>
      <c r="DC35" s="233"/>
      <c r="DD35" s="233"/>
      <c r="DE35" s="233"/>
      <c r="DF35" s="233"/>
      <c r="DG35" s="233"/>
      <c r="DH35" s="233"/>
      <c r="DI35" s="233"/>
      <c r="DJ35" s="233"/>
      <c r="DK35" s="233"/>
      <c r="DL35" s="233"/>
      <c r="DM35" s="233"/>
      <c r="DN35" s="233"/>
      <c r="DO35" s="233"/>
      <c r="DP35" s="233"/>
      <c r="DQ35" s="233"/>
      <c r="DR35" s="233"/>
      <c r="DS35" s="233"/>
      <c r="DT35" s="233"/>
      <c r="DU35" s="233"/>
      <c r="DV35" s="233"/>
      <c r="DW35" s="233"/>
      <c r="DX35" s="233"/>
      <c r="DY35" s="233"/>
      <c r="DZ35" s="233"/>
      <c r="EA35" s="233"/>
      <c r="EB35" s="233"/>
      <c r="EC35" s="233"/>
      <c r="ED35" s="233"/>
      <c r="EE35" s="233"/>
      <c r="EF35" s="233"/>
      <c r="EG35" s="233"/>
      <c r="EH35" s="233"/>
      <c r="EI35" s="233"/>
      <c r="EJ35" s="233"/>
      <c r="EK35" s="233"/>
      <c r="EL35" s="233"/>
      <c r="EM35" s="233"/>
      <c r="EN35" s="233"/>
      <c r="EO35" s="233"/>
      <c r="EP35" s="233"/>
      <c r="EQ35" s="233"/>
      <c r="ER35" s="233"/>
      <c r="ES35" s="233"/>
      <c r="ET35" s="233"/>
      <c r="EU35" s="233"/>
      <c r="EV35" s="233"/>
      <c r="EW35" s="233"/>
      <c r="EX35" s="233"/>
      <c r="EY35" s="233"/>
      <c r="EZ35" s="233"/>
      <c r="FA35" s="233"/>
      <c r="FB35" s="233"/>
      <c r="FC35" s="233"/>
      <c r="FD35" s="233"/>
      <c r="FE35" s="233"/>
      <c r="FF35" s="233"/>
      <c r="FG35" s="233"/>
      <c r="FH35" s="233"/>
      <c r="FI35" s="233"/>
      <c r="FJ35" s="233"/>
      <c r="FK35" s="233"/>
      <c r="FL35" s="233"/>
      <c r="FM35" s="233"/>
      <c r="FN35" s="233"/>
      <c r="FO35" s="233"/>
      <c r="FP35" s="233"/>
      <c r="FQ35" s="233"/>
      <c r="FR35" s="233"/>
      <c r="FS35" s="233"/>
      <c r="FT35" s="233"/>
      <c r="FU35" s="233"/>
      <c r="FV35" s="233"/>
      <c r="FW35" s="233"/>
      <c r="FX35" s="233"/>
      <c r="FY35" s="233"/>
      <c r="FZ35" s="233"/>
      <c r="GA35" s="233"/>
      <c r="GB35" s="233"/>
      <c r="GC35" s="233"/>
      <c r="GD35" s="233"/>
      <c r="GE35" s="233"/>
      <c r="GF35" s="233"/>
      <c r="GG35" s="233"/>
      <c r="GH35" s="233"/>
      <c r="GI35" s="233"/>
      <c r="GJ35" s="233"/>
      <c r="GK35" s="233"/>
      <c r="GL35" s="233"/>
      <c r="GM35" s="233"/>
      <c r="GN35" s="233"/>
      <c r="GO35" s="233"/>
      <c r="GP35" s="233"/>
      <c r="GQ35" s="233"/>
      <c r="GR35" s="233"/>
      <c r="GS35" s="233"/>
      <c r="GT35" s="233"/>
      <c r="GU35" s="233"/>
      <c r="GV35" s="233"/>
      <c r="GW35" s="233"/>
      <c r="GX35" s="233"/>
      <c r="GY35" s="233"/>
      <c r="GZ35" s="233"/>
      <c r="HA35" s="233"/>
      <c r="HB35" s="233"/>
      <c r="HC35" s="233"/>
      <c r="HD35" s="233"/>
      <c r="HE35" s="233"/>
      <c r="HF35" s="233"/>
      <c r="HG35" s="233"/>
      <c r="HH35" s="233"/>
      <c r="HI35" s="233"/>
      <c r="HJ35" s="233"/>
      <c r="HK35" s="233"/>
      <c r="HL35" s="233"/>
      <c r="HM35" s="233"/>
      <c r="HN35" s="233"/>
      <c r="HO35" s="233"/>
      <c r="HP35" s="233"/>
      <c r="HQ35" s="233"/>
      <c r="HR35" s="233"/>
      <c r="HS35" s="233"/>
      <c r="HT35" s="233"/>
      <c r="HU35" s="233"/>
      <c r="HV35" s="233"/>
      <c r="HW35" s="233"/>
      <c r="HX35" s="233"/>
      <c r="HY35" s="233"/>
      <c r="HZ35" s="233"/>
      <c r="IA35" s="233"/>
      <c r="IB35" s="233"/>
      <c r="IC35" s="233"/>
      <c r="ID35" s="233"/>
      <c r="IE35" s="233"/>
      <c r="IF35" s="233"/>
      <c r="IG35" s="233"/>
      <c r="IH35" s="233"/>
      <c r="II35" s="233"/>
      <c r="IJ35" s="233"/>
      <c r="IK35" s="233"/>
      <c r="IL35" s="233"/>
      <c r="IM35" s="233"/>
      <c r="IN35" s="233"/>
      <c r="IO35" s="233"/>
      <c r="IP35" s="233"/>
      <c r="IQ35" s="233"/>
      <c r="IR35" s="233"/>
      <c r="IS35" s="233"/>
      <c r="IT35" s="233"/>
      <c r="IU35" s="233"/>
      <c r="IV35" s="233"/>
      <c r="IW35" s="233"/>
      <c r="IX35" s="233"/>
      <c r="IY35" s="233"/>
      <c r="IZ35" s="233"/>
      <c r="JA35" s="233"/>
      <c r="JB35" s="233"/>
      <c r="JC35" s="233"/>
      <c r="JD35" s="233"/>
      <c r="JE35" s="233"/>
      <c r="JF35" s="233"/>
      <c r="JG35" s="233"/>
      <c r="JH35" s="233"/>
      <c r="JI35" s="233"/>
      <c r="JJ35" s="233"/>
      <c r="JK35" s="233"/>
      <c r="JL35" s="233"/>
      <c r="JM35" s="233"/>
      <c r="JN35" s="233"/>
      <c r="JO35" s="233"/>
      <c r="JP35" s="233"/>
      <c r="JQ35" s="233"/>
      <c r="JR35" s="233"/>
      <c r="JS35" s="233"/>
      <c r="JT35" s="233"/>
      <c r="JU35" s="233"/>
      <c r="JV35" s="233"/>
      <c r="JW35" s="233"/>
      <c r="JX35" s="233"/>
      <c r="JY35" s="233"/>
      <c r="JZ35" s="233"/>
      <c r="KA35" s="233"/>
      <c r="KB35" s="233"/>
      <c r="KC35" s="233"/>
      <c r="KD35" s="233"/>
      <c r="KE35" s="233"/>
      <c r="KF35" s="233"/>
      <c r="KG35" s="233"/>
      <c r="KH35" s="233"/>
      <c r="KI35" s="233"/>
      <c r="KJ35" s="233"/>
      <c r="KK35" s="233"/>
      <c r="KL35" s="233"/>
      <c r="KM35" s="233"/>
      <c r="KN35" s="233"/>
      <c r="KO35" s="233"/>
      <c r="KP35" s="233"/>
      <c r="KQ35" s="233"/>
      <c r="KR35" s="233"/>
      <c r="KS35" s="233"/>
      <c r="KT35" s="233"/>
      <c r="KU35" s="233"/>
      <c r="KV35" s="233"/>
      <c r="KW35" s="233"/>
      <c r="KX35" s="233"/>
      <c r="KY35" s="233"/>
      <c r="KZ35" s="233"/>
      <c r="LA35" s="233"/>
      <c r="LB35" s="233"/>
      <c r="LC35" s="233"/>
      <c r="LD35" s="233"/>
      <c r="LE35" s="233"/>
      <c r="LF35" s="233"/>
      <c r="LG35" s="233"/>
      <c r="LH35" s="233"/>
      <c r="LI35" s="233"/>
      <c r="LJ35" s="233"/>
      <c r="LK35" s="233"/>
      <c r="LL35" s="233"/>
      <c r="LM35" s="233"/>
      <c r="LN35" s="233"/>
      <c r="LO35" s="233"/>
      <c r="LP35" s="233"/>
      <c r="LQ35" s="233"/>
      <c r="LR35" s="233"/>
      <c r="LS35" s="233"/>
      <c r="LT35" s="233"/>
      <c r="LU35" s="233"/>
      <c r="LV35" s="233"/>
      <c r="LW35" s="233"/>
      <c r="LX35" s="233"/>
      <c r="LY35" s="233"/>
      <c r="LZ35" s="233"/>
      <c r="MA35" s="233"/>
      <c r="MB35" s="233"/>
      <c r="MC35" s="233"/>
      <c r="MD35" s="233"/>
      <c r="ME35" s="233"/>
      <c r="MF35" s="233"/>
      <c r="MG35" s="233"/>
      <c r="MH35" s="233"/>
      <c r="MI35" s="233"/>
      <c r="MJ35" s="233"/>
      <c r="MK35" s="233"/>
      <c r="ML35" s="233"/>
      <c r="MM35" s="233"/>
      <c r="MN35" s="233"/>
      <c r="MO35" s="233"/>
      <c r="MP35" s="233"/>
      <c r="MQ35" s="233"/>
      <c r="MR35" s="233"/>
      <c r="MS35" s="233"/>
      <c r="MT35" s="233"/>
      <c r="MU35" s="233"/>
      <c r="MV35" s="233"/>
      <c r="MW35" s="233"/>
      <c r="MX35" s="233"/>
      <c r="MY35" s="233"/>
      <c r="MZ35" s="233"/>
      <c r="NA35" s="233"/>
      <c r="NB35" s="233"/>
      <c r="NC35" s="233"/>
      <c r="ND35" s="233"/>
      <c r="NE35" s="233"/>
      <c r="NF35" s="233"/>
      <c r="NG35" s="233"/>
      <c r="NH35" s="233"/>
      <c r="NI35" s="233"/>
      <c r="NJ35" s="233"/>
      <c r="NK35" s="233"/>
      <c r="NL35" s="233"/>
      <c r="NM35" s="233"/>
      <c r="NN35" s="233"/>
      <c r="NO35" s="233"/>
      <c r="NP35" s="233"/>
      <c r="NQ35" s="233"/>
      <c r="NR35" s="233"/>
      <c r="NS35" s="233"/>
      <c r="NT35" s="233"/>
      <c r="NU35" s="233"/>
      <c r="NV35" s="233"/>
      <c r="NW35" s="233"/>
      <c r="NX35" s="233"/>
      <c r="NY35" s="233"/>
      <c r="NZ35" s="233"/>
      <c r="OA35" s="233"/>
      <c r="OB35" s="233"/>
      <c r="OC35" s="233"/>
      <c r="OD35" s="233"/>
      <c r="OE35" s="233"/>
      <c r="OF35" s="233"/>
      <c r="OG35" s="233"/>
      <c r="OH35" s="233"/>
      <c r="OI35" s="233"/>
      <c r="OJ35" s="233"/>
      <c r="OK35" s="233"/>
      <c r="OL35" s="233"/>
      <c r="OM35" s="233"/>
      <c r="ON35" s="233"/>
      <c r="OO35" s="233"/>
      <c r="OP35" s="233"/>
      <c r="OQ35" s="233"/>
      <c r="OR35" s="233"/>
      <c r="OS35" s="233"/>
      <c r="OT35" s="233"/>
      <c r="OU35" s="233"/>
      <c r="OV35" s="233"/>
      <c r="OW35" s="233"/>
      <c r="OX35" s="233"/>
      <c r="OY35" s="233"/>
      <c r="OZ35" s="233"/>
      <c r="PA35" s="233"/>
      <c r="PB35" s="233"/>
      <c r="PC35" s="233"/>
      <c r="PD35" s="233"/>
      <c r="PE35" s="233"/>
      <c r="PF35" s="233"/>
      <c r="PG35" s="233"/>
      <c r="PH35" s="233"/>
      <c r="PI35" s="233"/>
      <c r="PJ35" s="233"/>
      <c r="PK35" s="233"/>
      <c r="PL35" s="233"/>
      <c r="PM35" s="233"/>
      <c r="PN35" s="233"/>
      <c r="PO35" s="233"/>
      <c r="PP35" s="233"/>
      <c r="PQ35" s="233"/>
      <c r="PR35" s="233"/>
      <c r="PS35" s="233"/>
      <c r="PT35" s="233"/>
      <c r="PU35" s="233"/>
      <c r="PV35" s="233"/>
      <c r="PW35" s="233"/>
      <c r="PX35" s="233"/>
      <c r="PY35" s="233"/>
      <c r="PZ35" s="233"/>
      <c r="QA35" s="233"/>
      <c r="QB35" s="233"/>
      <c r="QC35" s="233"/>
      <c r="QD35" s="233"/>
      <c r="QE35" s="233"/>
      <c r="QF35" s="233"/>
      <c r="QG35" s="233"/>
      <c r="QH35" s="233"/>
      <c r="QI35" s="233"/>
      <c r="QJ35" s="233"/>
      <c r="QK35" s="233"/>
      <c r="QL35" s="233"/>
    </row>
    <row r="36" spans="1:454" s="182" customFormat="1" ht="23.5" customHeight="1">
      <c r="A36" s="233"/>
      <c r="B36" s="276"/>
      <c r="C36" s="734"/>
      <c r="D36" s="735"/>
      <c r="E36" s="754"/>
      <c r="F36" s="755"/>
      <c r="G36" s="755"/>
      <c r="H36" s="755"/>
      <c r="I36" s="755"/>
      <c r="J36" s="755"/>
      <c r="K36" s="755"/>
      <c r="L36" s="755"/>
      <c r="M36" s="755"/>
      <c r="N36" s="755"/>
      <c r="O36" s="755"/>
      <c r="P36" s="755"/>
      <c r="Q36" s="755"/>
      <c r="R36" s="755"/>
      <c r="S36" s="755"/>
      <c r="T36" s="755"/>
      <c r="U36" s="755"/>
      <c r="V36" s="756"/>
      <c r="W36" s="774"/>
      <c r="X36" s="775"/>
      <c r="Y36" s="775"/>
      <c r="Z36" s="776"/>
      <c r="AA36" s="739"/>
      <c r="AB36" s="740"/>
      <c r="AC36" s="740"/>
      <c r="AD36" s="741"/>
      <c r="AE36" s="745"/>
      <c r="AF36" s="746"/>
      <c r="AG36" s="746"/>
      <c r="AH36" s="746"/>
      <c r="AI36" s="747"/>
      <c r="AJ36" s="748"/>
      <c r="AK36" s="749"/>
      <c r="AL36" s="750"/>
      <c r="AM36" s="765"/>
      <c r="AN36" s="766"/>
      <c r="AO36" s="766"/>
      <c r="AP36" s="766"/>
      <c r="AQ36" s="767"/>
      <c r="AR36" s="771"/>
      <c r="AS36" s="772"/>
      <c r="AT36" s="772"/>
      <c r="AU36" s="772"/>
      <c r="AV36" s="77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c r="CQ36" s="233"/>
      <c r="CR36" s="233"/>
      <c r="CS36" s="233"/>
      <c r="CT36" s="233"/>
      <c r="CU36" s="233"/>
      <c r="CV36" s="233"/>
      <c r="CW36" s="233"/>
      <c r="CX36" s="233"/>
      <c r="CY36" s="233"/>
      <c r="CZ36" s="233"/>
      <c r="DA36" s="233"/>
      <c r="DB36" s="233"/>
      <c r="DC36" s="233"/>
      <c r="DD36" s="233"/>
      <c r="DE36" s="233"/>
      <c r="DF36" s="233"/>
      <c r="DG36" s="233"/>
      <c r="DH36" s="233"/>
      <c r="DI36" s="233"/>
      <c r="DJ36" s="233"/>
      <c r="DK36" s="233"/>
      <c r="DL36" s="233"/>
      <c r="DM36" s="233"/>
      <c r="DN36" s="233"/>
      <c r="DO36" s="233"/>
      <c r="DP36" s="233"/>
      <c r="DQ36" s="233"/>
      <c r="DR36" s="233"/>
      <c r="DS36" s="233"/>
      <c r="DT36" s="233"/>
      <c r="DU36" s="233"/>
      <c r="DV36" s="233"/>
      <c r="DW36" s="233"/>
      <c r="DX36" s="233"/>
      <c r="DY36" s="233"/>
      <c r="DZ36" s="233"/>
      <c r="EA36" s="233"/>
      <c r="EB36" s="233"/>
      <c r="EC36" s="233"/>
      <c r="ED36" s="233"/>
      <c r="EE36" s="233"/>
      <c r="EF36" s="233"/>
      <c r="EG36" s="233"/>
      <c r="EH36" s="233"/>
      <c r="EI36" s="233"/>
      <c r="EJ36" s="233"/>
      <c r="EK36" s="233"/>
      <c r="EL36" s="233"/>
      <c r="EM36" s="233"/>
      <c r="EN36" s="233"/>
      <c r="EO36" s="233"/>
      <c r="EP36" s="233"/>
      <c r="EQ36" s="233"/>
      <c r="ER36" s="233"/>
      <c r="ES36" s="233"/>
      <c r="ET36" s="233"/>
      <c r="EU36" s="233"/>
      <c r="EV36" s="233"/>
      <c r="EW36" s="233"/>
      <c r="EX36" s="233"/>
      <c r="EY36" s="233"/>
      <c r="EZ36" s="233"/>
      <c r="FA36" s="233"/>
      <c r="FB36" s="233"/>
      <c r="FC36" s="233"/>
      <c r="FD36" s="233"/>
      <c r="FE36" s="233"/>
      <c r="FF36" s="233"/>
      <c r="FG36" s="233"/>
      <c r="FH36" s="233"/>
      <c r="FI36" s="233"/>
      <c r="FJ36" s="233"/>
      <c r="FK36" s="233"/>
      <c r="FL36" s="233"/>
      <c r="FM36" s="233"/>
      <c r="FN36" s="233"/>
      <c r="FO36" s="233"/>
      <c r="FP36" s="233"/>
      <c r="FQ36" s="233"/>
      <c r="FR36" s="233"/>
      <c r="FS36" s="233"/>
      <c r="FT36" s="233"/>
      <c r="FU36" s="233"/>
      <c r="FV36" s="233"/>
      <c r="FW36" s="233"/>
      <c r="FX36" s="233"/>
      <c r="FY36" s="233"/>
      <c r="FZ36" s="233"/>
      <c r="GA36" s="233"/>
      <c r="GB36" s="233"/>
      <c r="GC36" s="233"/>
      <c r="GD36" s="233"/>
      <c r="GE36" s="233"/>
      <c r="GF36" s="233"/>
      <c r="GG36" s="233"/>
      <c r="GH36" s="233"/>
      <c r="GI36" s="233"/>
      <c r="GJ36" s="233"/>
      <c r="GK36" s="233"/>
      <c r="GL36" s="233"/>
      <c r="GM36" s="233"/>
      <c r="GN36" s="233"/>
      <c r="GO36" s="233"/>
      <c r="GP36" s="233"/>
      <c r="GQ36" s="233"/>
      <c r="GR36" s="233"/>
      <c r="GS36" s="233"/>
      <c r="GT36" s="233"/>
      <c r="GU36" s="233"/>
      <c r="GV36" s="233"/>
      <c r="GW36" s="233"/>
      <c r="GX36" s="233"/>
      <c r="GY36" s="233"/>
      <c r="GZ36" s="233"/>
      <c r="HA36" s="233"/>
      <c r="HB36" s="233"/>
      <c r="HC36" s="233"/>
      <c r="HD36" s="233"/>
      <c r="HE36" s="233"/>
      <c r="HF36" s="233"/>
      <c r="HG36" s="233"/>
      <c r="HH36" s="233"/>
      <c r="HI36" s="233"/>
      <c r="HJ36" s="233"/>
      <c r="HK36" s="233"/>
      <c r="HL36" s="233"/>
      <c r="HM36" s="233"/>
      <c r="HN36" s="233"/>
      <c r="HO36" s="233"/>
      <c r="HP36" s="233"/>
      <c r="HQ36" s="233"/>
      <c r="HR36" s="233"/>
      <c r="HS36" s="233"/>
      <c r="HT36" s="233"/>
      <c r="HU36" s="233"/>
      <c r="HV36" s="233"/>
      <c r="HW36" s="233"/>
      <c r="HX36" s="233"/>
      <c r="HY36" s="233"/>
      <c r="HZ36" s="233"/>
      <c r="IA36" s="233"/>
      <c r="IB36" s="233"/>
      <c r="IC36" s="233"/>
      <c r="ID36" s="233"/>
      <c r="IE36" s="233"/>
      <c r="IF36" s="233"/>
      <c r="IG36" s="233"/>
      <c r="IH36" s="233"/>
      <c r="II36" s="233"/>
      <c r="IJ36" s="233"/>
      <c r="IK36" s="233"/>
      <c r="IL36" s="233"/>
      <c r="IM36" s="233"/>
      <c r="IN36" s="233"/>
      <c r="IO36" s="233"/>
      <c r="IP36" s="233"/>
      <c r="IQ36" s="233"/>
      <c r="IR36" s="233"/>
      <c r="IS36" s="233"/>
      <c r="IT36" s="233"/>
      <c r="IU36" s="233"/>
      <c r="IV36" s="233"/>
      <c r="IW36" s="233"/>
      <c r="IX36" s="233"/>
      <c r="IY36" s="233"/>
      <c r="IZ36" s="233"/>
      <c r="JA36" s="233"/>
      <c r="JB36" s="233"/>
      <c r="JC36" s="233"/>
      <c r="JD36" s="233"/>
      <c r="JE36" s="233"/>
      <c r="JF36" s="233"/>
      <c r="JG36" s="233"/>
      <c r="JH36" s="233"/>
      <c r="JI36" s="233"/>
      <c r="JJ36" s="233"/>
      <c r="JK36" s="233"/>
      <c r="JL36" s="233"/>
      <c r="JM36" s="233"/>
      <c r="JN36" s="233"/>
      <c r="JO36" s="233"/>
      <c r="JP36" s="233"/>
      <c r="JQ36" s="233"/>
      <c r="JR36" s="233"/>
      <c r="JS36" s="233"/>
      <c r="JT36" s="233"/>
      <c r="JU36" s="233"/>
      <c r="JV36" s="233"/>
      <c r="JW36" s="233"/>
      <c r="JX36" s="233"/>
      <c r="JY36" s="233"/>
      <c r="JZ36" s="233"/>
      <c r="KA36" s="233"/>
      <c r="KB36" s="233"/>
      <c r="KC36" s="233"/>
      <c r="KD36" s="233"/>
      <c r="KE36" s="233"/>
      <c r="KF36" s="233"/>
      <c r="KG36" s="233"/>
      <c r="KH36" s="233"/>
      <c r="KI36" s="233"/>
      <c r="KJ36" s="233"/>
      <c r="KK36" s="233"/>
      <c r="KL36" s="233"/>
      <c r="KM36" s="233"/>
      <c r="KN36" s="233"/>
      <c r="KO36" s="233"/>
      <c r="KP36" s="233"/>
      <c r="KQ36" s="233"/>
      <c r="KR36" s="233"/>
      <c r="KS36" s="233"/>
      <c r="KT36" s="233"/>
      <c r="KU36" s="233"/>
      <c r="KV36" s="233"/>
      <c r="KW36" s="233"/>
      <c r="KX36" s="233"/>
      <c r="KY36" s="233"/>
      <c r="KZ36" s="233"/>
      <c r="LA36" s="233"/>
      <c r="LB36" s="233"/>
      <c r="LC36" s="233"/>
      <c r="LD36" s="233"/>
      <c r="LE36" s="233"/>
      <c r="LF36" s="233"/>
      <c r="LG36" s="233"/>
      <c r="LH36" s="233"/>
      <c r="LI36" s="233"/>
      <c r="LJ36" s="233"/>
      <c r="LK36" s="233"/>
      <c r="LL36" s="233"/>
      <c r="LM36" s="233"/>
      <c r="LN36" s="233"/>
      <c r="LO36" s="233"/>
      <c r="LP36" s="233"/>
      <c r="LQ36" s="233"/>
      <c r="LR36" s="233"/>
      <c r="LS36" s="233"/>
      <c r="LT36" s="233"/>
      <c r="LU36" s="233"/>
      <c r="LV36" s="233"/>
      <c r="LW36" s="233"/>
      <c r="LX36" s="233"/>
      <c r="LY36" s="233"/>
      <c r="LZ36" s="233"/>
      <c r="MA36" s="233"/>
      <c r="MB36" s="233"/>
      <c r="MC36" s="233"/>
      <c r="MD36" s="233"/>
      <c r="ME36" s="233"/>
      <c r="MF36" s="233"/>
      <c r="MG36" s="233"/>
      <c r="MH36" s="233"/>
      <c r="MI36" s="233"/>
      <c r="MJ36" s="233"/>
      <c r="MK36" s="233"/>
      <c r="ML36" s="233"/>
      <c r="MM36" s="233"/>
      <c r="MN36" s="233"/>
      <c r="MO36" s="233"/>
      <c r="MP36" s="233"/>
      <c r="MQ36" s="233"/>
      <c r="MR36" s="233"/>
      <c r="MS36" s="233"/>
      <c r="MT36" s="233"/>
      <c r="MU36" s="233"/>
      <c r="MV36" s="233"/>
      <c r="MW36" s="233"/>
      <c r="MX36" s="233"/>
      <c r="MY36" s="233"/>
      <c r="MZ36" s="233"/>
      <c r="NA36" s="233"/>
      <c r="NB36" s="233"/>
      <c r="NC36" s="233"/>
      <c r="ND36" s="233"/>
      <c r="NE36" s="233"/>
      <c r="NF36" s="233"/>
      <c r="NG36" s="233"/>
      <c r="NH36" s="233"/>
      <c r="NI36" s="233"/>
      <c r="NJ36" s="233"/>
      <c r="NK36" s="233"/>
      <c r="NL36" s="233"/>
      <c r="NM36" s="233"/>
      <c r="NN36" s="233"/>
      <c r="NO36" s="233"/>
      <c r="NP36" s="233"/>
      <c r="NQ36" s="233"/>
      <c r="NR36" s="233"/>
      <c r="NS36" s="233"/>
      <c r="NT36" s="233"/>
      <c r="NU36" s="233"/>
      <c r="NV36" s="233"/>
      <c r="NW36" s="233"/>
      <c r="NX36" s="233"/>
      <c r="NY36" s="233"/>
      <c r="NZ36" s="233"/>
      <c r="OA36" s="233"/>
      <c r="OB36" s="233"/>
      <c r="OC36" s="233"/>
      <c r="OD36" s="233"/>
      <c r="OE36" s="233"/>
      <c r="OF36" s="233"/>
      <c r="OG36" s="233"/>
      <c r="OH36" s="233"/>
      <c r="OI36" s="233"/>
      <c r="OJ36" s="233"/>
      <c r="OK36" s="233"/>
      <c r="OL36" s="233"/>
      <c r="OM36" s="233"/>
      <c r="ON36" s="233"/>
      <c r="OO36" s="233"/>
      <c r="OP36" s="233"/>
      <c r="OQ36" s="233"/>
      <c r="OR36" s="233"/>
      <c r="OS36" s="233"/>
      <c r="OT36" s="233"/>
      <c r="OU36" s="233"/>
      <c r="OV36" s="233"/>
      <c r="OW36" s="233"/>
      <c r="OX36" s="233"/>
      <c r="OY36" s="233"/>
      <c r="OZ36" s="233"/>
      <c r="PA36" s="233"/>
      <c r="PB36" s="233"/>
      <c r="PC36" s="233"/>
      <c r="PD36" s="233"/>
      <c r="PE36" s="233"/>
      <c r="PF36" s="233"/>
      <c r="PG36" s="233"/>
      <c r="PH36" s="233"/>
      <c r="PI36" s="233"/>
      <c r="PJ36" s="233"/>
      <c r="PK36" s="233"/>
      <c r="PL36" s="233"/>
      <c r="PM36" s="233"/>
      <c r="PN36" s="233"/>
      <c r="PO36" s="233"/>
      <c r="PP36" s="233"/>
      <c r="PQ36" s="233"/>
      <c r="PR36" s="233"/>
      <c r="PS36" s="233"/>
      <c r="PT36" s="233"/>
      <c r="PU36" s="233"/>
      <c r="PV36" s="233"/>
      <c r="PW36" s="233"/>
      <c r="PX36" s="233"/>
      <c r="PY36" s="233"/>
      <c r="PZ36" s="233"/>
      <c r="QA36" s="233"/>
      <c r="QB36" s="233"/>
      <c r="QC36" s="233"/>
      <c r="QD36" s="233"/>
      <c r="QE36" s="233"/>
      <c r="QF36" s="233"/>
      <c r="QG36" s="233"/>
      <c r="QH36" s="233"/>
      <c r="QI36" s="233"/>
      <c r="QJ36" s="233"/>
      <c r="QK36" s="233"/>
      <c r="QL36" s="233"/>
    </row>
    <row r="37" spans="1:454" s="182" customFormat="1" ht="23.5" customHeight="1">
      <c r="A37" s="233"/>
      <c r="B37" s="276"/>
      <c r="C37" s="732" t="s">
        <v>8036</v>
      </c>
      <c r="D37" s="733"/>
      <c r="E37" s="426"/>
      <c r="F37" s="427"/>
      <c r="G37" s="427"/>
      <c r="H37" s="427"/>
      <c r="I37" s="427"/>
      <c r="J37" s="760"/>
      <c r="K37" s="427"/>
      <c r="L37" s="427"/>
      <c r="M37" s="427"/>
      <c r="N37" s="427"/>
      <c r="O37" s="427"/>
      <c r="P37" s="760"/>
      <c r="Q37" s="427"/>
      <c r="R37" s="427"/>
      <c r="S37" s="427"/>
      <c r="T37" s="427"/>
      <c r="U37" s="427"/>
      <c r="V37" s="761"/>
      <c r="W37" s="736"/>
      <c r="X37" s="737"/>
      <c r="Y37" s="737"/>
      <c r="Z37" s="738"/>
      <c r="AA37" s="739"/>
      <c r="AB37" s="740"/>
      <c r="AC37" s="740"/>
      <c r="AD37" s="741"/>
      <c r="AE37" s="742"/>
      <c r="AF37" s="743"/>
      <c r="AG37" s="743"/>
      <c r="AH37" s="743"/>
      <c r="AI37" s="744"/>
      <c r="AJ37" s="748"/>
      <c r="AK37" s="749"/>
      <c r="AL37" s="750"/>
      <c r="AM37" s="762"/>
      <c r="AN37" s="763"/>
      <c r="AO37" s="763"/>
      <c r="AP37" s="763"/>
      <c r="AQ37" s="764"/>
      <c r="AR37" s="768"/>
      <c r="AS37" s="769"/>
      <c r="AT37" s="769"/>
      <c r="AU37" s="769"/>
      <c r="AV37" s="770"/>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233"/>
      <c r="BS37" s="233"/>
      <c r="BT37" s="233"/>
      <c r="BU37" s="233"/>
      <c r="BV37" s="233"/>
      <c r="BW37" s="233"/>
      <c r="BX37" s="233"/>
      <c r="BY37" s="233"/>
      <c r="BZ37" s="233"/>
      <c r="CA37" s="233"/>
      <c r="CB37" s="233"/>
      <c r="CC37" s="233"/>
      <c r="CD37" s="233"/>
      <c r="CE37" s="233"/>
      <c r="CF37" s="233"/>
      <c r="CG37" s="233"/>
      <c r="CH37" s="233"/>
      <c r="CI37" s="233"/>
      <c r="CJ37" s="233"/>
      <c r="CK37" s="233"/>
      <c r="CL37" s="233"/>
      <c r="CM37" s="233"/>
      <c r="CN37" s="233"/>
      <c r="CO37" s="233"/>
      <c r="CP37" s="233"/>
      <c r="CQ37" s="233"/>
      <c r="CR37" s="233"/>
      <c r="CS37" s="233"/>
      <c r="CT37" s="233"/>
      <c r="CU37" s="233"/>
      <c r="CV37" s="233"/>
      <c r="CW37" s="233"/>
      <c r="CX37" s="233"/>
      <c r="CY37" s="233"/>
      <c r="CZ37" s="233"/>
      <c r="DA37" s="233"/>
      <c r="DB37" s="233"/>
      <c r="DC37" s="233"/>
      <c r="DD37" s="233"/>
      <c r="DE37" s="233"/>
      <c r="DF37" s="233"/>
      <c r="DG37" s="233"/>
      <c r="DH37" s="233"/>
      <c r="DI37" s="233"/>
      <c r="DJ37" s="233"/>
      <c r="DK37" s="233"/>
      <c r="DL37" s="233"/>
      <c r="DM37" s="233"/>
      <c r="DN37" s="233"/>
      <c r="DO37" s="233"/>
      <c r="DP37" s="233"/>
      <c r="DQ37" s="233"/>
      <c r="DR37" s="233"/>
      <c r="DS37" s="233"/>
      <c r="DT37" s="233"/>
      <c r="DU37" s="233"/>
      <c r="DV37" s="233"/>
      <c r="DW37" s="233"/>
      <c r="DX37" s="233"/>
      <c r="DY37" s="233"/>
      <c r="DZ37" s="233"/>
      <c r="EA37" s="233"/>
      <c r="EB37" s="233"/>
      <c r="EC37" s="233"/>
      <c r="ED37" s="233"/>
      <c r="EE37" s="233"/>
      <c r="EF37" s="233"/>
      <c r="EG37" s="233"/>
      <c r="EH37" s="233"/>
      <c r="EI37" s="233"/>
      <c r="EJ37" s="233"/>
      <c r="EK37" s="233"/>
      <c r="EL37" s="233"/>
      <c r="EM37" s="233"/>
      <c r="EN37" s="233"/>
      <c r="EO37" s="233"/>
      <c r="EP37" s="233"/>
      <c r="EQ37" s="233"/>
      <c r="ER37" s="233"/>
      <c r="ES37" s="233"/>
      <c r="ET37" s="233"/>
      <c r="EU37" s="233"/>
      <c r="EV37" s="233"/>
      <c r="EW37" s="233"/>
      <c r="EX37" s="233"/>
      <c r="EY37" s="233"/>
      <c r="EZ37" s="233"/>
      <c r="FA37" s="233"/>
      <c r="FB37" s="233"/>
      <c r="FC37" s="233"/>
      <c r="FD37" s="233"/>
      <c r="FE37" s="233"/>
      <c r="FF37" s="233"/>
      <c r="FG37" s="233"/>
      <c r="FH37" s="233"/>
      <c r="FI37" s="233"/>
      <c r="FJ37" s="233"/>
      <c r="FK37" s="233"/>
      <c r="FL37" s="233"/>
      <c r="FM37" s="233"/>
      <c r="FN37" s="233"/>
      <c r="FO37" s="233"/>
      <c r="FP37" s="233"/>
      <c r="FQ37" s="233"/>
      <c r="FR37" s="233"/>
      <c r="FS37" s="233"/>
      <c r="FT37" s="233"/>
      <c r="FU37" s="233"/>
      <c r="FV37" s="233"/>
      <c r="FW37" s="233"/>
      <c r="FX37" s="233"/>
      <c r="FY37" s="233"/>
      <c r="FZ37" s="233"/>
      <c r="GA37" s="233"/>
      <c r="GB37" s="233"/>
      <c r="GC37" s="233"/>
      <c r="GD37" s="233"/>
      <c r="GE37" s="233"/>
      <c r="GF37" s="233"/>
      <c r="GG37" s="233"/>
      <c r="GH37" s="233"/>
      <c r="GI37" s="233"/>
      <c r="GJ37" s="233"/>
      <c r="GK37" s="233"/>
      <c r="GL37" s="233"/>
      <c r="GM37" s="233"/>
      <c r="GN37" s="233"/>
      <c r="GO37" s="233"/>
      <c r="GP37" s="233"/>
      <c r="GQ37" s="233"/>
      <c r="GR37" s="233"/>
      <c r="GS37" s="233"/>
      <c r="GT37" s="233"/>
      <c r="GU37" s="233"/>
      <c r="GV37" s="233"/>
      <c r="GW37" s="233"/>
      <c r="GX37" s="233"/>
      <c r="GY37" s="233"/>
      <c r="GZ37" s="233"/>
      <c r="HA37" s="233"/>
      <c r="HB37" s="233"/>
      <c r="HC37" s="233"/>
      <c r="HD37" s="233"/>
      <c r="HE37" s="233"/>
      <c r="HF37" s="233"/>
      <c r="HG37" s="233"/>
      <c r="HH37" s="233"/>
      <c r="HI37" s="233"/>
      <c r="HJ37" s="233"/>
      <c r="HK37" s="233"/>
      <c r="HL37" s="233"/>
      <c r="HM37" s="233"/>
      <c r="HN37" s="233"/>
      <c r="HO37" s="233"/>
      <c r="HP37" s="233"/>
      <c r="HQ37" s="233"/>
      <c r="HR37" s="233"/>
      <c r="HS37" s="233"/>
      <c r="HT37" s="233"/>
      <c r="HU37" s="233"/>
      <c r="HV37" s="233"/>
      <c r="HW37" s="233"/>
      <c r="HX37" s="233"/>
      <c r="HY37" s="233"/>
      <c r="HZ37" s="233"/>
      <c r="IA37" s="233"/>
      <c r="IB37" s="233"/>
      <c r="IC37" s="233"/>
      <c r="ID37" s="233"/>
      <c r="IE37" s="233"/>
      <c r="IF37" s="233"/>
      <c r="IG37" s="233"/>
      <c r="IH37" s="233"/>
      <c r="II37" s="233"/>
      <c r="IJ37" s="233"/>
      <c r="IK37" s="233"/>
      <c r="IL37" s="233"/>
      <c r="IM37" s="233"/>
      <c r="IN37" s="233"/>
      <c r="IO37" s="233"/>
      <c r="IP37" s="233"/>
      <c r="IQ37" s="233"/>
      <c r="IR37" s="233"/>
      <c r="IS37" s="233"/>
      <c r="IT37" s="233"/>
      <c r="IU37" s="233"/>
      <c r="IV37" s="233"/>
      <c r="IW37" s="233"/>
      <c r="IX37" s="233"/>
      <c r="IY37" s="233"/>
      <c r="IZ37" s="233"/>
      <c r="JA37" s="233"/>
      <c r="JB37" s="233"/>
      <c r="JC37" s="233"/>
      <c r="JD37" s="233"/>
      <c r="JE37" s="233"/>
      <c r="JF37" s="233"/>
      <c r="JG37" s="233"/>
      <c r="JH37" s="233"/>
      <c r="JI37" s="233"/>
      <c r="JJ37" s="233"/>
      <c r="JK37" s="233"/>
      <c r="JL37" s="233"/>
      <c r="JM37" s="233"/>
      <c r="JN37" s="233"/>
      <c r="JO37" s="233"/>
      <c r="JP37" s="233"/>
      <c r="JQ37" s="233"/>
      <c r="JR37" s="233"/>
      <c r="JS37" s="233"/>
      <c r="JT37" s="233"/>
      <c r="JU37" s="233"/>
      <c r="JV37" s="233"/>
      <c r="JW37" s="233"/>
      <c r="JX37" s="233"/>
      <c r="JY37" s="233"/>
      <c r="JZ37" s="233"/>
      <c r="KA37" s="233"/>
      <c r="KB37" s="233"/>
      <c r="KC37" s="233"/>
      <c r="KD37" s="233"/>
      <c r="KE37" s="233"/>
      <c r="KF37" s="233"/>
      <c r="KG37" s="233"/>
      <c r="KH37" s="233"/>
      <c r="KI37" s="233"/>
      <c r="KJ37" s="233"/>
      <c r="KK37" s="233"/>
      <c r="KL37" s="233"/>
      <c r="KM37" s="233"/>
      <c r="KN37" s="233"/>
      <c r="KO37" s="233"/>
      <c r="KP37" s="233"/>
      <c r="KQ37" s="233"/>
      <c r="KR37" s="233"/>
      <c r="KS37" s="233"/>
      <c r="KT37" s="233"/>
      <c r="KU37" s="233"/>
      <c r="KV37" s="233"/>
      <c r="KW37" s="233"/>
      <c r="KX37" s="233"/>
      <c r="KY37" s="233"/>
      <c r="KZ37" s="233"/>
      <c r="LA37" s="233"/>
      <c r="LB37" s="233"/>
      <c r="LC37" s="233"/>
      <c r="LD37" s="233"/>
      <c r="LE37" s="233"/>
      <c r="LF37" s="233"/>
      <c r="LG37" s="233"/>
      <c r="LH37" s="233"/>
      <c r="LI37" s="233"/>
      <c r="LJ37" s="233"/>
      <c r="LK37" s="233"/>
      <c r="LL37" s="233"/>
      <c r="LM37" s="233"/>
      <c r="LN37" s="233"/>
      <c r="LO37" s="233"/>
      <c r="LP37" s="233"/>
      <c r="LQ37" s="233"/>
      <c r="LR37" s="233"/>
      <c r="LS37" s="233"/>
      <c r="LT37" s="233"/>
      <c r="LU37" s="233"/>
      <c r="LV37" s="233"/>
      <c r="LW37" s="233"/>
      <c r="LX37" s="233"/>
      <c r="LY37" s="233"/>
      <c r="LZ37" s="233"/>
      <c r="MA37" s="233"/>
      <c r="MB37" s="233"/>
      <c r="MC37" s="233"/>
      <c r="MD37" s="233"/>
      <c r="ME37" s="233"/>
      <c r="MF37" s="233"/>
      <c r="MG37" s="233"/>
      <c r="MH37" s="233"/>
      <c r="MI37" s="233"/>
      <c r="MJ37" s="233"/>
      <c r="MK37" s="233"/>
      <c r="ML37" s="233"/>
      <c r="MM37" s="233"/>
      <c r="MN37" s="233"/>
      <c r="MO37" s="233"/>
      <c r="MP37" s="233"/>
      <c r="MQ37" s="233"/>
      <c r="MR37" s="233"/>
      <c r="MS37" s="233"/>
      <c r="MT37" s="233"/>
      <c r="MU37" s="233"/>
      <c r="MV37" s="233"/>
      <c r="MW37" s="233"/>
      <c r="MX37" s="233"/>
      <c r="MY37" s="233"/>
      <c r="MZ37" s="233"/>
      <c r="NA37" s="233"/>
      <c r="NB37" s="233"/>
      <c r="NC37" s="233"/>
      <c r="ND37" s="233"/>
      <c r="NE37" s="233"/>
      <c r="NF37" s="233"/>
      <c r="NG37" s="233"/>
      <c r="NH37" s="233"/>
      <c r="NI37" s="233"/>
      <c r="NJ37" s="233"/>
      <c r="NK37" s="233"/>
      <c r="NL37" s="233"/>
      <c r="NM37" s="233"/>
      <c r="NN37" s="233"/>
      <c r="NO37" s="233"/>
      <c r="NP37" s="233"/>
      <c r="NQ37" s="233"/>
      <c r="NR37" s="233"/>
      <c r="NS37" s="233"/>
      <c r="NT37" s="233"/>
      <c r="NU37" s="233"/>
      <c r="NV37" s="233"/>
      <c r="NW37" s="233"/>
      <c r="NX37" s="233"/>
      <c r="NY37" s="233"/>
      <c r="NZ37" s="233"/>
      <c r="OA37" s="233"/>
      <c r="OB37" s="233"/>
      <c r="OC37" s="233"/>
      <c r="OD37" s="233"/>
      <c r="OE37" s="233"/>
      <c r="OF37" s="233"/>
      <c r="OG37" s="233"/>
      <c r="OH37" s="233"/>
      <c r="OI37" s="233"/>
      <c r="OJ37" s="233"/>
      <c r="OK37" s="233"/>
      <c r="OL37" s="233"/>
      <c r="OM37" s="233"/>
      <c r="ON37" s="233"/>
      <c r="OO37" s="233"/>
      <c r="OP37" s="233"/>
      <c r="OQ37" s="233"/>
      <c r="OR37" s="233"/>
      <c r="OS37" s="233"/>
      <c r="OT37" s="233"/>
      <c r="OU37" s="233"/>
      <c r="OV37" s="233"/>
      <c r="OW37" s="233"/>
      <c r="OX37" s="233"/>
      <c r="OY37" s="233"/>
      <c r="OZ37" s="233"/>
      <c r="PA37" s="233"/>
      <c r="PB37" s="233"/>
      <c r="PC37" s="233"/>
      <c r="PD37" s="233"/>
      <c r="PE37" s="233"/>
      <c r="PF37" s="233"/>
      <c r="PG37" s="233"/>
      <c r="PH37" s="233"/>
      <c r="PI37" s="233"/>
      <c r="PJ37" s="233"/>
      <c r="PK37" s="233"/>
      <c r="PL37" s="233"/>
      <c r="PM37" s="233"/>
      <c r="PN37" s="233"/>
      <c r="PO37" s="233"/>
      <c r="PP37" s="233"/>
      <c r="PQ37" s="233"/>
      <c r="PR37" s="233"/>
      <c r="PS37" s="233"/>
      <c r="PT37" s="233"/>
      <c r="PU37" s="233"/>
      <c r="PV37" s="233"/>
      <c r="PW37" s="233"/>
      <c r="PX37" s="233"/>
      <c r="PY37" s="233"/>
      <c r="PZ37" s="233"/>
      <c r="QA37" s="233"/>
      <c r="QB37" s="233"/>
      <c r="QC37" s="233"/>
      <c r="QD37" s="233"/>
      <c r="QE37" s="233"/>
      <c r="QF37" s="233"/>
      <c r="QG37" s="233"/>
      <c r="QH37" s="233"/>
      <c r="QI37" s="233"/>
      <c r="QJ37" s="233"/>
      <c r="QK37" s="233"/>
      <c r="QL37" s="233"/>
    </row>
    <row r="38" spans="1:454" s="182" customFormat="1" ht="23.5" customHeight="1">
      <c r="A38" s="233"/>
      <c r="B38" s="276"/>
      <c r="C38" s="734"/>
      <c r="D38" s="735"/>
      <c r="E38" s="754"/>
      <c r="F38" s="755"/>
      <c r="G38" s="755"/>
      <c r="H38" s="755"/>
      <c r="I38" s="755"/>
      <c r="J38" s="755"/>
      <c r="K38" s="755"/>
      <c r="L38" s="755"/>
      <c r="M38" s="755"/>
      <c r="N38" s="755"/>
      <c r="O38" s="755"/>
      <c r="P38" s="755"/>
      <c r="Q38" s="755"/>
      <c r="R38" s="755"/>
      <c r="S38" s="755"/>
      <c r="T38" s="755"/>
      <c r="U38" s="755"/>
      <c r="V38" s="756"/>
      <c r="W38" s="757"/>
      <c r="X38" s="758"/>
      <c r="Y38" s="758"/>
      <c r="Z38" s="759"/>
      <c r="AA38" s="739"/>
      <c r="AB38" s="740"/>
      <c r="AC38" s="740"/>
      <c r="AD38" s="741"/>
      <c r="AE38" s="745"/>
      <c r="AF38" s="746"/>
      <c r="AG38" s="746"/>
      <c r="AH38" s="746"/>
      <c r="AI38" s="747"/>
      <c r="AJ38" s="748"/>
      <c r="AK38" s="749"/>
      <c r="AL38" s="750"/>
      <c r="AM38" s="765"/>
      <c r="AN38" s="766"/>
      <c r="AO38" s="766"/>
      <c r="AP38" s="766"/>
      <c r="AQ38" s="767"/>
      <c r="AR38" s="771"/>
      <c r="AS38" s="772"/>
      <c r="AT38" s="772"/>
      <c r="AU38" s="772"/>
      <c r="AV38" s="773"/>
      <c r="AW38" s="233"/>
      <c r="AX38" s="233"/>
      <c r="AY38" s="233"/>
      <c r="AZ38" s="233"/>
      <c r="BA38" s="233"/>
      <c r="BB38" s="233"/>
      <c r="BC38" s="233"/>
      <c r="BD38" s="233"/>
      <c r="BE38" s="233"/>
      <c r="BF38" s="233"/>
      <c r="BG38" s="233"/>
      <c r="BH38" s="233"/>
      <c r="BI38" s="233"/>
      <c r="BJ38" s="233"/>
      <c r="BK38" s="233"/>
      <c r="BL38" s="233"/>
      <c r="BM38" s="233"/>
      <c r="BN38" s="233"/>
      <c r="BO38" s="233"/>
      <c r="BP38" s="233"/>
      <c r="BQ38" s="233"/>
      <c r="BR38" s="233"/>
      <c r="BS38" s="233"/>
      <c r="BT38" s="233"/>
      <c r="BU38" s="233"/>
      <c r="BV38" s="233"/>
      <c r="BW38" s="233"/>
      <c r="BX38" s="233"/>
      <c r="BY38" s="233"/>
      <c r="BZ38" s="233"/>
      <c r="CA38" s="233"/>
      <c r="CB38" s="233"/>
      <c r="CC38" s="233"/>
      <c r="CD38" s="233"/>
      <c r="CE38" s="233"/>
      <c r="CF38" s="233"/>
      <c r="CG38" s="233"/>
      <c r="CH38" s="233"/>
      <c r="CI38" s="233"/>
      <c r="CJ38" s="233"/>
      <c r="CK38" s="233"/>
      <c r="CL38" s="233"/>
      <c r="CM38" s="233"/>
      <c r="CN38" s="233"/>
      <c r="CO38" s="233"/>
      <c r="CP38" s="233"/>
      <c r="CQ38" s="233"/>
      <c r="CR38" s="233"/>
      <c r="CS38" s="233"/>
      <c r="CT38" s="233"/>
      <c r="CU38" s="233"/>
      <c r="CV38" s="233"/>
      <c r="CW38" s="233"/>
      <c r="CX38" s="233"/>
      <c r="CY38" s="233"/>
      <c r="CZ38" s="233"/>
      <c r="DA38" s="233"/>
      <c r="DB38" s="233"/>
      <c r="DC38" s="233"/>
      <c r="DD38" s="233"/>
      <c r="DE38" s="233"/>
      <c r="DF38" s="233"/>
      <c r="DG38" s="233"/>
      <c r="DH38" s="233"/>
      <c r="DI38" s="233"/>
      <c r="DJ38" s="233"/>
      <c r="DK38" s="233"/>
      <c r="DL38" s="233"/>
      <c r="DM38" s="233"/>
      <c r="DN38" s="233"/>
      <c r="DO38" s="233"/>
      <c r="DP38" s="233"/>
      <c r="DQ38" s="233"/>
      <c r="DR38" s="233"/>
      <c r="DS38" s="233"/>
      <c r="DT38" s="233"/>
      <c r="DU38" s="233"/>
      <c r="DV38" s="233"/>
      <c r="DW38" s="233"/>
      <c r="DX38" s="233"/>
      <c r="DY38" s="233"/>
      <c r="DZ38" s="233"/>
      <c r="EA38" s="233"/>
      <c r="EB38" s="233"/>
      <c r="EC38" s="233"/>
      <c r="ED38" s="233"/>
      <c r="EE38" s="233"/>
      <c r="EF38" s="233"/>
      <c r="EG38" s="233"/>
      <c r="EH38" s="233"/>
      <c r="EI38" s="233"/>
      <c r="EJ38" s="233"/>
      <c r="EK38" s="233"/>
      <c r="EL38" s="233"/>
      <c r="EM38" s="233"/>
      <c r="EN38" s="233"/>
      <c r="EO38" s="233"/>
      <c r="EP38" s="233"/>
      <c r="EQ38" s="233"/>
      <c r="ER38" s="233"/>
      <c r="ES38" s="233"/>
      <c r="ET38" s="233"/>
      <c r="EU38" s="233"/>
      <c r="EV38" s="233"/>
      <c r="EW38" s="233"/>
      <c r="EX38" s="233"/>
      <c r="EY38" s="233"/>
      <c r="EZ38" s="233"/>
      <c r="FA38" s="233"/>
      <c r="FB38" s="233"/>
      <c r="FC38" s="233"/>
      <c r="FD38" s="233"/>
      <c r="FE38" s="233"/>
      <c r="FF38" s="233"/>
      <c r="FG38" s="233"/>
      <c r="FH38" s="233"/>
      <c r="FI38" s="233"/>
      <c r="FJ38" s="233"/>
      <c r="FK38" s="233"/>
      <c r="FL38" s="233"/>
      <c r="FM38" s="233"/>
      <c r="FN38" s="233"/>
      <c r="FO38" s="233"/>
      <c r="FP38" s="233"/>
      <c r="FQ38" s="233"/>
      <c r="FR38" s="233"/>
      <c r="FS38" s="233"/>
      <c r="FT38" s="233"/>
      <c r="FU38" s="233"/>
      <c r="FV38" s="233"/>
      <c r="FW38" s="233"/>
      <c r="FX38" s="233"/>
      <c r="FY38" s="233"/>
      <c r="FZ38" s="233"/>
      <c r="GA38" s="233"/>
      <c r="GB38" s="233"/>
      <c r="GC38" s="233"/>
      <c r="GD38" s="233"/>
      <c r="GE38" s="233"/>
      <c r="GF38" s="233"/>
      <c r="GG38" s="233"/>
      <c r="GH38" s="233"/>
      <c r="GI38" s="233"/>
      <c r="GJ38" s="233"/>
      <c r="GK38" s="233"/>
      <c r="GL38" s="233"/>
      <c r="GM38" s="233"/>
      <c r="GN38" s="233"/>
      <c r="GO38" s="233"/>
      <c r="GP38" s="233"/>
      <c r="GQ38" s="233"/>
      <c r="GR38" s="233"/>
      <c r="GS38" s="233"/>
      <c r="GT38" s="233"/>
      <c r="GU38" s="233"/>
      <c r="GV38" s="233"/>
      <c r="GW38" s="233"/>
      <c r="GX38" s="233"/>
      <c r="GY38" s="233"/>
      <c r="GZ38" s="233"/>
      <c r="HA38" s="233"/>
      <c r="HB38" s="233"/>
      <c r="HC38" s="233"/>
      <c r="HD38" s="233"/>
      <c r="HE38" s="233"/>
      <c r="HF38" s="233"/>
      <c r="HG38" s="233"/>
      <c r="HH38" s="233"/>
      <c r="HI38" s="233"/>
      <c r="HJ38" s="233"/>
      <c r="HK38" s="233"/>
      <c r="HL38" s="233"/>
      <c r="HM38" s="233"/>
      <c r="HN38" s="233"/>
      <c r="HO38" s="233"/>
      <c r="HP38" s="233"/>
      <c r="HQ38" s="233"/>
      <c r="HR38" s="233"/>
      <c r="HS38" s="233"/>
      <c r="HT38" s="233"/>
      <c r="HU38" s="233"/>
      <c r="HV38" s="233"/>
      <c r="HW38" s="233"/>
      <c r="HX38" s="233"/>
      <c r="HY38" s="233"/>
      <c r="HZ38" s="233"/>
      <c r="IA38" s="233"/>
      <c r="IB38" s="233"/>
      <c r="IC38" s="233"/>
      <c r="ID38" s="233"/>
      <c r="IE38" s="233"/>
      <c r="IF38" s="233"/>
      <c r="IG38" s="233"/>
      <c r="IH38" s="233"/>
      <c r="II38" s="233"/>
      <c r="IJ38" s="233"/>
      <c r="IK38" s="233"/>
      <c r="IL38" s="233"/>
      <c r="IM38" s="233"/>
      <c r="IN38" s="233"/>
      <c r="IO38" s="233"/>
      <c r="IP38" s="233"/>
      <c r="IQ38" s="233"/>
      <c r="IR38" s="233"/>
      <c r="IS38" s="233"/>
      <c r="IT38" s="233"/>
      <c r="IU38" s="233"/>
      <c r="IV38" s="233"/>
      <c r="IW38" s="233"/>
      <c r="IX38" s="233"/>
      <c r="IY38" s="233"/>
      <c r="IZ38" s="233"/>
      <c r="JA38" s="233"/>
      <c r="JB38" s="233"/>
      <c r="JC38" s="233"/>
      <c r="JD38" s="233"/>
      <c r="JE38" s="233"/>
      <c r="JF38" s="233"/>
      <c r="JG38" s="233"/>
      <c r="JH38" s="233"/>
      <c r="JI38" s="233"/>
      <c r="JJ38" s="233"/>
      <c r="JK38" s="233"/>
      <c r="JL38" s="233"/>
      <c r="JM38" s="233"/>
      <c r="JN38" s="233"/>
      <c r="JO38" s="233"/>
      <c r="JP38" s="233"/>
      <c r="JQ38" s="233"/>
      <c r="JR38" s="233"/>
      <c r="JS38" s="233"/>
      <c r="JT38" s="233"/>
      <c r="JU38" s="233"/>
      <c r="JV38" s="233"/>
      <c r="JW38" s="233"/>
      <c r="JX38" s="233"/>
      <c r="JY38" s="233"/>
      <c r="JZ38" s="233"/>
      <c r="KA38" s="233"/>
      <c r="KB38" s="233"/>
      <c r="KC38" s="233"/>
      <c r="KD38" s="233"/>
      <c r="KE38" s="233"/>
      <c r="KF38" s="233"/>
      <c r="KG38" s="233"/>
      <c r="KH38" s="233"/>
      <c r="KI38" s="233"/>
      <c r="KJ38" s="233"/>
      <c r="KK38" s="233"/>
      <c r="KL38" s="233"/>
      <c r="KM38" s="233"/>
      <c r="KN38" s="233"/>
      <c r="KO38" s="233"/>
      <c r="KP38" s="233"/>
      <c r="KQ38" s="233"/>
      <c r="KR38" s="233"/>
      <c r="KS38" s="233"/>
      <c r="KT38" s="233"/>
      <c r="KU38" s="233"/>
      <c r="KV38" s="233"/>
      <c r="KW38" s="233"/>
      <c r="KX38" s="233"/>
      <c r="KY38" s="233"/>
      <c r="KZ38" s="233"/>
      <c r="LA38" s="233"/>
      <c r="LB38" s="233"/>
      <c r="LC38" s="233"/>
      <c r="LD38" s="233"/>
      <c r="LE38" s="233"/>
      <c r="LF38" s="233"/>
      <c r="LG38" s="233"/>
      <c r="LH38" s="233"/>
      <c r="LI38" s="233"/>
      <c r="LJ38" s="233"/>
      <c r="LK38" s="233"/>
      <c r="LL38" s="233"/>
      <c r="LM38" s="233"/>
      <c r="LN38" s="233"/>
      <c r="LO38" s="233"/>
      <c r="LP38" s="233"/>
      <c r="LQ38" s="233"/>
      <c r="LR38" s="233"/>
      <c r="LS38" s="233"/>
      <c r="LT38" s="233"/>
      <c r="LU38" s="233"/>
      <c r="LV38" s="233"/>
      <c r="LW38" s="233"/>
      <c r="LX38" s="233"/>
      <c r="LY38" s="233"/>
      <c r="LZ38" s="233"/>
      <c r="MA38" s="233"/>
      <c r="MB38" s="233"/>
      <c r="MC38" s="233"/>
      <c r="MD38" s="233"/>
      <c r="ME38" s="233"/>
      <c r="MF38" s="233"/>
      <c r="MG38" s="233"/>
      <c r="MH38" s="233"/>
      <c r="MI38" s="233"/>
      <c r="MJ38" s="233"/>
      <c r="MK38" s="233"/>
      <c r="ML38" s="233"/>
      <c r="MM38" s="233"/>
      <c r="MN38" s="233"/>
      <c r="MO38" s="233"/>
      <c r="MP38" s="233"/>
      <c r="MQ38" s="233"/>
      <c r="MR38" s="233"/>
      <c r="MS38" s="233"/>
      <c r="MT38" s="233"/>
      <c r="MU38" s="233"/>
      <c r="MV38" s="233"/>
      <c r="MW38" s="233"/>
      <c r="MX38" s="233"/>
      <c r="MY38" s="233"/>
      <c r="MZ38" s="233"/>
      <c r="NA38" s="233"/>
      <c r="NB38" s="233"/>
      <c r="NC38" s="233"/>
      <c r="ND38" s="233"/>
      <c r="NE38" s="233"/>
      <c r="NF38" s="233"/>
      <c r="NG38" s="233"/>
      <c r="NH38" s="233"/>
      <c r="NI38" s="233"/>
      <c r="NJ38" s="233"/>
      <c r="NK38" s="233"/>
      <c r="NL38" s="233"/>
      <c r="NM38" s="233"/>
      <c r="NN38" s="233"/>
      <c r="NO38" s="233"/>
      <c r="NP38" s="233"/>
      <c r="NQ38" s="233"/>
      <c r="NR38" s="233"/>
      <c r="NS38" s="233"/>
      <c r="NT38" s="233"/>
      <c r="NU38" s="233"/>
      <c r="NV38" s="233"/>
      <c r="NW38" s="233"/>
      <c r="NX38" s="233"/>
      <c r="NY38" s="233"/>
      <c r="NZ38" s="233"/>
      <c r="OA38" s="233"/>
      <c r="OB38" s="233"/>
      <c r="OC38" s="233"/>
      <c r="OD38" s="233"/>
      <c r="OE38" s="233"/>
      <c r="OF38" s="233"/>
      <c r="OG38" s="233"/>
      <c r="OH38" s="233"/>
      <c r="OI38" s="233"/>
      <c r="OJ38" s="233"/>
      <c r="OK38" s="233"/>
      <c r="OL38" s="233"/>
      <c r="OM38" s="233"/>
      <c r="ON38" s="233"/>
      <c r="OO38" s="233"/>
      <c r="OP38" s="233"/>
      <c r="OQ38" s="233"/>
      <c r="OR38" s="233"/>
      <c r="OS38" s="233"/>
      <c r="OT38" s="233"/>
      <c r="OU38" s="233"/>
      <c r="OV38" s="233"/>
      <c r="OW38" s="233"/>
      <c r="OX38" s="233"/>
      <c r="OY38" s="233"/>
      <c r="OZ38" s="233"/>
      <c r="PA38" s="233"/>
      <c r="PB38" s="233"/>
      <c r="PC38" s="233"/>
      <c r="PD38" s="233"/>
      <c r="PE38" s="233"/>
      <c r="PF38" s="233"/>
      <c r="PG38" s="233"/>
      <c r="PH38" s="233"/>
      <c r="PI38" s="233"/>
      <c r="PJ38" s="233"/>
      <c r="PK38" s="233"/>
      <c r="PL38" s="233"/>
      <c r="PM38" s="233"/>
      <c r="PN38" s="233"/>
      <c r="PO38" s="233"/>
      <c r="PP38" s="233"/>
      <c r="PQ38" s="233"/>
      <c r="PR38" s="233"/>
      <c r="PS38" s="233"/>
      <c r="PT38" s="233"/>
      <c r="PU38" s="233"/>
      <c r="PV38" s="233"/>
      <c r="PW38" s="233"/>
      <c r="PX38" s="233"/>
      <c r="PY38" s="233"/>
      <c r="PZ38" s="233"/>
      <c r="QA38" s="233"/>
      <c r="QB38" s="233"/>
      <c r="QC38" s="233"/>
      <c r="QD38" s="233"/>
      <c r="QE38" s="233"/>
      <c r="QF38" s="233"/>
      <c r="QG38" s="233"/>
      <c r="QH38" s="233"/>
      <c r="QI38" s="233"/>
      <c r="QJ38" s="233"/>
      <c r="QK38" s="233"/>
      <c r="QL38" s="233"/>
    </row>
    <row r="39" spans="1:454" s="182" customFormat="1" ht="23.5" customHeight="1">
      <c r="A39" s="233"/>
      <c r="B39" s="276"/>
      <c r="C39" s="732" t="s">
        <v>8037</v>
      </c>
      <c r="D39" s="733"/>
      <c r="E39" s="426"/>
      <c r="F39" s="427"/>
      <c r="G39" s="427"/>
      <c r="H39" s="427"/>
      <c r="I39" s="427"/>
      <c r="J39" s="760"/>
      <c r="K39" s="427"/>
      <c r="L39" s="427"/>
      <c r="M39" s="427"/>
      <c r="N39" s="427"/>
      <c r="O39" s="427"/>
      <c r="P39" s="760"/>
      <c r="Q39" s="427"/>
      <c r="R39" s="427"/>
      <c r="S39" s="427"/>
      <c r="T39" s="427"/>
      <c r="U39" s="427"/>
      <c r="V39" s="761"/>
      <c r="W39" s="736"/>
      <c r="X39" s="737"/>
      <c r="Y39" s="737"/>
      <c r="Z39" s="738"/>
      <c r="AA39" s="739"/>
      <c r="AB39" s="740"/>
      <c r="AC39" s="740"/>
      <c r="AD39" s="741"/>
      <c r="AE39" s="742"/>
      <c r="AF39" s="743"/>
      <c r="AG39" s="743"/>
      <c r="AH39" s="743"/>
      <c r="AI39" s="744"/>
      <c r="AJ39" s="748"/>
      <c r="AK39" s="749"/>
      <c r="AL39" s="750"/>
      <c r="AM39" s="762"/>
      <c r="AN39" s="763"/>
      <c r="AO39" s="763"/>
      <c r="AP39" s="763"/>
      <c r="AQ39" s="764"/>
      <c r="AR39" s="768"/>
      <c r="AS39" s="769"/>
      <c r="AT39" s="769"/>
      <c r="AU39" s="769"/>
      <c r="AV39" s="770"/>
      <c r="AW39" s="233"/>
      <c r="AX39" s="233"/>
      <c r="AY39" s="233"/>
      <c r="AZ39" s="233"/>
      <c r="BA39" s="233"/>
      <c r="BB39" s="233"/>
      <c r="BC39" s="233"/>
      <c r="BD39" s="233"/>
      <c r="BE39" s="233"/>
      <c r="BF39" s="233"/>
      <c r="BG39" s="233"/>
      <c r="BH39" s="233"/>
      <c r="BI39" s="233"/>
      <c r="BJ39" s="233"/>
      <c r="BK39" s="233"/>
      <c r="BL39" s="233"/>
      <c r="BM39" s="233"/>
      <c r="BN39" s="233"/>
      <c r="BO39" s="233"/>
      <c r="BP39" s="233"/>
      <c r="BQ39" s="233"/>
      <c r="BR39" s="233"/>
      <c r="BS39" s="233"/>
      <c r="BT39" s="233"/>
      <c r="BU39" s="233"/>
      <c r="BV39" s="233"/>
      <c r="BW39" s="233"/>
      <c r="BX39" s="233"/>
      <c r="BY39" s="233"/>
      <c r="BZ39" s="233"/>
      <c r="CA39" s="233"/>
      <c r="CB39" s="233"/>
      <c r="CC39" s="233"/>
      <c r="CD39" s="233"/>
      <c r="CE39" s="233"/>
      <c r="CF39" s="233"/>
      <c r="CG39" s="233"/>
      <c r="CH39" s="233"/>
      <c r="CI39" s="233"/>
      <c r="CJ39" s="233"/>
      <c r="CK39" s="233"/>
      <c r="CL39" s="233"/>
      <c r="CM39" s="233"/>
      <c r="CN39" s="233"/>
      <c r="CO39" s="233"/>
      <c r="CP39" s="233"/>
      <c r="CQ39" s="233"/>
      <c r="CR39" s="233"/>
      <c r="CS39" s="233"/>
      <c r="CT39" s="233"/>
      <c r="CU39" s="233"/>
      <c r="CV39" s="233"/>
      <c r="CW39" s="233"/>
      <c r="CX39" s="233"/>
      <c r="CY39" s="233"/>
      <c r="CZ39" s="233"/>
      <c r="DA39" s="233"/>
      <c r="DB39" s="233"/>
      <c r="DC39" s="233"/>
      <c r="DD39" s="233"/>
      <c r="DE39" s="233"/>
      <c r="DF39" s="233"/>
      <c r="DG39" s="233"/>
      <c r="DH39" s="233"/>
      <c r="DI39" s="233"/>
      <c r="DJ39" s="233"/>
      <c r="DK39" s="233"/>
      <c r="DL39" s="233"/>
      <c r="DM39" s="233"/>
      <c r="DN39" s="233"/>
      <c r="DO39" s="233"/>
      <c r="DP39" s="233"/>
      <c r="DQ39" s="233"/>
      <c r="DR39" s="233"/>
      <c r="DS39" s="233"/>
      <c r="DT39" s="233"/>
      <c r="DU39" s="233"/>
      <c r="DV39" s="233"/>
      <c r="DW39" s="233"/>
      <c r="DX39" s="233"/>
      <c r="DY39" s="233"/>
      <c r="DZ39" s="233"/>
      <c r="EA39" s="233"/>
      <c r="EB39" s="233"/>
      <c r="EC39" s="233"/>
      <c r="ED39" s="233"/>
      <c r="EE39" s="233"/>
      <c r="EF39" s="233"/>
      <c r="EG39" s="233"/>
      <c r="EH39" s="233"/>
      <c r="EI39" s="233"/>
      <c r="EJ39" s="233"/>
      <c r="EK39" s="233"/>
      <c r="EL39" s="233"/>
      <c r="EM39" s="233"/>
      <c r="EN39" s="233"/>
      <c r="EO39" s="233"/>
      <c r="EP39" s="233"/>
      <c r="EQ39" s="233"/>
      <c r="ER39" s="233"/>
      <c r="ES39" s="233"/>
      <c r="ET39" s="233"/>
      <c r="EU39" s="233"/>
      <c r="EV39" s="233"/>
      <c r="EW39" s="233"/>
      <c r="EX39" s="233"/>
      <c r="EY39" s="233"/>
      <c r="EZ39" s="233"/>
      <c r="FA39" s="233"/>
      <c r="FB39" s="233"/>
      <c r="FC39" s="233"/>
      <c r="FD39" s="233"/>
      <c r="FE39" s="233"/>
      <c r="FF39" s="233"/>
      <c r="FG39" s="233"/>
      <c r="FH39" s="233"/>
      <c r="FI39" s="233"/>
      <c r="FJ39" s="233"/>
      <c r="FK39" s="233"/>
      <c r="FL39" s="233"/>
      <c r="FM39" s="233"/>
      <c r="FN39" s="233"/>
      <c r="FO39" s="233"/>
      <c r="FP39" s="233"/>
      <c r="FQ39" s="233"/>
      <c r="FR39" s="233"/>
      <c r="FS39" s="233"/>
      <c r="FT39" s="233"/>
      <c r="FU39" s="233"/>
      <c r="FV39" s="233"/>
      <c r="FW39" s="233"/>
      <c r="FX39" s="233"/>
      <c r="FY39" s="233"/>
      <c r="FZ39" s="233"/>
      <c r="GA39" s="233"/>
      <c r="GB39" s="233"/>
      <c r="GC39" s="233"/>
      <c r="GD39" s="233"/>
      <c r="GE39" s="233"/>
      <c r="GF39" s="233"/>
      <c r="GG39" s="233"/>
      <c r="GH39" s="233"/>
      <c r="GI39" s="233"/>
      <c r="GJ39" s="233"/>
      <c r="GK39" s="233"/>
      <c r="GL39" s="233"/>
      <c r="GM39" s="233"/>
      <c r="GN39" s="233"/>
      <c r="GO39" s="233"/>
      <c r="GP39" s="233"/>
      <c r="GQ39" s="233"/>
      <c r="GR39" s="233"/>
      <c r="GS39" s="233"/>
      <c r="GT39" s="233"/>
      <c r="GU39" s="233"/>
      <c r="GV39" s="233"/>
      <c r="GW39" s="233"/>
      <c r="GX39" s="233"/>
      <c r="GY39" s="233"/>
      <c r="GZ39" s="233"/>
      <c r="HA39" s="233"/>
      <c r="HB39" s="233"/>
      <c r="HC39" s="233"/>
      <c r="HD39" s="233"/>
      <c r="HE39" s="233"/>
      <c r="HF39" s="233"/>
      <c r="HG39" s="233"/>
      <c r="HH39" s="233"/>
      <c r="HI39" s="233"/>
      <c r="HJ39" s="233"/>
      <c r="HK39" s="233"/>
      <c r="HL39" s="233"/>
      <c r="HM39" s="233"/>
      <c r="HN39" s="233"/>
      <c r="HO39" s="233"/>
      <c r="HP39" s="233"/>
      <c r="HQ39" s="233"/>
      <c r="HR39" s="233"/>
      <c r="HS39" s="233"/>
      <c r="HT39" s="233"/>
      <c r="HU39" s="233"/>
      <c r="HV39" s="233"/>
      <c r="HW39" s="233"/>
      <c r="HX39" s="233"/>
      <c r="HY39" s="233"/>
      <c r="HZ39" s="233"/>
      <c r="IA39" s="233"/>
      <c r="IB39" s="233"/>
      <c r="IC39" s="233"/>
      <c r="ID39" s="233"/>
      <c r="IE39" s="233"/>
      <c r="IF39" s="233"/>
      <c r="IG39" s="233"/>
      <c r="IH39" s="233"/>
      <c r="II39" s="233"/>
      <c r="IJ39" s="233"/>
      <c r="IK39" s="233"/>
      <c r="IL39" s="233"/>
      <c r="IM39" s="233"/>
      <c r="IN39" s="233"/>
      <c r="IO39" s="233"/>
      <c r="IP39" s="233"/>
      <c r="IQ39" s="233"/>
      <c r="IR39" s="233"/>
      <c r="IS39" s="233"/>
      <c r="IT39" s="233"/>
      <c r="IU39" s="233"/>
      <c r="IV39" s="233"/>
      <c r="IW39" s="233"/>
      <c r="IX39" s="233"/>
      <c r="IY39" s="233"/>
      <c r="IZ39" s="233"/>
      <c r="JA39" s="233"/>
      <c r="JB39" s="233"/>
      <c r="JC39" s="233"/>
      <c r="JD39" s="233"/>
      <c r="JE39" s="233"/>
      <c r="JF39" s="233"/>
      <c r="JG39" s="233"/>
      <c r="JH39" s="233"/>
      <c r="JI39" s="233"/>
      <c r="JJ39" s="233"/>
      <c r="JK39" s="233"/>
      <c r="JL39" s="233"/>
      <c r="JM39" s="233"/>
      <c r="JN39" s="233"/>
      <c r="JO39" s="233"/>
      <c r="JP39" s="233"/>
      <c r="JQ39" s="233"/>
      <c r="JR39" s="233"/>
      <c r="JS39" s="233"/>
      <c r="JT39" s="233"/>
      <c r="JU39" s="233"/>
      <c r="JV39" s="233"/>
      <c r="JW39" s="233"/>
      <c r="JX39" s="233"/>
      <c r="JY39" s="233"/>
      <c r="JZ39" s="233"/>
      <c r="KA39" s="233"/>
      <c r="KB39" s="233"/>
      <c r="KC39" s="233"/>
      <c r="KD39" s="233"/>
      <c r="KE39" s="233"/>
      <c r="KF39" s="233"/>
      <c r="KG39" s="233"/>
      <c r="KH39" s="233"/>
      <c r="KI39" s="233"/>
      <c r="KJ39" s="233"/>
      <c r="KK39" s="233"/>
      <c r="KL39" s="233"/>
      <c r="KM39" s="233"/>
      <c r="KN39" s="233"/>
      <c r="KO39" s="233"/>
      <c r="KP39" s="233"/>
      <c r="KQ39" s="233"/>
      <c r="KR39" s="233"/>
      <c r="KS39" s="233"/>
      <c r="KT39" s="233"/>
      <c r="KU39" s="233"/>
      <c r="KV39" s="233"/>
      <c r="KW39" s="233"/>
      <c r="KX39" s="233"/>
      <c r="KY39" s="233"/>
      <c r="KZ39" s="233"/>
      <c r="LA39" s="233"/>
      <c r="LB39" s="233"/>
      <c r="LC39" s="233"/>
      <c r="LD39" s="233"/>
      <c r="LE39" s="233"/>
      <c r="LF39" s="233"/>
      <c r="LG39" s="233"/>
      <c r="LH39" s="233"/>
      <c r="LI39" s="233"/>
      <c r="LJ39" s="233"/>
      <c r="LK39" s="233"/>
      <c r="LL39" s="233"/>
      <c r="LM39" s="233"/>
      <c r="LN39" s="233"/>
      <c r="LO39" s="233"/>
      <c r="LP39" s="233"/>
      <c r="LQ39" s="233"/>
      <c r="LR39" s="233"/>
      <c r="LS39" s="233"/>
      <c r="LT39" s="233"/>
      <c r="LU39" s="233"/>
      <c r="LV39" s="233"/>
      <c r="LW39" s="233"/>
      <c r="LX39" s="233"/>
      <c r="LY39" s="233"/>
      <c r="LZ39" s="233"/>
      <c r="MA39" s="233"/>
      <c r="MB39" s="233"/>
      <c r="MC39" s="233"/>
      <c r="MD39" s="233"/>
      <c r="ME39" s="233"/>
      <c r="MF39" s="233"/>
      <c r="MG39" s="233"/>
      <c r="MH39" s="233"/>
      <c r="MI39" s="233"/>
      <c r="MJ39" s="233"/>
      <c r="MK39" s="233"/>
      <c r="ML39" s="233"/>
      <c r="MM39" s="233"/>
      <c r="MN39" s="233"/>
      <c r="MO39" s="233"/>
      <c r="MP39" s="233"/>
      <c r="MQ39" s="233"/>
      <c r="MR39" s="233"/>
      <c r="MS39" s="233"/>
      <c r="MT39" s="233"/>
      <c r="MU39" s="233"/>
      <c r="MV39" s="233"/>
      <c r="MW39" s="233"/>
      <c r="MX39" s="233"/>
      <c r="MY39" s="233"/>
      <c r="MZ39" s="233"/>
      <c r="NA39" s="233"/>
      <c r="NB39" s="233"/>
      <c r="NC39" s="233"/>
      <c r="ND39" s="233"/>
      <c r="NE39" s="233"/>
      <c r="NF39" s="233"/>
      <c r="NG39" s="233"/>
      <c r="NH39" s="233"/>
      <c r="NI39" s="233"/>
      <c r="NJ39" s="233"/>
      <c r="NK39" s="233"/>
      <c r="NL39" s="233"/>
      <c r="NM39" s="233"/>
      <c r="NN39" s="233"/>
      <c r="NO39" s="233"/>
      <c r="NP39" s="233"/>
      <c r="NQ39" s="233"/>
      <c r="NR39" s="233"/>
      <c r="NS39" s="233"/>
      <c r="NT39" s="233"/>
      <c r="NU39" s="233"/>
      <c r="NV39" s="233"/>
      <c r="NW39" s="233"/>
      <c r="NX39" s="233"/>
      <c r="NY39" s="233"/>
      <c r="NZ39" s="233"/>
      <c r="OA39" s="233"/>
      <c r="OB39" s="233"/>
      <c r="OC39" s="233"/>
      <c r="OD39" s="233"/>
      <c r="OE39" s="233"/>
      <c r="OF39" s="233"/>
      <c r="OG39" s="233"/>
      <c r="OH39" s="233"/>
      <c r="OI39" s="233"/>
      <c r="OJ39" s="233"/>
      <c r="OK39" s="233"/>
      <c r="OL39" s="233"/>
      <c r="OM39" s="233"/>
      <c r="ON39" s="233"/>
      <c r="OO39" s="233"/>
      <c r="OP39" s="233"/>
      <c r="OQ39" s="233"/>
      <c r="OR39" s="233"/>
      <c r="OS39" s="233"/>
      <c r="OT39" s="233"/>
      <c r="OU39" s="233"/>
      <c r="OV39" s="233"/>
      <c r="OW39" s="233"/>
      <c r="OX39" s="233"/>
      <c r="OY39" s="233"/>
      <c r="OZ39" s="233"/>
      <c r="PA39" s="233"/>
      <c r="PB39" s="233"/>
      <c r="PC39" s="233"/>
      <c r="PD39" s="233"/>
      <c r="PE39" s="233"/>
      <c r="PF39" s="233"/>
      <c r="PG39" s="233"/>
      <c r="PH39" s="233"/>
      <c r="PI39" s="233"/>
      <c r="PJ39" s="233"/>
      <c r="PK39" s="233"/>
      <c r="PL39" s="233"/>
      <c r="PM39" s="233"/>
      <c r="PN39" s="233"/>
      <c r="PO39" s="233"/>
      <c r="PP39" s="233"/>
      <c r="PQ39" s="233"/>
      <c r="PR39" s="233"/>
      <c r="PS39" s="233"/>
      <c r="PT39" s="233"/>
      <c r="PU39" s="233"/>
      <c r="PV39" s="233"/>
      <c r="PW39" s="233"/>
      <c r="PX39" s="233"/>
      <c r="PY39" s="233"/>
      <c r="PZ39" s="233"/>
      <c r="QA39" s="233"/>
      <c r="QB39" s="233"/>
      <c r="QC39" s="233"/>
      <c r="QD39" s="233"/>
      <c r="QE39" s="233"/>
      <c r="QF39" s="233"/>
      <c r="QG39" s="233"/>
      <c r="QH39" s="233"/>
      <c r="QI39" s="233"/>
      <c r="QJ39" s="233"/>
      <c r="QK39" s="233"/>
      <c r="QL39" s="233"/>
    </row>
    <row r="40" spans="1:454" s="182" customFormat="1" ht="23.5" customHeight="1">
      <c r="A40" s="233"/>
      <c r="B40" s="276"/>
      <c r="C40" s="734"/>
      <c r="D40" s="735"/>
      <c r="E40" s="754"/>
      <c r="F40" s="755"/>
      <c r="G40" s="755"/>
      <c r="H40" s="755"/>
      <c r="I40" s="755"/>
      <c r="J40" s="755"/>
      <c r="K40" s="755"/>
      <c r="L40" s="755"/>
      <c r="M40" s="755"/>
      <c r="N40" s="755"/>
      <c r="O40" s="755"/>
      <c r="P40" s="755"/>
      <c r="Q40" s="755"/>
      <c r="R40" s="755"/>
      <c r="S40" s="755"/>
      <c r="T40" s="755"/>
      <c r="U40" s="755"/>
      <c r="V40" s="756"/>
      <c r="W40" s="757"/>
      <c r="X40" s="758"/>
      <c r="Y40" s="758"/>
      <c r="Z40" s="759"/>
      <c r="AA40" s="739"/>
      <c r="AB40" s="740"/>
      <c r="AC40" s="740"/>
      <c r="AD40" s="741"/>
      <c r="AE40" s="745"/>
      <c r="AF40" s="746"/>
      <c r="AG40" s="746"/>
      <c r="AH40" s="746"/>
      <c r="AI40" s="747"/>
      <c r="AJ40" s="748"/>
      <c r="AK40" s="749"/>
      <c r="AL40" s="750"/>
      <c r="AM40" s="765"/>
      <c r="AN40" s="766"/>
      <c r="AO40" s="766"/>
      <c r="AP40" s="766"/>
      <c r="AQ40" s="767"/>
      <c r="AR40" s="771"/>
      <c r="AS40" s="772"/>
      <c r="AT40" s="772"/>
      <c r="AU40" s="772"/>
      <c r="AV40" s="773"/>
      <c r="AW40" s="233"/>
      <c r="AX40" s="233"/>
      <c r="AY40" s="233"/>
      <c r="AZ40" s="233"/>
      <c r="BA40" s="233"/>
      <c r="BB40" s="233"/>
      <c r="BC40" s="233"/>
      <c r="BD40" s="233"/>
      <c r="BE40" s="233"/>
      <c r="BF40" s="233"/>
      <c r="BG40" s="233"/>
      <c r="BH40" s="233"/>
      <c r="BI40" s="233"/>
      <c r="BJ40" s="233"/>
      <c r="BK40" s="233"/>
      <c r="BL40" s="233"/>
      <c r="BM40" s="233"/>
      <c r="BN40" s="233"/>
      <c r="BO40" s="233"/>
      <c r="BP40" s="233"/>
      <c r="BQ40" s="233"/>
      <c r="BR40" s="233"/>
      <c r="BS40" s="233"/>
      <c r="BT40" s="233"/>
      <c r="BU40" s="233"/>
      <c r="BV40" s="233"/>
      <c r="BW40" s="233"/>
      <c r="BX40" s="233"/>
      <c r="BY40" s="233"/>
      <c r="BZ40" s="233"/>
      <c r="CA40" s="233"/>
      <c r="CB40" s="233"/>
      <c r="CC40" s="233"/>
      <c r="CD40" s="233"/>
      <c r="CE40" s="233"/>
      <c r="CF40" s="233"/>
      <c r="CG40" s="233"/>
      <c r="CH40" s="233"/>
      <c r="CI40" s="233"/>
      <c r="CJ40" s="233"/>
      <c r="CK40" s="233"/>
      <c r="CL40" s="233"/>
      <c r="CM40" s="233"/>
      <c r="CN40" s="233"/>
      <c r="CO40" s="233"/>
      <c r="CP40" s="233"/>
      <c r="CQ40" s="233"/>
      <c r="CR40" s="233"/>
      <c r="CS40" s="233"/>
      <c r="CT40" s="233"/>
      <c r="CU40" s="233"/>
      <c r="CV40" s="233"/>
      <c r="CW40" s="233"/>
      <c r="CX40" s="233"/>
      <c r="CY40" s="233"/>
      <c r="CZ40" s="233"/>
      <c r="DA40" s="233"/>
      <c r="DB40" s="233"/>
      <c r="DC40" s="233"/>
      <c r="DD40" s="233"/>
      <c r="DE40" s="233"/>
      <c r="DF40" s="233"/>
      <c r="DG40" s="233"/>
      <c r="DH40" s="233"/>
      <c r="DI40" s="233"/>
      <c r="DJ40" s="233"/>
      <c r="DK40" s="233"/>
      <c r="DL40" s="233"/>
      <c r="DM40" s="233"/>
      <c r="DN40" s="233"/>
      <c r="DO40" s="233"/>
      <c r="DP40" s="233"/>
      <c r="DQ40" s="233"/>
      <c r="DR40" s="233"/>
      <c r="DS40" s="233"/>
      <c r="DT40" s="233"/>
      <c r="DU40" s="233"/>
      <c r="DV40" s="233"/>
      <c r="DW40" s="233"/>
      <c r="DX40" s="233"/>
      <c r="DY40" s="233"/>
      <c r="DZ40" s="233"/>
      <c r="EA40" s="233"/>
      <c r="EB40" s="233"/>
      <c r="EC40" s="233"/>
      <c r="ED40" s="233"/>
      <c r="EE40" s="233"/>
      <c r="EF40" s="233"/>
      <c r="EG40" s="233"/>
      <c r="EH40" s="233"/>
      <c r="EI40" s="233"/>
      <c r="EJ40" s="233"/>
      <c r="EK40" s="233"/>
      <c r="EL40" s="233"/>
      <c r="EM40" s="233"/>
      <c r="EN40" s="233"/>
      <c r="EO40" s="233"/>
      <c r="EP40" s="233"/>
      <c r="EQ40" s="233"/>
      <c r="ER40" s="233"/>
      <c r="ES40" s="233"/>
      <c r="ET40" s="233"/>
      <c r="EU40" s="233"/>
      <c r="EV40" s="233"/>
      <c r="EW40" s="233"/>
      <c r="EX40" s="233"/>
      <c r="EY40" s="233"/>
      <c r="EZ40" s="233"/>
      <c r="FA40" s="233"/>
      <c r="FB40" s="233"/>
      <c r="FC40" s="233"/>
      <c r="FD40" s="233"/>
      <c r="FE40" s="233"/>
      <c r="FF40" s="233"/>
      <c r="FG40" s="233"/>
      <c r="FH40" s="233"/>
      <c r="FI40" s="233"/>
      <c r="FJ40" s="233"/>
      <c r="FK40" s="233"/>
      <c r="FL40" s="233"/>
      <c r="FM40" s="233"/>
      <c r="FN40" s="233"/>
      <c r="FO40" s="233"/>
      <c r="FP40" s="233"/>
      <c r="FQ40" s="233"/>
      <c r="FR40" s="233"/>
      <c r="FS40" s="233"/>
      <c r="FT40" s="233"/>
      <c r="FU40" s="233"/>
      <c r="FV40" s="233"/>
      <c r="FW40" s="233"/>
      <c r="FX40" s="233"/>
      <c r="FY40" s="233"/>
      <c r="FZ40" s="233"/>
      <c r="GA40" s="233"/>
      <c r="GB40" s="233"/>
      <c r="GC40" s="233"/>
      <c r="GD40" s="233"/>
      <c r="GE40" s="233"/>
      <c r="GF40" s="233"/>
      <c r="GG40" s="233"/>
      <c r="GH40" s="233"/>
      <c r="GI40" s="233"/>
      <c r="GJ40" s="233"/>
      <c r="GK40" s="233"/>
      <c r="GL40" s="233"/>
      <c r="GM40" s="233"/>
      <c r="GN40" s="233"/>
      <c r="GO40" s="233"/>
      <c r="GP40" s="233"/>
      <c r="GQ40" s="233"/>
      <c r="GR40" s="233"/>
      <c r="GS40" s="233"/>
      <c r="GT40" s="233"/>
      <c r="GU40" s="233"/>
      <c r="GV40" s="233"/>
      <c r="GW40" s="233"/>
      <c r="GX40" s="233"/>
      <c r="GY40" s="233"/>
      <c r="GZ40" s="233"/>
      <c r="HA40" s="233"/>
      <c r="HB40" s="233"/>
      <c r="HC40" s="233"/>
      <c r="HD40" s="233"/>
      <c r="HE40" s="233"/>
      <c r="HF40" s="233"/>
      <c r="HG40" s="233"/>
      <c r="HH40" s="233"/>
      <c r="HI40" s="233"/>
      <c r="HJ40" s="233"/>
      <c r="HK40" s="233"/>
      <c r="HL40" s="233"/>
      <c r="HM40" s="233"/>
      <c r="HN40" s="233"/>
      <c r="HO40" s="233"/>
      <c r="HP40" s="233"/>
      <c r="HQ40" s="233"/>
      <c r="HR40" s="233"/>
      <c r="HS40" s="233"/>
      <c r="HT40" s="233"/>
      <c r="HU40" s="233"/>
      <c r="HV40" s="233"/>
      <c r="HW40" s="233"/>
      <c r="HX40" s="233"/>
      <c r="HY40" s="233"/>
      <c r="HZ40" s="233"/>
      <c r="IA40" s="233"/>
      <c r="IB40" s="233"/>
      <c r="IC40" s="233"/>
      <c r="ID40" s="233"/>
      <c r="IE40" s="233"/>
      <c r="IF40" s="233"/>
      <c r="IG40" s="233"/>
      <c r="IH40" s="233"/>
      <c r="II40" s="233"/>
      <c r="IJ40" s="233"/>
      <c r="IK40" s="233"/>
      <c r="IL40" s="233"/>
      <c r="IM40" s="233"/>
      <c r="IN40" s="233"/>
      <c r="IO40" s="233"/>
      <c r="IP40" s="233"/>
      <c r="IQ40" s="233"/>
      <c r="IR40" s="233"/>
      <c r="IS40" s="233"/>
      <c r="IT40" s="233"/>
      <c r="IU40" s="233"/>
      <c r="IV40" s="233"/>
      <c r="IW40" s="233"/>
      <c r="IX40" s="233"/>
      <c r="IY40" s="233"/>
      <c r="IZ40" s="233"/>
      <c r="JA40" s="233"/>
      <c r="JB40" s="233"/>
      <c r="JC40" s="233"/>
      <c r="JD40" s="233"/>
      <c r="JE40" s="233"/>
      <c r="JF40" s="233"/>
      <c r="JG40" s="233"/>
      <c r="JH40" s="233"/>
      <c r="JI40" s="233"/>
      <c r="JJ40" s="233"/>
      <c r="JK40" s="233"/>
      <c r="JL40" s="233"/>
      <c r="JM40" s="233"/>
      <c r="JN40" s="233"/>
      <c r="JO40" s="233"/>
      <c r="JP40" s="233"/>
      <c r="JQ40" s="233"/>
      <c r="JR40" s="233"/>
      <c r="JS40" s="233"/>
      <c r="JT40" s="233"/>
      <c r="JU40" s="233"/>
      <c r="JV40" s="233"/>
      <c r="JW40" s="233"/>
      <c r="JX40" s="233"/>
      <c r="JY40" s="233"/>
      <c r="JZ40" s="233"/>
      <c r="KA40" s="233"/>
      <c r="KB40" s="233"/>
      <c r="KC40" s="233"/>
      <c r="KD40" s="233"/>
      <c r="KE40" s="233"/>
      <c r="KF40" s="233"/>
      <c r="KG40" s="233"/>
      <c r="KH40" s="233"/>
      <c r="KI40" s="233"/>
      <c r="KJ40" s="233"/>
      <c r="KK40" s="233"/>
      <c r="KL40" s="233"/>
      <c r="KM40" s="233"/>
      <c r="KN40" s="233"/>
      <c r="KO40" s="233"/>
      <c r="KP40" s="233"/>
      <c r="KQ40" s="233"/>
      <c r="KR40" s="233"/>
      <c r="KS40" s="233"/>
      <c r="KT40" s="233"/>
      <c r="KU40" s="233"/>
      <c r="KV40" s="233"/>
      <c r="KW40" s="233"/>
      <c r="KX40" s="233"/>
      <c r="KY40" s="233"/>
      <c r="KZ40" s="233"/>
      <c r="LA40" s="233"/>
      <c r="LB40" s="233"/>
      <c r="LC40" s="233"/>
      <c r="LD40" s="233"/>
      <c r="LE40" s="233"/>
      <c r="LF40" s="233"/>
      <c r="LG40" s="233"/>
      <c r="LH40" s="233"/>
      <c r="LI40" s="233"/>
      <c r="LJ40" s="233"/>
      <c r="LK40" s="233"/>
      <c r="LL40" s="233"/>
      <c r="LM40" s="233"/>
      <c r="LN40" s="233"/>
      <c r="LO40" s="233"/>
      <c r="LP40" s="233"/>
      <c r="LQ40" s="233"/>
      <c r="LR40" s="233"/>
      <c r="LS40" s="233"/>
      <c r="LT40" s="233"/>
      <c r="LU40" s="233"/>
      <c r="LV40" s="233"/>
      <c r="LW40" s="233"/>
      <c r="LX40" s="233"/>
      <c r="LY40" s="233"/>
      <c r="LZ40" s="233"/>
      <c r="MA40" s="233"/>
      <c r="MB40" s="233"/>
      <c r="MC40" s="233"/>
      <c r="MD40" s="233"/>
      <c r="ME40" s="233"/>
      <c r="MF40" s="233"/>
      <c r="MG40" s="233"/>
      <c r="MH40" s="233"/>
      <c r="MI40" s="233"/>
      <c r="MJ40" s="233"/>
      <c r="MK40" s="233"/>
      <c r="ML40" s="233"/>
      <c r="MM40" s="233"/>
      <c r="MN40" s="233"/>
      <c r="MO40" s="233"/>
      <c r="MP40" s="233"/>
      <c r="MQ40" s="233"/>
      <c r="MR40" s="233"/>
      <c r="MS40" s="233"/>
      <c r="MT40" s="233"/>
      <c r="MU40" s="233"/>
      <c r="MV40" s="233"/>
      <c r="MW40" s="233"/>
      <c r="MX40" s="233"/>
      <c r="MY40" s="233"/>
      <c r="MZ40" s="233"/>
      <c r="NA40" s="233"/>
      <c r="NB40" s="233"/>
      <c r="NC40" s="233"/>
      <c r="ND40" s="233"/>
      <c r="NE40" s="233"/>
      <c r="NF40" s="233"/>
      <c r="NG40" s="233"/>
      <c r="NH40" s="233"/>
      <c r="NI40" s="233"/>
      <c r="NJ40" s="233"/>
      <c r="NK40" s="233"/>
      <c r="NL40" s="233"/>
      <c r="NM40" s="233"/>
      <c r="NN40" s="233"/>
      <c r="NO40" s="233"/>
      <c r="NP40" s="233"/>
      <c r="NQ40" s="233"/>
      <c r="NR40" s="233"/>
      <c r="NS40" s="233"/>
      <c r="NT40" s="233"/>
      <c r="NU40" s="233"/>
      <c r="NV40" s="233"/>
      <c r="NW40" s="233"/>
      <c r="NX40" s="233"/>
      <c r="NY40" s="233"/>
      <c r="NZ40" s="233"/>
      <c r="OA40" s="233"/>
      <c r="OB40" s="233"/>
      <c r="OC40" s="233"/>
      <c r="OD40" s="233"/>
      <c r="OE40" s="233"/>
      <c r="OF40" s="233"/>
      <c r="OG40" s="233"/>
      <c r="OH40" s="233"/>
      <c r="OI40" s="233"/>
      <c r="OJ40" s="233"/>
      <c r="OK40" s="233"/>
      <c r="OL40" s="233"/>
      <c r="OM40" s="233"/>
      <c r="ON40" s="233"/>
      <c r="OO40" s="233"/>
      <c r="OP40" s="233"/>
      <c r="OQ40" s="233"/>
      <c r="OR40" s="233"/>
      <c r="OS40" s="233"/>
      <c r="OT40" s="233"/>
      <c r="OU40" s="233"/>
      <c r="OV40" s="233"/>
      <c r="OW40" s="233"/>
      <c r="OX40" s="233"/>
      <c r="OY40" s="233"/>
      <c r="OZ40" s="233"/>
      <c r="PA40" s="233"/>
      <c r="PB40" s="233"/>
      <c r="PC40" s="233"/>
      <c r="PD40" s="233"/>
      <c r="PE40" s="233"/>
      <c r="PF40" s="233"/>
      <c r="PG40" s="233"/>
      <c r="PH40" s="233"/>
      <c r="PI40" s="233"/>
      <c r="PJ40" s="233"/>
      <c r="PK40" s="233"/>
      <c r="PL40" s="233"/>
      <c r="PM40" s="233"/>
      <c r="PN40" s="233"/>
      <c r="PO40" s="233"/>
      <c r="PP40" s="233"/>
      <c r="PQ40" s="233"/>
      <c r="PR40" s="233"/>
      <c r="PS40" s="233"/>
      <c r="PT40" s="233"/>
      <c r="PU40" s="233"/>
      <c r="PV40" s="233"/>
      <c r="PW40" s="233"/>
      <c r="PX40" s="233"/>
      <c r="PY40" s="233"/>
      <c r="PZ40" s="233"/>
      <c r="QA40" s="233"/>
      <c r="QB40" s="233"/>
      <c r="QC40" s="233"/>
      <c r="QD40" s="233"/>
      <c r="QE40" s="233"/>
      <c r="QF40" s="233"/>
      <c r="QG40" s="233"/>
      <c r="QH40" s="233"/>
      <c r="QI40" s="233"/>
      <c r="QJ40" s="233"/>
      <c r="QK40" s="233"/>
      <c r="QL40" s="233"/>
    </row>
    <row r="41" spans="1:454" s="183" customFormat="1" ht="23.5" customHeight="1">
      <c r="A41" s="234"/>
      <c r="B41" s="277"/>
      <c r="C41" s="732" t="s">
        <v>8038</v>
      </c>
      <c r="D41" s="733"/>
      <c r="E41" s="426"/>
      <c r="F41" s="427"/>
      <c r="G41" s="427"/>
      <c r="H41" s="427"/>
      <c r="I41" s="427"/>
      <c r="J41" s="760"/>
      <c r="K41" s="427"/>
      <c r="L41" s="427"/>
      <c r="M41" s="427"/>
      <c r="N41" s="427"/>
      <c r="O41" s="427"/>
      <c r="P41" s="760"/>
      <c r="Q41" s="427"/>
      <c r="R41" s="427"/>
      <c r="S41" s="427"/>
      <c r="T41" s="427"/>
      <c r="U41" s="427"/>
      <c r="V41" s="761"/>
      <c r="W41" s="736"/>
      <c r="X41" s="737"/>
      <c r="Y41" s="737"/>
      <c r="Z41" s="738"/>
      <c r="AA41" s="739"/>
      <c r="AB41" s="740"/>
      <c r="AC41" s="740"/>
      <c r="AD41" s="741"/>
      <c r="AE41" s="742"/>
      <c r="AF41" s="743"/>
      <c r="AG41" s="743"/>
      <c r="AH41" s="743"/>
      <c r="AI41" s="744"/>
      <c r="AJ41" s="748"/>
      <c r="AK41" s="749"/>
      <c r="AL41" s="750"/>
      <c r="AM41" s="762"/>
      <c r="AN41" s="763"/>
      <c r="AO41" s="763"/>
      <c r="AP41" s="763"/>
      <c r="AQ41" s="764"/>
      <c r="AR41" s="777"/>
      <c r="AS41" s="778"/>
      <c r="AT41" s="778"/>
      <c r="AU41" s="778"/>
      <c r="AV41" s="779"/>
      <c r="AW41" s="234"/>
      <c r="AX41" s="234"/>
      <c r="AY41" s="234"/>
      <c r="AZ41" s="234"/>
      <c r="BA41" s="234"/>
      <c r="BB41" s="234"/>
      <c r="BC41" s="234"/>
      <c r="BD41" s="234"/>
      <c r="BE41" s="234"/>
      <c r="BF41" s="234"/>
      <c r="BG41" s="234"/>
      <c r="BH41" s="234"/>
      <c r="BI41" s="234"/>
      <c r="BJ41" s="234"/>
      <c r="BK41" s="234"/>
      <c r="BL41" s="234"/>
      <c r="BM41" s="234"/>
      <c r="BN41" s="234"/>
      <c r="BO41" s="234"/>
      <c r="BP41" s="234"/>
      <c r="BQ41" s="234"/>
      <c r="BR41" s="234"/>
      <c r="BS41" s="234"/>
      <c r="BT41" s="234"/>
      <c r="BU41" s="234"/>
      <c r="BV41" s="234"/>
      <c r="BW41" s="234"/>
      <c r="BX41" s="234"/>
      <c r="BY41" s="234"/>
      <c r="BZ41" s="234"/>
      <c r="CA41" s="234"/>
      <c r="CB41" s="234"/>
      <c r="CC41" s="234"/>
      <c r="CD41" s="234"/>
      <c r="CE41" s="234"/>
      <c r="CF41" s="234"/>
      <c r="CG41" s="234"/>
      <c r="CH41" s="234"/>
      <c r="CI41" s="234"/>
      <c r="CJ41" s="234"/>
      <c r="CK41" s="234"/>
      <c r="CL41" s="234"/>
      <c r="CM41" s="234"/>
      <c r="CN41" s="234"/>
      <c r="CO41" s="234"/>
      <c r="CP41" s="234"/>
      <c r="CQ41" s="234"/>
      <c r="CR41" s="234"/>
      <c r="CS41" s="234"/>
      <c r="CT41" s="234"/>
      <c r="CU41" s="234"/>
      <c r="CV41" s="234"/>
      <c r="CW41" s="234"/>
      <c r="CX41" s="234"/>
      <c r="CY41" s="234"/>
      <c r="CZ41" s="234"/>
      <c r="DA41" s="234"/>
      <c r="DB41" s="234"/>
      <c r="DC41" s="234"/>
      <c r="DD41" s="234"/>
      <c r="DE41" s="234"/>
      <c r="DF41" s="234"/>
      <c r="DG41" s="234"/>
      <c r="DH41" s="234"/>
      <c r="DI41" s="234"/>
      <c r="DJ41" s="234"/>
      <c r="DK41" s="234"/>
      <c r="DL41" s="234"/>
      <c r="DM41" s="234"/>
      <c r="DN41" s="234"/>
      <c r="DO41" s="234"/>
      <c r="DP41" s="234"/>
      <c r="DQ41" s="234"/>
      <c r="DR41" s="234"/>
      <c r="DS41" s="234"/>
      <c r="DT41" s="234"/>
      <c r="DU41" s="234"/>
      <c r="DV41" s="234"/>
      <c r="DW41" s="234"/>
      <c r="DX41" s="234"/>
      <c r="DY41" s="234"/>
      <c r="DZ41" s="234"/>
      <c r="EA41" s="234"/>
      <c r="EB41" s="234"/>
      <c r="EC41" s="234"/>
      <c r="ED41" s="234"/>
      <c r="EE41" s="234"/>
      <c r="EF41" s="234"/>
      <c r="EG41" s="234"/>
      <c r="EH41" s="234"/>
      <c r="EI41" s="234"/>
      <c r="EJ41" s="234"/>
      <c r="EK41" s="234"/>
      <c r="EL41" s="234"/>
      <c r="EM41" s="234"/>
      <c r="EN41" s="234"/>
      <c r="EO41" s="234"/>
      <c r="EP41" s="234"/>
      <c r="EQ41" s="234"/>
      <c r="ER41" s="234"/>
      <c r="ES41" s="234"/>
      <c r="ET41" s="234"/>
      <c r="EU41" s="234"/>
      <c r="EV41" s="234"/>
      <c r="EW41" s="234"/>
      <c r="EX41" s="234"/>
      <c r="EY41" s="234"/>
      <c r="EZ41" s="234"/>
      <c r="FA41" s="234"/>
      <c r="FB41" s="234"/>
      <c r="FC41" s="234"/>
      <c r="FD41" s="234"/>
      <c r="FE41" s="234"/>
      <c r="FF41" s="234"/>
      <c r="FG41" s="234"/>
      <c r="FH41" s="234"/>
      <c r="FI41" s="234"/>
      <c r="FJ41" s="234"/>
      <c r="FK41" s="234"/>
      <c r="FL41" s="234"/>
      <c r="FM41" s="234"/>
      <c r="FN41" s="234"/>
      <c r="FO41" s="234"/>
      <c r="FP41" s="234"/>
      <c r="FQ41" s="234"/>
      <c r="FR41" s="234"/>
      <c r="FS41" s="234"/>
      <c r="FT41" s="234"/>
      <c r="FU41" s="234"/>
      <c r="FV41" s="234"/>
      <c r="FW41" s="234"/>
      <c r="FX41" s="234"/>
      <c r="FY41" s="234"/>
      <c r="FZ41" s="234"/>
      <c r="GA41" s="234"/>
      <c r="GB41" s="234"/>
      <c r="GC41" s="234"/>
      <c r="GD41" s="234"/>
      <c r="GE41" s="234"/>
      <c r="GF41" s="234"/>
      <c r="GG41" s="234"/>
      <c r="GH41" s="234"/>
      <c r="GI41" s="234"/>
      <c r="GJ41" s="234"/>
      <c r="GK41" s="234"/>
      <c r="GL41" s="234"/>
      <c r="GM41" s="234"/>
      <c r="GN41" s="234"/>
      <c r="GO41" s="234"/>
      <c r="GP41" s="234"/>
      <c r="GQ41" s="234"/>
      <c r="GR41" s="234"/>
      <c r="GS41" s="234"/>
      <c r="GT41" s="234"/>
      <c r="GU41" s="234"/>
      <c r="GV41" s="234"/>
      <c r="GW41" s="234"/>
      <c r="GX41" s="234"/>
      <c r="GY41" s="234"/>
      <c r="GZ41" s="234"/>
      <c r="HA41" s="234"/>
      <c r="HB41" s="234"/>
      <c r="HC41" s="234"/>
      <c r="HD41" s="234"/>
      <c r="HE41" s="234"/>
      <c r="HF41" s="234"/>
      <c r="HG41" s="234"/>
      <c r="HH41" s="234"/>
      <c r="HI41" s="234"/>
      <c r="HJ41" s="234"/>
      <c r="HK41" s="234"/>
      <c r="HL41" s="234"/>
      <c r="HM41" s="234"/>
      <c r="HN41" s="234"/>
      <c r="HO41" s="234"/>
      <c r="HP41" s="234"/>
      <c r="HQ41" s="234"/>
      <c r="HR41" s="234"/>
      <c r="HS41" s="234"/>
      <c r="HT41" s="234"/>
      <c r="HU41" s="234"/>
      <c r="HV41" s="234"/>
      <c r="HW41" s="234"/>
      <c r="HX41" s="234"/>
      <c r="HY41" s="234"/>
      <c r="HZ41" s="234"/>
      <c r="IA41" s="234"/>
      <c r="IB41" s="234"/>
      <c r="IC41" s="234"/>
      <c r="ID41" s="234"/>
      <c r="IE41" s="234"/>
      <c r="IF41" s="234"/>
      <c r="IG41" s="234"/>
      <c r="IH41" s="234"/>
      <c r="II41" s="234"/>
      <c r="IJ41" s="234"/>
      <c r="IK41" s="234"/>
      <c r="IL41" s="234"/>
      <c r="IM41" s="234"/>
      <c r="IN41" s="234"/>
      <c r="IO41" s="234"/>
      <c r="IP41" s="234"/>
      <c r="IQ41" s="234"/>
      <c r="IR41" s="234"/>
      <c r="IS41" s="234"/>
      <c r="IT41" s="234"/>
      <c r="IU41" s="234"/>
      <c r="IV41" s="234"/>
      <c r="IW41" s="234"/>
      <c r="IX41" s="234"/>
      <c r="IY41" s="234"/>
      <c r="IZ41" s="234"/>
      <c r="JA41" s="234"/>
      <c r="JB41" s="234"/>
      <c r="JC41" s="234"/>
      <c r="JD41" s="234"/>
      <c r="JE41" s="234"/>
      <c r="JF41" s="234"/>
      <c r="JG41" s="234"/>
      <c r="JH41" s="234"/>
      <c r="JI41" s="234"/>
      <c r="JJ41" s="234"/>
      <c r="JK41" s="234"/>
      <c r="JL41" s="234"/>
      <c r="JM41" s="234"/>
      <c r="JN41" s="234"/>
      <c r="JO41" s="234"/>
      <c r="JP41" s="234"/>
      <c r="JQ41" s="234"/>
      <c r="JR41" s="234"/>
      <c r="JS41" s="234"/>
      <c r="JT41" s="234"/>
      <c r="JU41" s="234"/>
      <c r="JV41" s="234"/>
      <c r="JW41" s="234"/>
      <c r="JX41" s="234"/>
      <c r="JY41" s="234"/>
      <c r="JZ41" s="234"/>
      <c r="KA41" s="234"/>
      <c r="KB41" s="234"/>
      <c r="KC41" s="234"/>
      <c r="KD41" s="234"/>
      <c r="KE41" s="234"/>
      <c r="KF41" s="234"/>
      <c r="KG41" s="234"/>
      <c r="KH41" s="234"/>
      <c r="KI41" s="234"/>
      <c r="KJ41" s="234"/>
      <c r="KK41" s="234"/>
      <c r="KL41" s="234"/>
      <c r="KM41" s="234"/>
      <c r="KN41" s="234"/>
      <c r="KO41" s="234"/>
      <c r="KP41" s="234"/>
      <c r="KQ41" s="234"/>
      <c r="KR41" s="234"/>
      <c r="KS41" s="234"/>
      <c r="KT41" s="234"/>
      <c r="KU41" s="234"/>
      <c r="KV41" s="234"/>
      <c r="KW41" s="234"/>
      <c r="KX41" s="234"/>
      <c r="KY41" s="234"/>
      <c r="KZ41" s="234"/>
      <c r="LA41" s="234"/>
      <c r="LB41" s="234"/>
      <c r="LC41" s="234"/>
      <c r="LD41" s="234"/>
      <c r="LE41" s="234"/>
      <c r="LF41" s="234"/>
      <c r="LG41" s="234"/>
      <c r="LH41" s="234"/>
      <c r="LI41" s="234"/>
      <c r="LJ41" s="234"/>
      <c r="LK41" s="234"/>
      <c r="LL41" s="234"/>
      <c r="LM41" s="234"/>
      <c r="LN41" s="234"/>
      <c r="LO41" s="234"/>
      <c r="LP41" s="234"/>
      <c r="LQ41" s="234"/>
      <c r="LR41" s="234"/>
      <c r="LS41" s="234"/>
      <c r="LT41" s="234"/>
      <c r="LU41" s="234"/>
      <c r="LV41" s="234"/>
      <c r="LW41" s="234"/>
      <c r="LX41" s="234"/>
      <c r="LY41" s="234"/>
      <c r="LZ41" s="234"/>
      <c r="MA41" s="234"/>
      <c r="MB41" s="234"/>
      <c r="MC41" s="234"/>
      <c r="MD41" s="234"/>
      <c r="ME41" s="234"/>
      <c r="MF41" s="234"/>
      <c r="MG41" s="234"/>
      <c r="MH41" s="234"/>
      <c r="MI41" s="234"/>
      <c r="MJ41" s="234"/>
      <c r="MK41" s="234"/>
      <c r="ML41" s="234"/>
      <c r="MM41" s="234"/>
      <c r="MN41" s="234"/>
      <c r="MO41" s="234"/>
      <c r="MP41" s="234"/>
      <c r="MQ41" s="234"/>
      <c r="MR41" s="234"/>
      <c r="MS41" s="234"/>
      <c r="MT41" s="234"/>
      <c r="MU41" s="234"/>
      <c r="MV41" s="234"/>
      <c r="MW41" s="234"/>
      <c r="MX41" s="234"/>
      <c r="MY41" s="234"/>
      <c r="MZ41" s="234"/>
      <c r="NA41" s="234"/>
      <c r="NB41" s="234"/>
      <c r="NC41" s="234"/>
      <c r="ND41" s="234"/>
      <c r="NE41" s="234"/>
      <c r="NF41" s="234"/>
      <c r="NG41" s="234"/>
      <c r="NH41" s="234"/>
      <c r="NI41" s="234"/>
      <c r="NJ41" s="234"/>
      <c r="NK41" s="234"/>
      <c r="NL41" s="234"/>
      <c r="NM41" s="234"/>
      <c r="NN41" s="234"/>
      <c r="NO41" s="234"/>
      <c r="NP41" s="234"/>
      <c r="NQ41" s="234"/>
      <c r="NR41" s="234"/>
      <c r="NS41" s="234"/>
      <c r="NT41" s="234"/>
      <c r="NU41" s="234"/>
      <c r="NV41" s="234"/>
      <c r="NW41" s="234"/>
      <c r="NX41" s="234"/>
      <c r="NY41" s="234"/>
      <c r="NZ41" s="234"/>
      <c r="OA41" s="234"/>
      <c r="OB41" s="234"/>
      <c r="OC41" s="234"/>
      <c r="OD41" s="234"/>
      <c r="OE41" s="234"/>
      <c r="OF41" s="234"/>
      <c r="OG41" s="234"/>
      <c r="OH41" s="234"/>
      <c r="OI41" s="234"/>
      <c r="OJ41" s="234"/>
      <c r="OK41" s="234"/>
      <c r="OL41" s="234"/>
      <c r="OM41" s="234"/>
      <c r="ON41" s="234"/>
      <c r="OO41" s="234"/>
      <c r="OP41" s="234"/>
      <c r="OQ41" s="234"/>
      <c r="OR41" s="234"/>
      <c r="OS41" s="234"/>
      <c r="OT41" s="234"/>
      <c r="OU41" s="234"/>
      <c r="OV41" s="234"/>
      <c r="OW41" s="234"/>
      <c r="OX41" s="234"/>
      <c r="OY41" s="234"/>
      <c r="OZ41" s="234"/>
      <c r="PA41" s="234"/>
      <c r="PB41" s="234"/>
      <c r="PC41" s="234"/>
      <c r="PD41" s="234"/>
      <c r="PE41" s="234"/>
      <c r="PF41" s="234"/>
      <c r="PG41" s="234"/>
      <c r="PH41" s="234"/>
      <c r="PI41" s="234"/>
      <c r="PJ41" s="234"/>
      <c r="PK41" s="234"/>
      <c r="PL41" s="234"/>
      <c r="PM41" s="234"/>
      <c r="PN41" s="234"/>
      <c r="PO41" s="234"/>
      <c r="PP41" s="234"/>
      <c r="PQ41" s="234"/>
      <c r="PR41" s="234"/>
      <c r="PS41" s="234"/>
      <c r="PT41" s="234"/>
      <c r="PU41" s="234"/>
      <c r="PV41" s="234"/>
      <c r="PW41" s="234"/>
      <c r="PX41" s="234"/>
      <c r="PY41" s="234"/>
      <c r="PZ41" s="234"/>
      <c r="QA41" s="234"/>
      <c r="QB41" s="234"/>
      <c r="QC41" s="234"/>
      <c r="QD41" s="234"/>
      <c r="QE41" s="234"/>
      <c r="QF41" s="234"/>
      <c r="QG41" s="234"/>
      <c r="QH41" s="234"/>
      <c r="QI41" s="234"/>
      <c r="QJ41" s="234"/>
      <c r="QK41" s="234"/>
      <c r="QL41" s="234"/>
    </row>
    <row r="42" spans="1:454" s="183" customFormat="1" ht="23.5" customHeight="1">
      <c r="A42" s="234"/>
      <c r="B42" s="277"/>
      <c r="C42" s="734"/>
      <c r="D42" s="735"/>
      <c r="E42" s="754"/>
      <c r="F42" s="755"/>
      <c r="G42" s="755"/>
      <c r="H42" s="755"/>
      <c r="I42" s="755"/>
      <c r="J42" s="755"/>
      <c r="K42" s="755"/>
      <c r="L42" s="755"/>
      <c r="M42" s="755"/>
      <c r="N42" s="755"/>
      <c r="O42" s="755"/>
      <c r="P42" s="755"/>
      <c r="Q42" s="755"/>
      <c r="R42" s="755"/>
      <c r="S42" s="755"/>
      <c r="T42" s="755"/>
      <c r="U42" s="755"/>
      <c r="V42" s="756"/>
      <c r="W42" s="757"/>
      <c r="X42" s="758"/>
      <c r="Y42" s="758"/>
      <c r="Z42" s="759"/>
      <c r="AA42" s="739"/>
      <c r="AB42" s="740"/>
      <c r="AC42" s="740"/>
      <c r="AD42" s="741"/>
      <c r="AE42" s="745"/>
      <c r="AF42" s="746"/>
      <c r="AG42" s="746"/>
      <c r="AH42" s="746"/>
      <c r="AI42" s="747"/>
      <c r="AJ42" s="748"/>
      <c r="AK42" s="749"/>
      <c r="AL42" s="750"/>
      <c r="AM42" s="765"/>
      <c r="AN42" s="766"/>
      <c r="AO42" s="766"/>
      <c r="AP42" s="766"/>
      <c r="AQ42" s="767"/>
      <c r="AR42" s="780"/>
      <c r="AS42" s="781"/>
      <c r="AT42" s="781"/>
      <c r="AU42" s="781"/>
      <c r="AV42" s="782"/>
      <c r="AW42" s="234"/>
      <c r="AX42" s="234"/>
      <c r="AY42" s="234"/>
      <c r="AZ42" s="234"/>
      <c r="BA42" s="234"/>
      <c r="BB42" s="234"/>
      <c r="BC42" s="234"/>
      <c r="BD42" s="234"/>
      <c r="BE42" s="234"/>
      <c r="BF42" s="234"/>
      <c r="BG42" s="234"/>
      <c r="BH42" s="234"/>
      <c r="BI42" s="234"/>
      <c r="BJ42" s="234"/>
      <c r="BK42" s="234"/>
      <c r="BL42" s="234"/>
      <c r="BM42" s="234"/>
      <c r="BN42" s="234"/>
      <c r="BO42" s="234"/>
      <c r="BP42" s="234"/>
      <c r="BQ42" s="234"/>
      <c r="BR42" s="234"/>
      <c r="BS42" s="234"/>
      <c r="BT42" s="234"/>
      <c r="BU42" s="234"/>
      <c r="BV42" s="234"/>
      <c r="BW42" s="234"/>
      <c r="BX42" s="234"/>
      <c r="BY42" s="234"/>
      <c r="BZ42" s="234"/>
      <c r="CA42" s="234"/>
      <c r="CB42" s="234"/>
      <c r="CC42" s="234"/>
      <c r="CD42" s="234"/>
      <c r="CE42" s="234"/>
      <c r="CF42" s="234"/>
      <c r="CG42" s="234"/>
      <c r="CH42" s="234"/>
      <c r="CI42" s="234"/>
      <c r="CJ42" s="234"/>
      <c r="CK42" s="234"/>
      <c r="CL42" s="234"/>
      <c r="CM42" s="234"/>
      <c r="CN42" s="234"/>
      <c r="CO42" s="234"/>
      <c r="CP42" s="234"/>
      <c r="CQ42" s="234"/>
      <c r="CR42" s="234"/>
      <c r="CS42" s="234"/>
      <c r="CT42" s="234"/>
      <c r="CU42" s="234"/>
      <c r="CV42" s="234"/>
      <c r="CW42" s="234"/>
      <c r="CX42" s="234"/>
      <c r="CY42" s="234"/>
      <c r="CZ42" s="234"/>
      <c r="DA42" s="234"/>
      <c r="DB42" s="234"/>
      <c r="DC42" s="234"/>
      <c r="DD42" s="234"/>
      <c r="DE42" s="234"/>
      <c r="DF42" s="234"/>
      <c r="DG42" s="234"/>
      <c r="DH42" s="234"/>
      <c r="DI42" s="234"/>
      <c r="DJ42" s="234"/>
      <c r="DK42" s="234"/>
      <c r="DL42" s="234"/>
      <c r="DM42" s="234"/>
      <c r="DN42" s="234"/>
      <c r="DO42" s="234"/>
      <c r="DP42" s="234"/>
      <c r="DQ42" s="234"/>
      <c r="DR42" s="234"/>
      <c r="DS42" s="234"/>
      <c r="DT42" s="234"/>
      <c r="DU42" s="234"/>
      <c r="DV42" s="234"/>
      <c r="DW42" s="234"/>
      <c r="DX42" s="234"/>
      <c r="DY42" s="234"/>
      <c r="DZ42" s="234"/>
      <c r="EA42" s="234"/>
      <c r="EB42" s="234"/>
      <c r="EC42" s="234"/>
      <c r="ED42" s="234"/>
      <c r="EE42" s="234"/>
      <c r="EF42" s="234"/>
      <c r="EG42" s="234"/>
      <c r="EH42" s="234"/>
      <c r="EI42" s="234"/>
      <c r="EJ42" s="234"/>
      <c r="EK42" s="234"/>
      <c r="EL42" s="234"/>
      <c r="EM42" s="234"/>
      <c r="EN42" s="234"/>
      <c r="EO42" s="234"/>
      <c r="EP42" s="234"/>
      <c r="EQ42" s="234"/>
      <c r="ER42" s="234"/>
      <c r="ES42" s="234"/>
      <c r="ET42" s="234"/>
      <c r="EU42" s="234"/>
      <c r="EV42" s="234"/>
      <c r="EW42" s="234"/>
      <c r="EX42" s="234"/>
      <c r="EY42" s="234"/>
      <c r="EZ42" s="234"/>
      <c r="FA42" s="234"/>
      <c r="FB42" s="234"/>
      <c r="FC42" s="234"/>
      <c r="FD42" s="234"/>
      <c r="FE42" s="234"/>
      <c r="FF42" s="234"/>
      <c r="FG42" s="234"/>
      <c r="FH42" s="234"/>
      <c r="FI42" s="234"/>
      <c r="FJ42" s="234"/>
      <c r="FK42" s="234"/>
      <c r="FL42" s="234"/>
      <c r="FM42" s="234"/>
      <c r="FN42" s="234"/>
      <c r="FO42" s="234"/>
      <c r="FP42" s="234"/>
      <c r="FQ42" s="234"/>
      <c r="FR42" s="234"/>
      <c r="FS42" s="234"/>
      <c r="FT42" s="234"/>
      <c r="FU42" s="234"/>
      <c r="FV42" s="234"/>
      <c r="FW42" s="234"/>
      <c r="FX42" s="234"/>
      <c r="FY42" s="234"/>
      <c r="FZ42" s="234"/>
      <c r="GA42" s="234"/>
      <c r="GB42" s="234"/>
      <c r="GC42" s="234"/>
      <c r="GD42" s="234"/>
      <c r="GE42" s="234"/>
      <c r="GF42" s="234"/>
      <c r="GG42" s="234"/>
      <c r="GH42" s="234"/>
      <c r="GI42" s="234"/>
      <c r="GJ42" s="234"/>
      <c r="GK42" s="234"/>
      <c r="GL42" s="234"/>
      <c r="GM42" s="234"/>
      <c r="GN42" s="234"/>
      <c r="GO42" s="234"/>
      <c r="GP42" s="234"/>
      <c r="GQ42" s="234"/>
      <c r="GR42" s="234"/>
      <c r="GS42" s="234"/>
      <c r="GT42" s="234"/>
      <c r="GU42" s="234"/>
      <c r="GV42" s="234"/>
      <c r="GW42" s="234"/>
      <c r="GX42" s="234"/>
      <c r="GY42" s="234"/>
      <c r="GZ42" s="234"/>
      <c r="HA42" s="234"/>
      <c r="HB42" s="234"/>
      <c r="HC42" s="234"/>
      <c r="HD42" s="234"/>
      <c r="HE42" s="234"/>
      <c r="HF42" s="234"/>
      <c r="HG42" s="234"/>
      <c r="HH42" s="234"/>
      <c r="HI42" s="234"/>
      <c r="HJ42" s="234"/>
      <c r="HK42" s="234"/>
      <c r="HL42" s="234"/>
      <c r="HM42" s="234"/>
      <c r="HN42" s="234"/>
      <c r="HO42" s="234"/>
      <c r="HP42" s="234"/>
      <c r="HQ42" s="234"/>
      <c r="HR42" s="234"/>
      <c r="HS42" s="234"/>
      <c r="HT42" s="234"/>
      <c r="HU42" s="234"/>
      <c r="HV42" s="234"/>
      <c r="HW42" s="234"/>
      <c r="HX42" s="234"/>
      <c r="HY42" s="234"/>
      <c r="HZ42" s="234"/>
      <c r="IA42" s="234"/>
      <c r="IB42" s="234"/>
      <c r="IC42" s="234"/>
      <c r="ID42" s="234"/>
      <c r="IE42" s="234"/>
      <c r="IF42" s="234"/>
      <c r="IG42" s="234"/>
      <c r="IH42" s="234"/>
      <c r="II42" s="234"/>
      <c r="IJ42" s="234"/>
      <c r="IK42" s="234"/>
      <c r="IL42" s="234"/>
      <c r="IM42" s="234"/>
      <c r="IN42" s="234"/>
      <c r="IO42" s="234"/>
      <c r="IP42" s="234"/>
      <c r="IQ42" s="234"/>
      <c r="IR42" s="234"/>
      <c r="IS42" s="234"/>
      <c r="IT42" s="234"/>
      <c r="IU42" s="234"/>
      <c r="IV42" s="234"/>
      <c r="IW42" s="234"/>
      <c r="IX42" s="234"/>
      <c r="IY42" s="234"/>
      <c r="IZ42" s="234"/>
      <c r="JA42" s="234"/>
      <c r="JB42" s="234"/>
      <c r="JC42" s="234"/>
      <c r="JD42" s="234"/>
      <c r="JE42" s="234"/>
      <c r="JF42" s="234"/>
      <c r="JG42" s="234"/>
      <c r="JH42" s="234"/>
      <c r="JI42" s="234"/>
      <c r="JJ42" s="234"/>
      <c r="JK42" s="234"/>
      <c r="JL42" s="234"/>
      <c r="JM42" s="234"/>
      <c r="JN42" s="234"/>
      <c r="JO42" s="234"/>
      <c r="JP42" s="234"/>
      <c r="JQ42" s="234"/>
      <c r="JR42" s="234"/>
      <c r="JS42" s="234"/>
      <c r="JT42" s="234"/>
      <c r="JU42" s="234"/>
      <c r="JV42" s="234"/>
      <c r="JW42" s="234"/>
      <c r="JX42" s="234"/>
      <c r="JY42" s="234"/>
      <c r="JZ42" s="234"/>
      <c r="KA42" s="234"/>
      <c r="KB42" s="234"/>
      <c r="KC42" s="234"/>
      <c r="KD42" s="234"/>
      <c r="KE42" s="234"/>
      <c r="KF42" s="234"/>
      <c r="KG42" s="234"/>
      <c r="KH42" s="234"/>
      <c r="KI42" s="234"/>
      <c r="KJ42" s="234"/>
      <c r="KK42" s="234"/>
      <c r="KL42" s="234"/>
      <c r="KM42" s="234"/>
      <c r="KN42" s="234"/>
      <c r="KO42" s="234"/>
      <c r="KP42" s="234"/>
      <c r="KQ42" s="234"/>
      <c r="KR42" s="234"/>
      <c r="KS42" s="234"/>
      <c r="KT42" s="234"/>
      <c r="KU42" s="234"/>
      <c r="KV42" s="234"/>
      <c r="KW42" s="234"/>
      <c r="KX42" s="234"/>
      <c r="KY42" s="234"/>
      <c r="KZ42" s="234"/>
      <c r="LA42" s="234"/>
      <c r="LB42" s="234"/>
      <c r="LC42" s="234"/>
      <c r="LD42" s="234"/>
      <c r="LE42" s="234"/>
      <c r="LF42" s="234"/>
      <c r="LG42" s="234"/>
      <c r="LH42" s="234"/>
      <c r="LI42" s="234"/>
      <c r="LJ42" s="234"/>
      <c r="LK42" s="234"/>
      <c r="LL42" s="234"/>
      <c r="LM42" s="234"/>
      <c r="LN42" s="234"/>
      <c r="LO42" s="234"/>
      <c r="LP42" s="234"/>
      <c r="LQ42" s="234"/>
      <c r="LR42" s="234"/>
      <c r="LS42" s="234"/>
      <c r="LT42" s="234"/>
      <c r="LU42" s="234"/>
      <c r="LV42" s="234"/>
      <c r="LW42" s="234"/>
      <c r="LX42" s="234"/>
      <c r="LY42" s="234"/>
      <c r="LZ42" s="234"/>
      <c r="MA42" s="234"/>
      <c r="MB42" s="234"/>
      <c r="MC42" s="234"/>
      <c r="MD42" s="234"/>
      <c r="ME42" s="234"/>
      <c r="MF42" s="234"/>
      <c r="MG42" s="234"/>
      <c r="MH42" s="234"/>
      <c r="MI42" s="234"/>
      <c r="MJ42" s="234"/>
      <c r="MK42" s="234"/>
      <c r="ML42" s="234"/>
      <c r="MM42" s="234"/>
      <c r="MN42" s="234"/>
      <c r="MO42" s="234"/>
      <c r="MP42" s="234"/>
      <c r="MQ42" s="234"/>
      <c r="MR42" s="234"/>
      <c r="MS42" s="234"/>
      <c r="MT42" s="234"/>
      <c r="MU42" s="234"/>
      <c r="MV42" s="234"/>
      <c r="MW42" s="234"/>
      <c r="MX42" s="234"/>
      <c r="MY42" s="234"/>
      <c r="MZ42" s="234"/>
      <c r="NA42" s="234"/>
      <c r="NB42" s="234"/>
      <c r="NC42" s="234"/>
      <c r="ND42" s="234"/>
      <c r="NE42" s="234"/>
      <c r="NF42" s="234"/>
      <c r="NG42" s="234"/>
      <c r="NH42" s="234"/>
      <c r="NI42" s="234"/>
      <c r="NJ42" s="234"/>
      <c r="NK42" s="234"/>
      <c r="NL42" s="234"/>
      <c r="NM42" s="234"/>
      <c r="NN42" s="234"/>
      <c r="NO42" s="234"/>
      <c r="NP42" s="234"/>
      <c r="NQ42" s="234"/>
      <c r="NR42" s="234"/>
      <c r="NS42" s="234"/>
      <c r="NT42" s="234"/>
      <c r="NU42" s="234"/>
      <c r="NV42" s="234"/>
      <c r="NW42" s="234"/>
      <c r="NX42" s="234"/>
      <c r="NY42" s="234"/>
      <c r="NZ42" s="234"/>
      <c r="OA42" s="234"/>
      <c r="OB42" s="234"/>
      <c r="OC42" s="234"/>
      <c r="OD42" s="234"/>
      <c r="OE42" s="234"/>
      <c r="OF42" s="234"/>
      <c r="OG42" s="234"/>
      <c r="OH42" s="234"/>
      <c r="OI42" s="234"/>
      <c r="OJ42" s="234"/>
      <c r="OK42" s="234"/>
      <c r="OL42" s="234"/>
      <c r="OM42" s="234"/>
      <c r="ON42" s="234"/>
      <c r="OO42" s="234"/>
      <c r="OP42" s="234"/>
      <c r="OQ42" s="234"/>
      <c r="OR42" s="234"/>
      <c r="OS42" s="234"/>
      <c r="OT42" s="234"/>
      <c r="OU42" s="234"/>
      <c r="OV42" s="234"/>
      <c r="OW42" s="234"/>
      <c r="OX42" s="234"/>
      <c r="OY42" s="234"/>
      <c r="OZ42" s="234"/>
      <c r="PA42" s="234"/>
      <c r="PB42" s="234"/>
      <c r="PC42" s="234"/>
      <c r="PD42" s="234"/>
      <c r="PE42" s="234"/>
      <c r="PF42" s="234"/>
      <c r="PG42" s="234"/>
      <c r="PH42" s="234"/>
      <c r="PI42" s="234"/>
      <c r="PJ42" s="234"/>
      <c r="PK42" s="234"/>
      <c r="PL42" s="234"/>
      <c r="PM42" s="234"/>
      <c r="PN42" s="234"/>
      <c r="PO42" s="234"/>
      <c r="PP42" s="234"/>
      <c r="PQ42" s="234"/>
      <c r="PR42" s="234"/>
      <c r="PS42" s="234"/>
      <c r="PT42" s="234"/>
      <c r="PU42" s="234"/>
      <c r="PV42" s="234"/>
      <c r="PW42" s="234"/>
      <c r="PX42" s="234"/>
      <c r="PY42" s="234"/>
      <c r="PZ42" s="234"/>
      <c r="QA42" s="234"/>
      <c r="QB42" s="234"/>
      <c r="QC42" s="234"/>
      <c r="QD42" s="234"/>
      <c r="QE42" s="234"/>
      <c r="QF42" s="234"/>
      <c r="QG42" s="234"/>
      <c r="QH42" s="234"/>
      <c r="QI42" s="234"/>
      <c r="QJ42" s="234"/>
      <c r="QK42" s="234"/>
      <c r="QL42" s="234"/>
    </row>
    <row r="43" spans="1:454" s="182" customFormat="1" ht="23.5" customHeight="1">
      <c r="A43" s="233"/>
      <c r="B43" s="276"/>
      <c r="C43" s="732" t="s">
        <v>8039</v>
      </c>
      <c r="D43" s="733"/>
      <c r="E43" s="426"/>
      <c r="F43" s="427"/>
      <c r="G43" s="427"/>
      <c r="H43" s="427"/>
      <c r="I43" s="427"/>
      <c r="J43" s="760"/>
      <c r="K43" s="427"/>
      <c r="L43" s="427"/>
      <c r="M43" s="427"/>
      <c r="N43" s="427"/>
      <c r="O43" s="427"/>
      <c r="P43" s="760"/>
      <c r="Q43" s="427"/>
      <c r="R43" s="427"/>
      <c r="S43" s="427"/>
      <c r="T43" s="427"/>
      <c r="U43" s="427"/>
      <c r="V43" s="761"/>
      <c r="W43" s="736"/>
      <c r="X43" s="737"/>
      <c r="Y43" s="737"/>
      <c r="Z43" s="738"/>
      <c r="AA43" s="739"/>
      <c r="AB43" s="740"/>
      <c r="AC43" s="740"/>
      <c r="AD43" s="741"/>
      <c r="AE43" s="742"/>
      <c r="AF43" s="743"/>
      <c r="AG43" s="743"/>
      <c r="AH43" s="743"/>
      <c r="AI43" s="744"/>
      <c r="AJ43" s="748"/>
      <c r="AK43" s="749"/>
      <c r="AL43" s="750"/>
      <c r="AM43" s="762"/>
      <c r="AN43" s="763"/>
      <c r="AO43" s="763"/>
      <c r="AP43" s="763"/>
      <c r="AQ43" s="764"/>
      <c r="AR43" s="768"/>
      <c r="AS43" s="769"/>
      <c r="AT43" s="769"/>
      <c r="AU43" s="769"/>
      <c r="AV43" s="770"/>
      <c r="AW43" s="233"/>
      <c r="AX43" s="233"/>
      <c r="AY43" s="233"/>
      <c r="AZ43" s="233"/>
      <c r="BA43" s="233"/>
      <c r="BB43" s="233"/>
      <c r="BC43" s="233"/>
      <c r="BD43" s="233"/>
      <c r="BE43" s="233"/>
      <c r="BF43" s="233"/>
      <c r="BG43" s="233"/>
      <c r="BH43" s="233"/>
      <c r="BI43" s="233"/>
      <c r="BJ43" s="233"/>
      <c r="BK43" s="233"/>
      <c r="BL43" s="233"/>
      <c r="BM43" s="233"/>
      <c r="BN43" s="233"/>
      <c r="BO43" s="233"/>
      <c r="BP43" s="233"/>
      <c r="BQ43" s="233"/>
      <c r="BR43" s="233"/>
      <c r="BS43" s="233"/>
      <c r="BT43" s="233"/>
      <c r="BU43" s="233"/>
      <c r="BV43" s="233"/>
      <c r="BW43" s="233"/>
      <c r="BX43" s="233"/>
      <c r="BY43" s="233"/>
      <c r="BZ43" s="233"/>
      <c r="CA43" s="233"/>
      <c r="CB43" s="233"/>
      <c r="CC43" s="233"/>
      <c r="CD43" s="233"/>
      <c r="CE43" s="233"/>
      <c r="CF43" s="233"/>
      <c r="CG43" s="233"/>
      <c r="CH43" s="233"/>
      <c r="CI43" s="233"/>
      <c r="CJ43" s="233"/>
      <c r="CK43" s="233"/>
      <c r="CL43" s="233"/>
      <c r="CM43" s="233"/>
      <c r="CN43" s="233"/>
      <c r="CO43" s="233"/>
      <c r="CP43" s="233"/>
      <c r="CQ43" s="233"/>
      <c r="CR43" s="233"/>
      <c r="CS43" s="233"/>
      <c r="CT43" s="233"/>
      <c r="CU43" s="233"/>
      <c r="CV43" s="233"/>
      <c r="CW43" s="233"/>
      <c r="CX43" s="233"/>
      <c r="CY43" s="233"/>
      <c r="CZ43" s="233"/>
      <c r="DA43" s="233"/>
      <c r="DB43" s="233"/>
      <c r="DC43" s="233"/>
      <c r="DD43" s="233"/>
      <c r="DE43" s="233"/>
      <c r="DF43" s="233"/>
      <c r="DG43" s="233"/>
      <c r="DH43" s="233"/>
      <c r="DI43" s="233"/>
      <c r="DJ43" s="233"/>
      <c r="DK43" s="233"/>
      <c r="DL43" s="233"/>
      <c r="DM43" s="233"/>
      <c r="DN43" s="233"/>
      <c r="DO43" s="233"/>
      <c r="DP43" s="233"/>
      <c r="DQ43" s="233"/>
      <c r="DR43" s="233"/>
      <c r="DS43" s="233"/>
      <c r="DT43" s="233"/>
      <c r="DU43" s="233"/>
      <c r="DV43" s="233"/>
      <c r="DW43" s="233"/>
      <c r="DX43" s="233"/>
      <c r="DY43" s="233"/>
      <c r="DZ43" s="233"/>
      <c r="EA43" s="233"/>
      <c r="EB43" s="233"/>
      <c r="EC43" s="233"/>
      <c r="ED43" s="233"/>
      <c r="EE43" s="233"/>
      <c r="EF43" s="233"/>
      <c r="EG43" s="233"/>
      <c r="EH43" s="233"/>
      <c r="EI43" s="233"/>
      <c r="EJ43" s="233"/>
      <c r="EK43" s="233"/>
      <c r="EL43" s="233"/>
      <c r="EM43" s="233"/>
      <c r="EN43" s="233"/>
      <c r="EO43" s="233"/>
      <c r="EP43" s="233"/>
      <c r="EQ43" s="233"/>
      <c r="ER43" s="233"/>
      <c r="ES43" s="233"/>
      <c r="ET43" s="233"/>
      <c r="EU43" s="233"/>
      <c r="EV43" s="233"/>
      <c r="EW43" s="233"/>
      <c r="EX43" s="233"/>
      <c r="EY43" s="233"/>
      <c r="EZ43" s="233"/>
      <c r="FA43" s="233"/>
      <c r="FB43" s="233"/>
      <c r="FC43" s="233"/>
      <c r="FD43" s="233"/>
      <c r="FE43" s="233"/>
      <c r="FF43" s="233"/>
      <c r="FG43" s="233"/>
      <c r="FH43" s="233"/>
      <c r="FI43" s="233"/>
      <c r="FJ43" s="233"/>
      <c r="FK43" s="233"/>
      <c r="FL43" s="233"/>
      <c r="FM43" s="233"/>
      <c r="FN43" s="233"/>
      <c r="FO43" s="233"/>
      <c r="FP43" s="233"/>
      <c r="FQ43" s="233"/>
      <c r="FR43" s="233"/>
      <c r="FS43" s="233"/>
      <c r="FT43" s="233"/>
      <c r="FU43" s="233"/>
      <c r="FV43" s="233"/>
      <c r="FW43" s="233"/>
      <c r="FX43" s="233"/>
      <c r="FY43" s="233"/>
      <c r="FZ43" s="233"/>
      <c r="GA43" s="233"/>
      <c r="GB43" s="233"/>
      <c r="GC43" s="233"/>
      <c r="GD43" s="233"/>
      <c r="GE43" s="233"/>
      <c r="GF43" s="233"/>
      <c r="GG43" s="233"/>
      <c r="GH43" s="233"/>
      <c r="GI43" s="233"/>
      <c r="GJ43" s="233"/>
      <c r="GK43" s="233"/>
      <c r="GL43" s="233"/>
      <c r="GM43" s="233"/>
      <c r="GN43" s="233"/>
      <c r="GO43" s="233"/>
      <c r="GP43" s="233"/>
      <c r="GQ43" s="233"/>
      <c r="GR43" s="233"/>
      <c r="GS43" s="233"/>
      <c r="GT43" s="233"/>
      <c r="GU43" s="233"/>
      <c r="GV43" s="233"/>
      <c r="GW43" s="233"/>
      <c r="GX43" s="233"/>
      <c r="GY43" s="233"/>
      <c r="GZ43" s="233"/>
      <c r="HA43" s="233"/>
      <c r="HB43" s="233"/>
      <c r="HC43" s="233"/>
      <c r="HD43" s="233"/>
      <c r="HE43" s="233"/>
      <c r="HF43" s="233"/>
      <c r="HG43" s="233"/>
      <c r="HH43" s="233"/>
      <c r="HI43" s="233"/>
      <c r="HJ43" s="233"/>
      <c r="HK43" s="233"/>
      <c r="HL43" s="233"/>
      <c r="HM43" s="233"/>
      <c r="HN43" s="233"/>
      <c r="HO43" s="233"/>
      <c r="HP43" s="233"/>
      <c r="HQ43" s="233"/>
      <c r="HR43" s="233"/>
      <c r="HS43" s="233"/>
      <c r="HT43" s="233"/>
      <c r="HU43" s="233"/>
      <c r="HV43" s="233"/>
      <c r="HW43" s="233"/>
      <c r="HX43" s="233"/>
      <c r="HY43" s="233"/>
      <c r="HZ43" s="233"/>
      <c r="IA43" s="233"/>
      <c r="IB43" s="233"/>
      <c r="IC43" s="233"/>
      <c r="ID43" s="233"/>
      <c r="IE43" s="233"/>
      <c r="IF43" s="233"/>
      <c r="IG43" s="233"/>
      <c r="IH43" s="233"/>
      <c r="II43" s="233"/>
      <c r="IJ43" s="233"/>
      <c r="IK43" s="233"/>
      <c r="IL43" s="233"/>
      <c r="IM43" s="233"/>
      <c r="IN43" s="233"/>
      <c r="IO43" s="233"/>
      <c r="IP43" s="233"/>
      <c r="IQ43" s="233"/>
      <c r="IR43" s="233"/>
      <c r="IS43" s="233"/>
      <c r="IT43" s="233"/>
      <c r="IU43" s="233"/>
      <c r="IV43" s="233"/>
      <c r="IW43" s="233"/>
      <c r="IX43" s="233"/>
      <c r="IY43" s="233"/>
      <c r="IZ43" s="233"/>
      <c r="JA43" s="233"/>
      <c r="JB43" s="233"/>
      <c r="JC43" s="233"/>
      <c r="JD43" s="233"/>
      <c r="JE43" s="233"/>
      <c r="JF43" s="233"/>
      <c r="JG43" s="233"/>
      <c r="JH43" s="233"/>
      <c r="JI43" s="233"/>
      <c r="JJ43" s="233"/>
      <c r="JK43" s="233"/>
      <c r="JL43" s="233"/>
      <c r="JM43" s="233"/>
      <c r="JN43" s="233"/>
      <c r="JO43" s="233"/>
      <c r="JP43" s="233"/>
      <c r="JQ43" s="233"/>
      <c r="JR43" s="233"/>
      <c r="JS43" s="233"/>
      <c r="JT43" s="233"/>
      <c r="JU43" s="233"/>
      <c r="JV43" s="233"/>
      <c r="JW43" s="233"/>
      <c r="JX43" s="233"/>
      <c r="JY43" s="233"/>
      <c r="JZ43" s="233"/>
      <c r="KA43" s="233"/>
      <c r="KB43" s="233"/>
      <c r="KC43" s="233"/>
      <c r="KD43" s="233"/>
      <c r="KE43" s="233"/>
      <c r="KF43" s="233"/>
      <c r="KG43" s="233"/>
      <c r="KH43" s="233"/>
      <c r="KI43" s="233"/>
      <c r="KJ43" s="233"/>
      <c r="KK43" s="233"/>
      <c r="KL43" s="233"/>
      <c r="KM43" s="233"/>
      <c r="KN43" s="233"/>
      <c r="KO43" s="233"/>
      <c r="KP43" s="233"/>
      <c r="KQ43" s="233"/>
      <c r="KR43" s="233"/>
      <c r="KS43" s="233"/>
      <c r="KT43" s="233"/>
      <c r="KU43" s="233"/>
      <c r="KV43" s="233"/>
      <c r="KW43" s="233"/>
      <c r="KX43" s="233"/>
      <c r="KY43" s="233"/>
      <c r="KZ43" s="233"/>
      <c r="LA43" s="233"/>
      <c r="LB43" s="233"/>
      <c r="LC43" s="233"/>
      <c r="LD43" s="233"/>
      <c r="LE43" s="233"/>
      <c r="LF43" s="233"/>
      <c r="LG43" s="233"/>
      <c r="LH43" s="233"/>
      <c r="LI43" s="233"/>
      <c r="LJ43" s="233"/>
      <c r="LK43" s="233"/>
      <c r="LL43" s="233"/>
      <c r="LM43" s="233"/>
      <c r="LN43" s="233"/>
      <c r="LO43" s="233"/>
      <c r="LP43" s="233"/>
      <c r="LQ43" s="233"/>
      <c r="LR43" s="233"/>
      <c r="LS43" s="233"/>
      <c r="LT43" s="233"/>
      <c r="LU43" s="233"/>
      <c r="LV43" s="233"/>
      <c r="LW43" s="233"/>
      <c r="LX43" s="233"/>
      <c r="LY43" s="233"/>
      <c r="LZ43" s="233"/>
      <c r="MA43" s="233"/>
      <c r="MB43" s="233"/>
      <c r="MC43" s="233"/>
      <c r="MD43" s="233"/>
      <c r="ME43" s="233"/>
      <c r="MF43" s="233"/>
      <c r="MG43" s="233"/>
      <c r="MH43" s="233"/>
      <c r="MI43" s="233"/>
      <c r="MJ43" s="233"/>
      <c r="MK43" s="233"/>
      <c r="ML43" s="233"/>
      <c r="MM43" s="233"/>
      <c r="MN43" s="233"/>
      <c r="MO43" s="233"/>
      <c r="MP43" s="233"/>
      <c r="MQ43" s="233"/>
      <c r="MR43" s="233"/>
      <c r="MS43" s="233"/>
      <c r="MT43" s="233"/>
      <c r="MU43" s="233"/>
      <c r="MV43" s="233"/>
      <c r="MW43" s="233"/>
      <c r="MX43" s="233"/>
      <c r="MY43" s="233"/>
      <c r="MZ43" s="233"/>
      <c r="NA43" s="233"/>
      <c r="NB43" s="233"/>
      <c r="NC43" s="233"/>
      <c r="ND43" s="233"/>
      <c r="NE43" s="233"/>
      <c r="NF43" s="233"/>
      <c r="NG43" s="233"/>
      <c r="NH43" s="233"/>
      <c r="NI43" s="233"/>
      <c r="NJ43" s="233"/>
      <c r="NK43" s="233"/>
      <c r="NL43" s="233"/>
      <c r="NM43" s="233"/>
      <c r="NN43" s="233"/>
      <c r="NO43" s="233"/>
      <c r="NP43" s="233"/>
      <c r="NQ43" s="233"/>
      <c r="NR43" s="233"/>
      <c r="NS43" s="233"/>
      <c r="NT43" s="233"/>
      <c r="NU43" s="233"/>
      <c r="NV43" s="233"/>
      <c r="NW43" s="233"/>
      <c r="NX43" s="233"/>
      <c r="NY43" s="233"/>
      <c r="NZ43" s="233"/>
      <c r="OA43" s="233"/>
      <c r="OB43" s="233"/>
      <c r="OC43" s="233"/>
      <c r="OD43" s="233"/>
      <c r="OE43" s="233"/>
      <c r="OF43" s="233"/>
      <c r="OG43" s="233"/>
      <c r="OH43" s="233"/>
      <c r="OI43" s="233"/>
      <c r="OJ43" s="233"/>
      <c r="OK43" s="233"/>
      <c r="OL43" s="233"/>
      <c r="OM43" s="233"/>
      <c r="ON43" s="233"/>
      <c r="OO43" s="233"/>
      <c r="OP43" s="233"/>
      <c r="OQ43" s="233"/>
      <c r="OR43" s="233"/>
      <c r="OS43" s="233"/>
      <c r="OT43" s="233"/>
      <c r="OU43" s="233"/>
      <c r="OV43" s="233"/>
      <c r="OW43" s="233"/>
      <c r="OX43" s="233"/>
      <c r="OY43" s="233"/>
      <c r="OZ43" s="233"/>
      <c r="PA43" s="233"/>
      <c r="PB43" s="233"/>
      <c r="PC43" s="233"/>
      <c r="PD43" s="233"/>
      <c r="PE43" s="233"/>
      <c r="PF43" s="233"/>
      <c r="PG43" s="233"/>
      <c r="PH43" s="233"/>
      <c r="PI43" s="233"/>
      <c r="PJ43" s="233"/>
      <c r="PK43" s="233"/>
      <c r="PL43" s="233"/>
      <c r="PM43" s="233"/>
      <c r="PN43" s="233"/>
      <c r="PO43" s="233"/>
      <c r="PP43" s="233"/>
      <c r="PQ43" s="233"/>
      <c r="PR43" s="233"/>
      <c r="PS43" s="233"/>
      <c r="PT43" s="233"/>
      <c r="PU43" s="233"/>
      <c r="PV43" s="233"/>
      <c r="PW43" s="233"/>
      <c r="PX43" s="233"/>
      <c r="PY43" s="233"/>
      <c r="PZ43" s="233"/>
      <c r="QA43" s="233"/>
      <c r="QB43" s="233"/>
      <c r="QC43" s="233"/>
      <c r="QD43" s="233"/>
      <c r="QE43" s="233"/>
      <c r="QF43" s="233"/>
      <c r="QG43" s="233"/>
      <c r="QH43" s="233"/>
      <c r="QI43" s="233"/>
      <c r="QJ43" s="233"/>
      <c r="QK43" s="233"/>
      <c r="QL43" s="233"/>
    </row>
    <row r="44" spans="1:454" s="182" customFormat="1" ht="23.5" customHeight="1" thickBot="1">
      <c r="A44" s="233"/>
      <c r="B44" s="276"/>
      <c r="C44" s="734"/>
      <c r="D44" s="735"/>
      <c r="E44" s="754"/>
      <c r="F44" s="755"/>
      <c r="G44" s="755"/>
      <c r="H44" s="755"/>
      <c r="I44" s="755"/>
      <c r="J44" s="755"/>
      <c r="K44" s="755"/>
      <c r="L44" s="755"/>
      <c r="M44" s="755"/>
      <c r="N44" s="755"/>
      <c r="O44" s="755"/>
      <c r="P44" s="755"/>
      <c r="Q44" s="755"/>
      <c r="R44" s="755"/>
      <c r="S44" s="755"/>
      <c r="T44" s="755"/>
      <c r="U44" s="755"/>
      <c r="V44" s="756"/>
      <c r="W44" s="757"/>
      <c r="X44" s="758"/>
      <c r="Y44" s="758"/>
      <c r="Z44" s="759"/>
      <c r="AA44" s="739"/>
      <c r="AB44" s="740"/>
      <c r="AC44" s="740"/>
      <c r="AD44" s="741"/>
      <c r="AE44" s="745"/>
      <c r="AF44" s="746"/>
      <c r="AG44" s="746"/>
      <c r="AH44" s="746"/>
      <c r="AI44" s="747"/>
      <c r="AJ44" s="748"/>
      <c r="AK44" s="749"/>
      <c r="AL44" s="750"/>
      <c r="AM44" s="765"/>
      <c r="AN44" s="766"/>
      <c r="AO44" s="766"/>
      <c r="AP44" s="766"/>
      <c r="AQ44" s="767"/>
      <c r="AR44" s="783"/>
      <c r="AS44" s="784"/>
      <c r="AT44" s="784"/>
      <c r="AU44" s="784"/>
      <c r="AV44" s="785"/>
      <c r="AW44" s="233"/>
      <c r="AX44" s="233"/>
      <c r="AY44" s="233"/>
      <c r="AZ44" s="233"/>
      <c r="BA44" s="233"/>
      <c r="BB44" s="233"/>
      <c r="BC44" s="233"/>
      <c r="BD44" s="233"/>
      <c r="BE44" s="233"/>
      <c r="BF44" s="233"/>
      <c r="BG44" s="233"/>
      <c r="BH44" s="233"/>
      <c r="BI44" s="233"/>
      <c r="BJ44" s="233"/>
      <c r="BK44" s="233"/>
      <c r="BL44" s="233"/>
      <c r="BM44" s="233"/>
      <c r="BN44" s="233"/>
      <c r="BO44" s="233"/>
      <c r="BP44" s="233"/>
      <c r="BQ44" s="233"/>
      <c r="BR44" s="233"/>
      <c r="BS44" s="233"/>
      <c r="BT44" s="233"/>
      <c r="BU44" s="233"/>
      <c r="BV44" s="233"/>
      <c r="BW44" s="233"/>
      <c r="BX44" s="233"/>
      <c r="BY44" s="233"/>
      <c r="BZ44" s="233"/>
      <c r="CA44" s="233"/>
      <c r="CB44" s="233"/>
      <c r="CC44" s="233"/>
      <c r="CD44" s="233"/>
      <c r="CE44" s="233"/>
      <c r="CF44" s="233"/>
      <c r="CG44" s="233"/>
      <c r="CH44" s="233"/>
      <c r="CI44" s="233"/>
      <c r="CJ44" s="233"/>
      <c r="CK44" s="233"/>
      <c r="CL44" s="233"/>
      <c r="CM44" s="233"/>
      <c r="CN44" s="233"/>
      <c r="CO44" s="233"/>
      <c r="CP44" s="233"/>
      <c r="CQ44" s="233"/>
      <c r="CR44" s="233"/>
      <c r="CS44" s="233"/>
      <c r="CT44" s="233"/>
      <c r="CU44" s="233"/>
      <c r="CV44" s="233"/>
      <c r="CW44" s="233"/>
      <c r="CX44" s="233"/>
      <c r="CY44" s="233"/>
      <c r="CZ44" s="233"/>
      <c r="DA44" s="233"/>
      <c r="DB44" s="233"/>
      <c r="DC44" s="233"/>
      <c r="DD44" s="233"/>
      <c r="DE44" s="233"/>
      <c r="DF44" s="233"/>
      <c r="DG44" s="233"/>
      <c r="DH44" s="233"/>
      <c r="DI44" s="233"/>
      <c r="DJ44" s="233"/>
      <c r="DK44" s="233"/>
      <c r="DL44" s="233"/>
      <c r="DM44" s="233"/>
      <c r="DN44" s="233"/>
      <c r="DO44" s="233"/>
      <c r="DP44" s="233"/>
      <c r="DQ44" s="233"/>
      <c r="DR44" s="233"/>
      <c r="DS44" s="233"/>
      <c r="DT44" s="233"/>
      <c r="DU44" s="233"/>
      <c r="DV44" s="233"/>
      <c r="DW44" s="233"/>
      <c r="DX44" s="233"/>
      <c r="DY44" s="233"/>
      <c r="DZ44" s="233"/>
      <c r="EA44" s="233"/>
      <c r="EB44" s="233"/>
      <c r="EC44" s="233"/>
      <c r="ED44" s="233"/>
      <c r="EE44" s="233"/>
      <c r="EF44" s="233"/>
      <c r="EG44" s="233"/>
      <c r="EH44" s="233"/>
      <c r="EI44" s="233"/>
      <c r="EJ44" s="233"/>
      <c r="EK44" s="233"/>
      <c r="EL44" s="233"/>
      <c r="EM44" s="233"/>
      <c r="EN44" s="233"/>
      <c r="EO44" s="233"/>
      <c r="EP44" s="233"/>
      <c r="EQ44" s="233"/>
      <c r="ER44" s="233"/>
      <c r="ES44" s="233"/>
      <c r="ET44" s="233"/>
      <c r="EU44" s="233"/>
      <c r="EV44" s="233"/>
      <c r="EW44" s="233"/>
      <c r="EX44" s="233"/>
      <c r="EY44" s="233"/>
      <c r="EZ44" s="233"/>
      <c r="FA44" s="233"/>
      <c r="FB44" s="233"/>
      <c r="FC44" s="233"/>
      <c r="FD44" s="233"/>
      <c r="FE44" s="233"/>
      <c r="FF44" s="233"/>
      <c r="FG44" s="233"/>
      <c r="FH44" s="233"/>
      <c r="FI44" s="233"/>
      <c r="FJ44" s="233"/>
      <c r="FK44" s="233"/>
      <c r="FL44" s="233"/>
      <c r="FM44" s="233"/>
      <c r="FN44" s="233"/>
      <c r="FO44" s="233"/>
      <c r="FP44" s="233"/>
      <c r="FQ44" s="233"/>
      <c r="FR44" s="233"/>
      <c r="FS44" s="233"/>
      <c r="FT44" s="233"/>
      <c r="FU44" s="233"/>
      <c r="FV44" s="233"/>
      <c r="FW44" s="233"/>
      <c r="FX44" s="233"/>
      <c r="FY44" s="233"/>
      <c r="FZ44" s="233"/>
      <c r="GA44" s="233"/>
      <c r="GB44" s="233"/>
      <c r="GC44" s="233"/>
      <c r="GD44" s="233"/>
      <c r="GE44" s="233"/>
      <c r="GF44" s="233"/>
      <c r="GG44" s="233"/>
      <c r="GH44" s="233"/>
      <c r="GI44" s="233"/>
      <c r="GJ44" s="233"/>
      <c r="GK44" s="233"/>
      <c r="GL44" s="233"/>
      <c r="GM44" s="233"/>
      <c r="GN44" s="233"/>
      <c r="GO44" s="233"/>
      <c r="GP44" s="233"/>
      <c r="GQ44" s="233"/>
      <c r="GR44" s="233"/>
      <c r="GS44" s="233"/>
      <c r="GT44" s="233"/>
      <c r="GU44" s="233"/>
      <c r="GV44" s="233"/>
      <c r="GW44" s="233"/>
      <c r="GX44" s="233"/>
      <c r="GY44" s="233"/>
      <c r="GZ44" s="233"/>
      <c r="HA44" s="233"/>
      <c r="HB44" s="233"/>
      <c r="HC44" s="233"/>
      <c r="HD44" s="233"/>
      <c r="HE44" s="233"/>
      <c r="HF44" s="233"/>
      <c r="HG44" s="233"/>
      <c r="HH44" s="233"/>
      <c r="HI44" s="233"/>
      <c r="HJ44" s="233"/>
      <c r="HK44" s="233"/>
      <c r="HL44" s="233"/>
      <c r="HM44" s="233"/>
      <c r="HN44" s="233"/>
      <c r="HO44" s="233"/>
      <c r="HP44" s="233"/>
      <c r="HQ44" s="233"/>
      <c r="HR44" s="233"/>
      <c r="HS44" s="233"/>
      <c r="HT44" s="233"/>
      <c r="HU44" s="233"/>
      <c r="HV44" s="233"/>
      <c r="HW44" s="233"/>
      <c r="HX44" s="233"/>
      <c r="HY44" s="233"/>
      <c r="HZ44" s="233"/>
      <c r="IA44" s="233"/>
      <c r="IB44" s="233"/>
      <c r="IC44" s="233"/>
      <c r="ID44" s="233"/>
      <c r="IE44" s="233"/>
      <c r="IF44" s="233"/>
      <c r="IG44" s="233"/>
      <c r="IH44" s="233"/>
      <c r="II44" s="233"/>
      <c r="IJ44" s="233"/>
      <c r="IK44" s="233"/>
      <c r="IL44" s="233"/>
      <c r="IM44" s="233"/>
      <c r="IN44" s="233"/>
      <c r="IO44" s="233"/>
      <c r="IP44" s="233"/>
      <c r="IQ44" s="233"/>
      <c r="IR44" s="233"/>
      <c r="IS44" s="233"/>
      <c r="IT44" s="233"/>
      <c r="IU44" s="233"/>
      <c r="IV44" s="233"/>
      <c r="IW44" s="233"/>
      <c r="IX44" s="233"/>
      <c r="IY44" s="233"/>
      <c r="IZ44" s="233"/>
      <c r="JA44" s="233"/>
      <c r="JB44" s="233"/>
      <c r="JC44" s="233"/>
      <c r="JD44" s="233"/>
      <c r="JE44" s="233"/>
      <c r="JF44" s="233"/>
      <c r="JG44" s="233"/>
      <c r="JH44" s="233"/>
      <c r="JI44" s="233"/>
      <c r="JJ44" s="233"/>
      <c r="JK44" s="233"/>
      <c r="JL44" s="233"/>
      <c r="JM44" s="233"/>
      <c r="JN44" s="233"/>
      <c r="JO44" s="233"/>
      <c r="JP44" s="233"/>
      <c r="JQ44" s="233"/>
      <c r="JR44" s="233"/>
      <c r="JS44" s="233"/>
      <c r="JT44" s="233"/>
      <c r="JU44" s="233"/>
      <c r="JV44" s="233"/>
      <c r="JW44" s="233"/>
      <c r="JX44" s="233"/>
      <c r="JY44" s="233"/>
      <c r="JZ44" s="233"/>
      <c r="KA44" s="233"/>
      <c r="KB44" s="233"/>
      <c r="KC44" s="233"/>
      <c r="KD44" s="233"/>
      <c r="KE44" s="233"/>
      <c r="KF44" s="233"/>
      <c r="KG44" s="233"/>
      <c r="KH44" s="233"/>
      <c r="KI44" s="233"/>
      <c r="KJ44" s="233"/>
      <c r="KK44" s="233"/>
      <c r="KL44" s="233"/>
      <c r="KM44" s="233"/>
      <c r="KN44" s="233"/>
      <c r="KO44" s="233"/>
      <c r="KP44" s="233"/>
      <c r="KQ44" s="233"/>
      <c r="KR44" s="233"/>
      <c r="KS44" s="233"/>
      <c r="KT44" s="233"/>
      <c r="KU44" s="233"/>
      <c r="KV44" s="233"/>
      <c r="KW44" s="233"/>
      <c r="KX44" s="233"/>
      <c r="KY44" s="233"/>
      <c r="KZ44" s="233"/>
      <c r="LA44" s="233"/>
      <c r="LB44" s="233"/>
      <c r="LC44" s="233"/>
      <c r="LD44" s="233"/>
      <c r="LE44" s="233"/>
      <c r="LF44" s="233"/>
      <c r="LG44" s="233"/>
      <c r="LH44" s="233"/>
      <c r="LI44" s="233"/>
      <c r="LJ44" s="233"/>
      <c r="LK44" s="233"/>
      <c r="LL44" s="233"/>
      <c r="LM44" s="233"/>
      <c r="LN44" s="233"/>
      <c r="LO44" s="233"/>
      <c r="LP44" s="233"/>
      <c r="LQ44" s="233"/>
      <c r="LR44" s="233"/>
      <c r="LS44" s="233"/>
      <c r="LT44" s="233"/>
      <c r="LU44" s="233"/>
      <c r="LV44" s="233"/>
      <c r="LW44" s="233"/>
      <c r="LX44" s="233"/>
      <c r="LY44" s="233"/>
      <c r="LZ44" s="233"/>
      <c r="MA44" s="233"/>
      <c r="MB44" s="233"/>
      <c r="MC44" s="233"/>
      <c r="MD44" s="233"/>
      <c r="ME44" s="233"/>
      <c r="MF44" s="233"/>
      <c r="MG44" s="233"/>
      <c r="MH44" s="233"/>
      <c r="MI44" s="233"/>
      <c r="MJ44" s="233"/>
      <c r="MK44" s="233"/>
      <c r="ML44" s="233"/>
      <c r="MM44" s="233"/>
      <c r="MN44" s="233"/>
      <c r="MO44" s="233"/>
      <c r="MP44" s="233"/>
      <c r="MQ44" s="233"/>
      <c r="MR44" s="233"/>
      <c r="MS44" s="233"/>
      <c r="MT44" s="233"/>
      <c r="MU44" s="233"/>
      <c r="MV44" s="233"/>
      <c r="MW44" s="233"/>
      <c r="MX44" s="233"/>
      <c r="MY44" s="233"/>
      <c r="MZ44" s="233"/>
      <c r="NA44" s="233"/>
      <c r="NB44" s="233"/>
      <c r="NC44" s="233"/>
      <c r="ND44" s="233"/>
      <c r="NE44" s="233"/>
      <c r="NF44" s="233"/>
      <c r="NG44" s="233"/>
      <c r="NH44" s="233"/>
      <c r="NI44" s="233"/>
      <c r="NJ44" s="233"/>
      <c r="NK44" s="233"/>
      <c r="NL44" s="233"/>
      <c r="NM44" s="233"/>
      <c r="NN44" s="233"/>
      <c r="NO44" s="233"/>
      <c r="NP44" s="233"/>
      <c r="NQ44" s="233"/>
      <c r="NR44" s="233"/>
      <c r="NS44" s="233"/>
      <c r="NT44" s="233"/>
      <c r="NU44" s="233"/>
      <c r="NV44" s="233"/>
      <c r="NW44" s="233"/>
      <c r="NX44" s="233"/>
      <c r="NY44" s="233"/>
      <c r="NZ44" s="233"/>
      <c r="OA44" s="233"/>
      <c r="OB44" s="233"/>
      <c r="OC44" s="233"/>
      <c r="OD44" s="233"/>
      <c r="OE44" s="233"/>
      <c r="OF44" s="233"/>
      <c r="OG44" s="233"/>
      <c r="OH44" s="233"/>
      <c r="OI44" s="233"/>
      <c r="OJ44" s="233"/>
      <c r="OK44" s="233"/>
      <c r="OL44" s="233"/>
      <c r="OM44" s="233"/>
      <c r="ON44" s="233"/>
      <c r="OO44" s="233"/>
      <c r="OP44" s="233"/>
      <c r="OQ44" s="233"/>
      <c r="OR44" s="233"/>
      <c r="OS44" s="233"/>
      <c r="OT44" s="233"/>
      <c r="OU44" s="233"/>
      <c r="OV44" s="233"/>
      <c r="OW44" s="233"/>
      <c r="OX44" s="233"/>
      <c r="OY44" s="233"/>
      <c r="OZ44" s="233"/>
      <c r="PA44" s="233"/>
      <c r="PB44" s="233"/>
      <c r="PC44" s="233"/>
      <c r="PD44" s="233"/>
      <c r="PE44" s="233"/>
      <c r="PF44" s="233"/>
      <c r="PG44" s="233"/>
      <c r="PH44" s="233"/>
      <c r="PI44" s="233"/>
      <c r="PJ44" s="233"/>
      <c r="PK44" s="233"/>
      <c r="PL44" s="233"/>
      <c r="PM44" s="233"/>
      <c r="PN44" s="233"/>
      <c r="PO44" s="233"/>
      <c r="PP44" s="233"/>
      <c r="PQ44" s="233"/>
      <c r="PR44" s="233"/>
      <c r="PS44" s="233"/>
      <c r="PT44" s="233"/>
      <c r="PU44" s="233"/>
      <c r="PV44" s="233"/>
      <c r="PW44" s="233"/>
      <c r="PX44" s="233"/>
      <c r="PY44" s="233"/>
      <c r="PZ44" s="233"/>
      <c r="QA44" s="233"/>
      <c r="QB44" s="233"/>
      <c r="QC44" s="233"/>
      <c r="QD44" s="233"/>
      <c r="QE44" s="233"/>
      <c r="QF44" s="233"/>
      <c r="QG44" s="233"/>
      <c r="QH44" s="233"/>
      <c r="QI44" s="233"/>
      <c r="QJ44" s="233"/>
      <c r="QK44" s="233"/>
      <c r="QL44" s="233"/>
    </row>
    <row r="45" spans="1:454" s="177" customFormat="1" ht="16.5" customHeight="1">
      <c r="A45" s="201"/>
      <c r="B45" s="201"/>
      <c r="C45" s="261"/>
      <c r="D45" s="262"/>
      <c r="E45" s="830" t="s">
        <v>8385</v>
      </c>
      <c r="F45" s="831"/>
      <c r="G45" s="833"/>
      <c r="H45" s="833"/>
      <c r="I45" s="831" t="s">
        <v>8386</v>
      </c>
      <c r="J45" s="835"/>
      <c r="K45" s="837" t="s">
        <v>8387</v>
      </c>
      <c r="L45" s="837"/>
      <c r="M45" s="837"/>
      <c r="N45" s="837"/>
      <c r="O45" s="837"/>
      <c r="P45" s="837"/>
      <c r="Q45" s="837"/>
      <c r="R45" s="837"/>
      <c r="S45" s="837"/>
      <c r="T45" s="837"/>
      <c r="U45" s="837"/>
      <c r="V45" s="838"/>
      <c r="W45" s="841"/>
      <c r="X45" s="432"/>
      <c r="Y45" s="432"/>
      <c r="Z45" s="432"/>
      <c r="AA45" s="431" t="s">
        <v>8388</v>
      </c>
      <c r="AB45" s="429"/>
      <c r="AC45" s="429"/>
      <c r="AD45" s="430"/>
      <c r="AE45" s="432"/>
      <c r="AF45" s="432"/>
      <c r="AG45" s="432"/>
      <c r="AH45" s="432"/>
      <c r="AI45" s="432"/>
      <c r="AJ45" s="432"/>
      <c r="AK45" s="432"/>
      <c r="AL45" s="432"/>
      <c r="AM45" s="431" t="s">
        <v>8388</v>
      </c>
      <c r="AN45" s="429"/>
      <c r="AO45" s="429"/>
      <c r="AP45" s="429"/>
      <c r="AQ45" s="430"/>
      <c r="AR45" s="431" t="s">
        <v>8389</v>
      </c>
      <c r="AS45" s="429"/>
      <c r="AT45" s="429"/>
      <c r="AU45" s="429"/>
      <c r="AV45" s="430"/>
      <c r="AW45" s="201"/>
      <c r="AX45" s="201"/>
      <c r="AY45" s="201"/>
      <c r="AZ45" s="201"/>
      <c r="BA45" s="201"/>
      <c r="BB45" s="201"/>
      <c r="BC45" s="201"/>
      <c r="BD45" s="201"/>
      <c r="BE45" s="201"/>
      <c r="BF45" s="201"/>
      <c r="BG45" s="201"/>
      <c r="BH45" s="201"/>
      <c r="BI45" s="201"/>
      <c r="BJ45" s="201"/>
      <c r="BK45" s="201"/>
      <c r="BL45" s="201"/>
      <c r="BM45" s="201"/>
      <c r="BN45" s="201"/>
      <c r="BO45" s="201"/>
      <c r="BP45" s="201"/>
      <c r="BQ45" s="201"/>
      <c r="BR45" s="201"/>
      <c r="BS45" s="201"/>
      <c r="BT45" s="201"/>
      <c r="BU45" s="201"/>
      <c r="BV45" s="201"/>
      <c r="BW45" s="201"/>
      <c r="BX45" s="201"/>
      <c r="BY45" s="201"/>
      <c r="BZ45" s="201"/>
      <c r="CA45" s="201"/>
      <c r="CB45" s="201"/>
      <c r="CC45" s="201"/>
      <c r="CD45" s="201"/>
      <c r="CE45" s="201"/>
      <c r="CF45" s="201"/>
      <c r="CG45" s="201"/>
      <c r="CH45" s="201"/>
      <c r="CI45" s="201"/>
      <c r="CJ45" s="201"/>
      <c r="CK45" s="201"/>
      <c r="CL45" s="201"/>
      <c r="CM45" s="201"/>
      <c r="CN45" s="201"/>
      <c r="CO45" s="201"/>
      <c r="CP45" s="201"/>
      <c r="CQ45" s="201"/>
      <c r="CR45" s="201"/>
      <c r="CS45" s="201"/>
      <c r="CT45" s="201"/>
      <c r="CU45" s="201"/>
      <c r="CV45" s="201"/>
      <c r="CW45" s="201"/>
      <c r="CX45" s="201"/>
      <c r="CY45" s="201"/>
      <c r="CZ45" s="201"/>
      <c r="DA45" s="201"/>
      <c r="DB45" s="201"/>
      <c r="DC45" s="201"/>
      <c r="DD45" s="201"/>
      <c r="DE45" s="201"/>
      <c r="DF45" s="201"/>
      <c r="DG45" s="201"/>
      <c r="DH45" s="201"/>
      <c r="DI45" s="201"/>
      <c r="DJ45" s="201"/>
      <c r="DK45" s="201"/>
      <c r="DL45" s="201"/>
      <c r="DM45" s="201"/>
      <c r="DN45" s="201"/>
      <c r="DO45" s="201"/>
      <c r="DP45" s="201"/>
      <c r="DQ45" s="201"/>
      <c r="DR45" s="201"/>
      <c r="DS45" s="201"/>
      <c r="DT45" s="201"/>
      <c r="DU45" s="201"/>
      <c r="DV45" s="201"/>
      <c r="DW45" s="201"/>
      <c r="DX45" s="201"/>
      <c r="DY45" s="201"/>
      <c r="DZ45" s="201"/>
      <c r="EA45" s="201"/>
      <c r="EB45" s="201"/>
      <c r="EC45" s="201"/>
      <c r="ED45" s="201"/>
      <c r="EE45" s="201"/>
      <c r="EF45" s="201"/>
      <c r="EG45" s="201"/>
      <c r="EH45" s="201"/>
      <c r="EI45" s="201"/>
      <c r="EJ45" s="201"/>
      <c r="EK45" s="201"/>
      <c r="EL45" s="201"/>
      <c r="EM45" s="201"/>
      <c r="EN45" s="201"/>
      <c r="EO45" s="201"/>
      <c r="EP45" s="201"/>
      <c r="EQ45" s="201"/>
      <c r="ER45" s="201"/>
      <c r="ES45" s="201"/>
      <c r="ET45" s="201"/>
      <c r="EU45" s="201"/>
      <c r="EV45" s="201"/>
      <c r="EW45" s="201"/>
      <c r="EX45" s="201"/>
      <c r="EY45" s="201"/>
      <c r="EZ45" s="201"/>
      <c r="FA45" s="201"/>
      <c r="FB45" s="201"/>
      <c r="FC45" s="201"/>
      <c r="FD45" s="201"/>
      <c r="FE45" s="201"/>
      <c r="FF45" s="201"/>
      <c r="FG45" s="201"/>
      <c r="FH45" s="201"/>
      <c r="FI45" s="201"/>
      <c r="FJ45" s="201"/>
      <c r="FK45" s="201"/>
      <c r="FL45" s="201"/>
      <c r="FM45" s="201"/>
      <c r="FN45" s="201"/>
      <c r="FO45" s="201"/>
      <c r="FP45" s="201"/>
      <c r="FQ45" s="201"/>
      <c r="FR45" s="201"/>
      <c r="FS45" s="201"/>
      <c r="FT45" s="201"/>
      <c r="FU45" s="201"/>
      <c r="FV45" s="201"/>
      <c r="FW45" s="201"/>
      <c r="FX45" s="201"/>
      <c r="FY45" s="201"/>
      <c r="FZ45" s="201"/>
      <c r="GA45" s="201"/>
      <c r="GB45" s="201"/>
      <c r="GC45" s="201"/>
      <c r="GD45" s="201"/>
      <c r="GE45" s="201"/>
      <c r="GF45" s="201"/>
      <c r="GG45" s="201"/>
      <c r="GH45" s="201"/>
      <c r="GI45" s="201"/>
      <c r="GJ45" s="201"/>
      <c r="GK45" s="201"/>
      <c r="GL45" s="201"/>
      <c r="GM45" s="201"/>
      <c r="GN45" s="201"/>
      <c r="GO45" s="201"/>
      <c r="GP45" s="201"/>
      <c r="GQ45" s="201"/>
      <c r="GR45" s="201"/>
      <c r="GS45" s="201"/>
      <c r="GT45" s="201"/>
      <c r="GU45" s="201"/>
      <c r="GV45" s="201"/>
      <c r="GW45" s="201"/>
      <c r="GX45" s="201"/>
      <c r="GY45" s="201"/>
      <c r="GZ45" s="201"/>
      <c r="HA45" s="201"/>
      <c r="HB45" s="201"/>
      <c r="HC45" s="201"/>
      <c r="HD45" s="201"/>
      <c r="HE45" s="201"/>
      <c r="HF45" s="201"/>
      <c r="HG45" s="201"/>
      <c r="HH45" s="201"/>
      <c r="HI45" s="201"/>
      <c r="HJ45" s="201"/>
      <c r="HK45" s="201"/>
      <c r="HL45" s="201"/>
      <c r="HM45" s="201"/>
      <c r="HN45" s="201"/>
      <c r="HO45" s="201"/>
      <c r="HP45" s="201"/>
      <c r="HQ45" s="201"/>
      <c r="HR45" s="201"/>
      <c r="HS45" s="201"/>
      <c r="HT45" s="201"/>
      <c r="HU45" s="201"/>
      <c r="HV45" s="201"/>
      <c r="HW45" s="201"/>
      <c r="HX45" s="201"/>
      <c r="HY45" s="201"/>
      <c r="HZ45" s="201"/>
      <c r="IA45" s="201"/>
      <c r="IB45" s="201"/>
      <c r="IC45" s="201"/>
      <c r="ID45" s="201"/>
      <c r="IE45" s="201"/>
      <c r="IF45" s="201"/>
      <c r="IG45" s="201"/>
      <c r="IH45" s="201"/>
      <c r="II45" s="201"/>
      <c r="IJ45" s="201"/>
      <c r="IK45" s="201"/>
      <c r="IL45" s="201"/>
      <c r="IM45" s="201"/>
      <c r="IN45" s="201"/>
      <c r="IO45" s="201"/>
      <c r="IP45" s="201"/>
      <c r="IQ45" s="201"/>
      <c r="IR45" s="201"/>
      <c r="IS45" s="201"/>
      <c r="IT45" s="201"/>
      <c r="IU45" s="201"/>
      <c r="IV45" s="201"/>
      <c r="IW45" s="201"/>
      <c r="IX45" s="201"/>
      <c r="IY45" s="201"/>
      <c r="IZ45" s="201"/>
      <c r="JA45" s="201"/>
      <c r="JB45" s="201"/>
      <c r="JC45" s="201"/>
      <c r="JD45" s="201"/>
      <c r="JE45" s="201"/>
      <c r="JF45" s="201"/>
      <c r="JG45" s="201"/>
      <c r="JH45" s="201"/>
      <c r="JI45" s="201"/>
      <c r="JJ45" s="201"/>
      <c r="JK45" s="201"/>
      <c r="JL45" s="201"/>
      <c r="JM45" s="201"/>
      <c r="JN45" s="201"/>
      <c r="JO45" s="201"/>
      <c r="JP45" s="201"/>
      <c r="JQ45" s="201"/>
      <c r="JR45" s="201"/>
      <c r="JS45" s="201"/>
      <c r="JT45" s="201"/>
      <c r="JU45" s="201"/>
      <c r="JV45" s="201"/>
      <c r="JW45" s="201"/>
      <c r="JX45" s="201"/>
      <c r="JY45" s="201"/>
      <c r="JZ45" s="201"/>
      <c r="KA45" s="201"/>
      <c r="KB45" s="201"/>
      <c r="KC45" s="201"/>
      <c r="KD45" s="201"/>
      <c r="KE45" s="201"/>
      <c r="KF45" s="201"/>
      <c r="KG45" s="201"/>
      <c r="KH45" s="201"/>
      <c r="KI45" s="201"/>
      <c r="KJ45" s="201"/>
      <c r="KK45" s="201"/>
      <c r="KL45" s="201"/>
      <c r="KM45" s="201"/>
      <c r="KN45" s="201"/>
      <c r="KO45" s="201"/>
      <c r="KP45" s="201"/>
      <c r="KQ45" s="201"/>
      <c r="KR45" s="201"/>
      <c r="KS45" s="201"/>
      <c r="KT45" s="201"/>
      <c r="KU45" s="201"/>
      <c r="KV45" s="201"/>
      <c r="KW45" s="201"/>
      <c r="KX45" s="201"/>
      <c r="KY45" s="201"/>
      <c r="KZ45" s="201"/>
      <c r="LA45" s="201"/>
      <c r="LB45" s="201"/>
      <c r="LC45" s="201"/>
      <c r="LD45" s="201"/>
      <c r="LE45" s="201"/>
      <c r="LF45" s="201"/>
      <c r="LG45" s="201"/>
      <c r="LH45" s="201"/>
      <c r="LI45" s="201"/>
      <c r="LJ45" s="201"/>
      <c r="LK45" s="201"/>
      <c r="LL45" s="201"/>
      <c r="LM45" s="201"/>
      <c r="LN45" s="201"/>
      <c r="LO45" s="201"/>
      <c r="LP45" s="201"/>
      <c r="LQ45" s="201"/>
      <c r="LR45" s="201"/>
      <c r="LS45" s="201"/>
      <c r="LT45" s="201"/>
      <c r="LU45" s="201"/>
      <c r="LV45" s="201"/>
      <c r="LW45" s="201"/>
      <c r="LX45" s="201"/>
      <c r="LY45" s="201"/>
      <c r="LZ45" s="201"/>
      <c r="MA45" s="201"/>
      <c r="MB45" s="201"/>
      <c r="MC45" s="201"/>
      <c r="MD45" s="201"/>
      <c r="ME45" s="201"/>
      <c r="MF45" s="201"/>
      <c r="MG45" s="201"/>
      <c r="MH45" s="201"/>
      <c r="MI45" s="201"/>
      <c r="MJ45" s="201"/>
      <c r="MK45" s="201"/>
      <c r="ML45" s="201"/>
      <c r="MM45" s="201"/>
      <c r="MN45" s="201"/>
      <c r="MO45" s="201"/>
      <c r="MP45" s="201"/>
      <c r="MQ45" s="201"/>
      <c r="MR45" s="201"/>
      <c r="MS45" s="201"/>
      <c r="MT45" s="201"/>
      <c r="MU45" s="201"/>
      <c r="MV45" s="201"/>
      <c r="MW45" s="201"/>
      <c r="MX45" s="201"/>
      <c r="MY45" s="201"/>
      <c r="MZ45" s="201"/>
      <c r="NA45" s="201"/>
      <c r="NB45" s="201"/>
      <c r="NC45" s="201"/>
      <c r="ND45" s="201"/>
      <c r="NE45" s="201"/>
      <c r="NF45" s="201"/>
      <c r="NG45" s="201"/>
      <c r="NH45" s="201"/>
      <c r="NI45" s="201"/>
      <c r="NJ45" s="201"/>
      <c r="NK45" s="201"/>
      <c r="NL45" s="201"/>
      <c r="NM45" s="201"/>
      <c r="NN45" s="201"/>
      <c r="NO45" s="201"/>
      <c r="NP45" s="201"/>
      <c r="NQ45" s="201"/>
      <c r="NR45" s="201"/>
      <c r="NS45" s="201"/>
      <c r="NT45" s="201"/>
      <c r="NU45" s="201"/>
      <c r="NV45" s="201"/>
      <c r="NW45" s="201"/>
      <c r="NX45" s="201"/>
      <c r="NY45" s="201"/>
      <c r="NZ45" s="201"/>
      <c r="OA45" s="201"/>
      <c r="OB45" s="201"/>
      <c r="OC45" s="201"/>
      <c r="OD45" s="201"/>
      <c r="OE45" s="201"/>
      <c r="OF45" s="201"/>
      <c r="OG45" s="201"/>
      <c r="OH45" s="201"/>
      <c r="OI45" s="201"/>
      <c r="OJ45" s="201"/>
      <c r="OK45" s="201"/>
      <c r="OL45" s="201"/>
      <c r="OM45" s="201"/>
      <c r="ON45" s="201"/>
      <c r="OO45" s="201"/>
      <c r="OP45" s="201"/>
      <c r="OQ45" s="201"/>
      <c r="OR45" s="201"/>
      <c r="OS45" s="201"/>
      <c r="OT45" s="201"/>
      <c r="OU45" s="201"/>
      <c r="OV45" s="201"/>
      <c r="OW45" s="201"/>
      <c r="OX45" s="201"/>
      <c r="OY45" s="201"/>
      <c r="OZ45" s="201"/>
      <c r="PA45" s="201"/>
      <c r="PB45" s="201"/>
      <c r="PC45" s="201"/>
      <c r="PD45" s="201"/>
      <c r="PE45" s="201"/>
      <c r="PF45" s="201"/>
      <c r="PG45" s="201"/>
      <c r="PH45" s="201"/>
      <c r="PI45" s="201"/>
      <c r="PJ45" s="201"/>
      <c r="PK45" s="201"/>
      <c r="PL45" s="201"/>
      <c r="PM45" s="201"/>
      <c r="PN45" s="201"/>
      <c r="PO45" s="201"/>
      <c r="PP45" s="201"/>
      <c r="PQ45" s="201"/>
      <c r="PR45" s="201"/>
      <c r="PS45" s="201"/>
      <c r="PT45" s="201"/>
      <c r="PU45" s="201"/>
      <c r="PV45" s="201"/>
      <c r="PW45" s="201"/>
      <c r="PX45" s="201"/>
      <c r="PY45" s="201"/>
      <c r="PZ45" s="201"/>
      <c r="QA45" s="201"/>
      <c r="QB45" s="201"/>
      <c r="QC45" s="201"/>
      <c r="QD45" s="201"/>
      <c r="QE45" s="201"/>
      <c r="QF45" s="201"/>
      <c r="QG45" s="201"/>
      <c r="QH45" s="201"/>
      <c r="QI45" s="201"/>
      <c r="QJ45" s="201"/>
      <c r="QK45" s="201"/>
      <c r="QL45" s="201"/>
    </row>
    <row r="46" spans="1:454" s="184" customFormat="1" ht="32.5" customHeight="1" thickBot="1">
      <c r="A46" s="235"/>
      <c r="B46" s="278"/>
      <c r="C46" s="263"/>
      <c r="D46" s="264"/>
      <c r="E46" s="832"/>
      <c r="F46" s="517"/>
      <c r="G46" s="834"/>
      <c r="H46" s="834"/>
      <c r="I46" s="517"/>
      <c r="J46" s="836"/>
      <c r="K46" s="839"/>
      <c r="L46" s="839"/>
      <c r="M46" s="839"/>
      <c r="N46" s="839"/>
      <c r="O46" s="839"/>
      <c r="P46" s="839"/>
      <c r="Q46" s="839"/>
      <c r="R46" s="839"/>
      <c r="S46" s="839"/>
      <c r="T46" s="839"/>
      <c r="U46" s="839"/>
      <c r="V46" s="840"/>
      <c r="W46" s="842"/>
      <c r="X46" s="433"/>
      <c r="Y46" s="433"/>
      <c r="Z46" s="433"/>
      <c r="AA46" s="434">
        <f>IF(G45&lt;=5,SUM(AA35:AD44),"")</f>
        <v>0</v>
      </c>
      <c r="AB46" s="435"/>
      <c r="AC46" s="435"/>
      <c r="AD46" s="436"/>
      <c r="AE46" s="433"/>
      <c r="AF46" s="433"/>
      <c r="AG46" s="433"/>
      <c r="AH46" s="433"/>
      <c r="AI46" s="433"/>
      <c r="AJ46" s="433"/>
      <c r="AK46" s="433"/>
      <c r="AL46" s="433"/>
      <c r="AM46" s="437">
        <f>IF(G45&lt;=5,SUM(AM35:AQ44),"")</f>
        <v>0</v>
      </c>
      <c r="AN46" s="438"/>
      <c r="AO46" s="438"/>
      <c r="AP46" s="438"/>
      <c r="AQ46" s="439"/>
      <c r="AR46" s="440"/>
      <c r="AS46" s="441"/>
      <c r="AT46" s="441"/>
      <c r="AU46" s="441"/>
      <c r="AV46" s="442"/>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c r="BS46" s="235"/>
      <c r="BT46" s="235"/>
      <c r="BU46" s="235"/>
      <c r="BV46" s="235"/>
      <c r="BW46" s="235"/>
      <c r="BX46" s="235"/>
      <c r="BY46" s="235"/>
      <c r="BZ46" s="235"/>
      <c r="CA46" s="235"/>
      <c r="CB46" s="235"/>
      <c r="CC46" s="235"/>
      <c r="CD46" s="235"/>
      <c r="CE46" s="235"/>
      <c r="CF46" s="235"/>
      <c r="CG46" s="235"/>
      <c r="CH46" s="235"/>
      <c r="CI46" s="235"/>
      <c r="CJ46" s="235"/>
      <c r="CK46" s="235"/>
      <c r="CL46" s="235"/>
      <c r="CM46" s="235"/>
      <c r="CN46" s="235"/>
      <c r="CO46" s="235"/>
      <c r="CP46" s="235"/>
      <c r="CQ46" s="235"/>
      <c r="CR46" s="235"/>
      <c r="CS46" s="235"/>
      <c r="CT46" s="235"/>
      <c r="CU46" s="235"/>
      <c r="CV46" s="235"/>
      <c r="CW46" s="235"/>
      <c r="CX46" s="235"/>
      <c r="CY46" s="235"/>
      <c r="CZ46" s="235"/>
      <c r="DA46" s="235"/>
      <c r="DB46" s="235"/>
      <c r="DC46" s="235"/>
      <c r="DD46" s="235"/>
      <c r="DE46" s="235"/>
      <c r="DF46" s="235"/>
      <c r="DG46" s="235"/>
      <c r="DH46" s="235"/>
      <c r="DI46" s="235"/>
      <c r="DJ46" s="235"/>
      <c r="DK46" s="235"/>
      <c r="DL46" s="235"/>
      <c r="DM46" s="235"/>
      <c r="DN46" s="235"/>
      <c r="DO46" s="235"/>
      <c r="DP46" s="235"/>
      <c r="DQ46" s="235"/>
      <c r="DR46" s="235"/>
      <c r="DS46" s="235"/>
      <c r="DT46" s="235"/>
      <c r="DU46" s="235"/>
      <c r="DV46" s="235"/>
      <c r="DW46" s="235"/>
      <c r="DX46" s="235"/>
      <c r="DY46" s="235"/>
      <c r="DZ46" s="235"/>
      <c r="EA46" s="235"/>
      <c r="EB46" s="235"/>
      <c r="EC46" s="235"/>
      <c r="ED46" s="235"/>
      <c r="EE46" s="235"/>
      <c r="EF46" s="235"/>
      <c r="EG46" s="235"/>
      <c r="EH46" s="235"/>
      <c r="EI46" s="235"/>
      <c r="EJ46" s="235"/>
      <c r="EK46" s="235"/>
      <c r="EL46" s="235"/>
      <c r="EM46" s="235"/>
      <c r="EN46" s="235"/>
      <c r="EO46" s="235"/>
      <c r="EP46" s="235"/>
      <c r="EQ46" s="235"/>
      <c r="ER46" s="235"/>
      <c r="ES46" s="235"/>
      <c r="ET46" s="235"/>
      <c r="EU46" s="235"/>
      <c r="EV46" s="235"/>
      <c r="EW46" s="235"/>
      <c r="EX46" s="235"/>
      <c r="EY46" s="235"/>
      <c r="EZ46" s="235"/>
      <c r="FA46" s="235"/>
      <c r="FB46" s="235"/>
      <c r="FC46" s="235"/>
      <c r="FD46" s="235"/>
      <c r="FE46" s="235"/>
      <c r="FF46" s="235"/>
      <c r="FG46" s="235"/>
      <c r="FH46" s="235"/>
      <c r="FI46" s="235"/>
      <c r="FJ46" s="235"/>
      <c r="FK46" s="235"/>
      <c r="FL46" s="235"/>
      <c r="FM46" s="235"/>
      <c r="FN46" s="235"/>
      <c r="FO46" s="235"/>
      <c r="FP46" s="235"/>
      <c r="FQ46" s="235"/>
      <c r="FR46" s="235"/>
      <c r="FS46" s="235"/>
      <c r="FT46" s="235"/>
      <c r="FU46" s="235"/>
      <c r="FV46" s="235"/>
      <c r="FW46" s="235"/>
      <c r="FX46" s="235"/>
      <c r="FY46" s="235"/>
      <c r="FZ46" s="235"/>
      <c r="GA46" s="235"/>
      <c r="GB46" s="235"/>
      <c r="GC46" s="235"/>
      <c r="GD46" s="235"/>
      <c r="GE46" s="235"/>
      <c r="GF46" s="235"/>
      <c r="GG46" s="235"/>
      <c r="GH46" s="235"/>
      <c r="GI46" s="235"/>
      <c r="GJ46" s="235"/>
      <c r="GK46" s="235"/>
      <c r="GL46" s="235"/>
      <c r="GM46" s="235"/>
      <c r="GN46" s="235"/>
      <c r="GO46" s="235"/>
      <c r="GP46" s="235"/>
      <c r="GQ46" s="235"/>
      <c r="GR46" s="235"/>
      <c r="GS46" s="235"/>
      <c r="GT46" s="235"/>
      <c r="GU46" s="235"/>
      <c r="GV46" s="235"/>
      <c r="GW46" s="235"/>
      <c r="GX46" s="235"/>
      <c r="GY46" s="235"/>
      <c r="GZ46" s="235"/>
      <c r="HA46" s="235"/>
      <c r="HB46" s="235"/>
      <c r="HC46" s="235"/>
      <c r="HD46" s="235"/>
      <c r="HE46" s="235"/>
      <c r="HF46" s="235"/>
      <c r="HG46" s="235"/>
      <c r="HH46" s="235"/>
      <c r="HI46" s="235"/>
      <c r="HJ46" s="235"/>
      <c r="HK46" s="235"/>
      <c r="HL46" s="235"/>
      <c r="HM46" s="235"/>
      <c r="HN46" s="235"/>
      <c r="HO46" s="235"/>
      <c r="HP46" s="235"/>
      <c r="HQ46" s="235"/>
      <c r="HR46" s="235"/>
      <c r="HS46" s="235"/>
      <c r="HT46" s="235"/>
      <c r="HU46" s="235"/>
      <c r="HV46" s="235"/>
      <c r="HW46" s="235"/>
      <c r="HX46" s="235"/>
      <c r="HY46" s="235"/>
      <c r="HZ46" s="235"/>
      <c r="IA46" s="235"/>
      <c r="IB46" s="235"/>
      <c r="IC46" s="235"/>
      <c r="ID46" s="235"/>
      <c r="IE46" s="235"/>
      <c r="IF46" s="235"/>
      <c r="IG46" s="235"/>
      <c r="IH46" s="235"/>
      <c r="II46" s="235"/>
      <c r="IJ46" s="235"/>
      <c r="IK46" s="235"/>
      <c r="IL46" s="235"/>
      <c r="IM46" s="235"/>
      <c r="IN46" s="235"/>
      <c r="IO46" s="235"/>
      <c r="IP46" s="235"/>
      <c r="IQ46" s="235"/>
      <c r="IR46" s="235"/>
      <c r="IS46" s="235"/>
      <c r="IT46" s="235"/>
      <c r="IU46" s="235"/>
      <c r="IV46" s="235"/>
      <c r="IW46" s="235"/>
      <c r="IX46" s="235"/>
      <c r="IY46" s="235"/>
      <c r="IZ46" s="235"/>
      <c r="JA46" s="235"/>
      <c r="JB46" s="235"/>
      <c r="JC46" s="235"/>
      <c r="JD46" s="235"/>
      <c r="JE46" s="235"/>
      <c r="JF46" s="235"/>
      <c r="JG46" s="235"/>
      <c r="JH46" s="235"/>
      <c r="JI46" s="235"/>
      <c r="JJ46" s="235"/>
      <c r="JK46" s="235"/>
      <c r="JL46" s="235"/>
      <c r="JM46" s="235"/>
      <c r="JN46" s="235"/>
      <c r="JO46" s="235"/>
      <c r="JP46" s="235"/>
      <c r="JQ46" s="235"/>
      <c r="JR46" s="235"/>
      <c r="JS46" s="235"/>
      <c r="JT46" s="235"/>
      <c r="JU46" s="235"/>
      <c r="JV46" s="235"/>
      <c r="JW46" s="235"/>
      <c r="JX46" s="235"/>
      <c r="JY46" s="235"/>
      <c r="JZ46" s="235"/>
      <c r="KA46" s="235"/>
      <c r="KB46" s="235"/>
      <c r="KC46" s="235"/>
      <c r="KD46" s="235"/>
      <c r="KE46" s="235"/>
      <c r="KF46" s="235"/>
      <c r="KG46" s="235"/>
      <c r="KH46" s="235"/>
      <c r="KI46" s="235"/>
      <c r="KJ46" s="235"/>
      <c r="KK46" s="235"/>
      <c r="KL46" s="235"/>
      <c r="KM46" s="235"/>
      <c r="KN46" s="235"/>
      <c r="KO46" s="235"/>
      <c r="KP46" s="235"/>
      <c r="KQ46" s="235"/>
      <c r="KR46" s="235"/>
      <c r="KS46" s="235"/>
      <c r="KT46" s="235"/>
      <c r="KU46" s="235"/>
      <c r="KV46" s="235"/>
      <c r="KW46" s="235"/>
      <c r="KX46" s="235"/>
      <c r="KY46" s="235"/>
      <c r="KZ46" s="235"/>
      <c r="LA46" s="235"/>
      <c r="LB46" s="235"/>
      <c r="LC46" s="235"/>
      <c r="LD46" s="235"/>
      <c r="LE46" s="235"/>
      <c r="LF46" s="235"/>
      <c r="LG46" s="235"/>
      <c r="LH46" s="235"/>
      <c r="LI46" s="235"/>
      <c r="LJ46" s="235"/>
      <c r="LK46" s="235"/>
      <c r="LL46" s="235"/>
      <c r="LM46" s="235"/>
      <c r="LN46" s="235"/>
      <c r="LO46" s="235"/>
      <c r="LP46" s="235"/>
      <c r="LQ46" s="235"/>
      <c r="LR46" s="235"/>
      <c r="LS46" s="235"/>
      <c r="LT46" s="235"/>
      <c r="LU46" s="235"/>
      <c r="LV46" s="235"/>
      <c r="LW46" s="235"/>
      <c r="LX46" s="235"/>
      <c r="LY46" s="235"/>
      <c r="LZ46" s="235"/>
      <c r="MA46" s="235"/>
      <c r="MB46" s="235"/>
      <c r="MC46" s="235"/>
      <c r="MD46" s="235"/>
      <c r="ME46" s="235"/>
      <c r="MF46" s="235"/>
      <c r="MG46" s="235"/>
      <c r="MH46" s="235"/>
      <c r="MI46" s="235"/>
      <c r="MJ46" s="235"/>
      <c r="MK46" s="235"/>
      <c r="ML46" s="235"/>
      <c r="MM46" s="235"/>
      <c r="MN46" s="235"/>
      <c r="MO46" s="235"/>
      <c r="MP46" s="235"/>
      <c r="MQ46" s="235"/>
      <c r="MR46" s="235"/>
      <c r="MS46" s="235"/>
      <c r="MT46" s="235"/>
      <c r="MU46" s="235"/>
      <c r="MV46" s="235"/>
      <c r="MW46" s="235"/>
      <c r="MX46" s="235"/>
      <c r="MY46" s="235"/>
      <c r="MZ46" s="235"/>
      <c r="NA46" s="235"/>
      <c r="NB46" s="235"/>
      <c r="NC46" s="235"/>
      <c r="ND46" s="235"/>
      <c r="NE46" s="235"/>
      <c r="NF46" s="235"/>
      <c r="NG46" s="235"/>
      <c r="NH46" s="235"/>
      <c r="NI46" s="235"/>
      <c r="NJ46" s="235"/>
      <c r="NK46" s="235"/>
      <c r="NL46" s="235"/>
      <c r="NM46" s="235"/>
      <c r="NN46" s="235"/>
      <c r="NO46" s="235"/>
      <c r="NP46" s="235"/>
      <c r="NQ46" s="235"/>
      <c r="NR46" s="235"/>
      <c r="NS46" s="235"/>
      <c r="NT46" s="235"/>
      <c r="NU46" s="235"/>
      <c r="NV46" s="235"/>
      <c r="NW46" s="235"/>
      <c r="NX46" s="235"/>
      <c r="NY46" s="235"/>
      <c r="NZ46" s="235"/>
      <c r="OA46" s="235"/>
      <c r="OB46" s="235"/>
      <c r="OC46" s="235"/>
      <c r="OD46" s="235"/>
      <c r="OE46" s="235"/>
      <c r="OF46" s="235"/>
      <c r="OG46" s="235"/>
      <c r="OH46" s="235"/>
      <c r="OI46" s="235"/>
      <c r="OJ46" s="235"/>
      <c r="OK46" s="235"/>
      <c r="OL46" s="235"/>
      <c r="OM46" s="235"/>
      <c r="ON46" s="235"/>
      <c r="OO46" s="235"/>
      <c r="OP46" s="235"/>
      <c r="OQ46" s="235"/>
      <c r="OR46" s="235"/>
      <c r="OS46" s="235"/>
      <c r="OT46" s="235"/>
      <c r="OU46" s="235"/>
      <c r="OV46" s="235"/>
      <c r="OW46" s="235"/>
      <c r="OX46" s="235"/>
      <c r="OY46" s="235"/>
      <c r="OZ46" s="235"/>
      <c r="PA46" s="235"/>
      <c r="PB46" s="235"/>
      <c r="PC46" s="235"/>
      <c r="PD46" s="235"/>
      <c r="PE46" s="235"/>
      <c r="PF46" s="235"/>
      <c r="PG46" s="235"/>
      <c r="PH46" s="235"/>
      <c r="PI46" s="235"/>
      <c r="PJ46" s="235"/>
      <c r="PK46" s="235"/>
      <c r="PL46" s="235"/>
      <c r="PM46" s="235"/>
      <c r="PN46" s="235"/>
      <c r="PO46" s="235"/>
      <c r="PP46" s="235"/>
      <c r="PQ46" s="235"/>
      <c r="PR46" s="235"/>
      <c r="PS46" s="235"/>
      <c r="PT46" s="235"/>
      <c r="PU46" s="235"/>
      <c r="PV46" s="235"/>
      <c r="PW46" s="235"/>
      <c r="PX46" s="235"/>
      <c r="PY46" s="235"/>
      <c r="PZ46" s="235"/>
      <c r="QA46" s="235"/>
      <c r="QB46" s="235"/>
      <c r="QC46" s="235"/>
      <c r="QD46" s="235"/>
      <c r="QE46" s="235"/>
      <c r="QF46" s="235"/>
      <c r="QG46" s="235"/>
      <c r="QH46" s="235"/>
      <c r="QI46" s="235"/>
      <c r="QJ46" s="235"/>
      <c r="QK46" s="235"/>
      <c r="QL46" s="235"/>
    </row>
    <row r="47" spans="1:454" s="83" customFormat="1" ht="14.5" customHeight="1">
      <c r="A47" s="227"/>
      <c r="B47" s="227"/>
      <c r="C47" s="250" t="s">
        <v>8390</v>
      </c>
      <c r="D47" s="250"/>
      <c r="E47" s="258"/>
      <c r="F47" s="250"/>
      <c r="G47" s="250"/>
      <c r="H47" s="250"/>
      <c r="I47" s="250"/>
      <c r="J47" s="250"/>
      <c r="K47" s="250"/>
      <c r="L47" s="250"/>
      <c r="M47" s="250"/>
      <c r="N47" s="250"/>
      <c r="O47" s="250"/>
      <c r="P47" s="250"/>
      <c r="Q47" s="250"/>
      <c r="R47" s="250"/>
      <c r="S47" s="250"/>
      <c r="T47" s="250"/>
      <c r="U47" s="250"/>
      <c r="V47" s="250"/>
      <c r="W47" s="250"/>
      <c r="X47" s="250"/>
      <c r="Y47" s="250"/>
      <c r="Z47" s="250"/>
      <c r="AA47" s="250"/>
      <c r="AB47" s="251"/>
      <c r="AC47" s="251"/>
      <c r="AD47" s="251"/>
      <c r="AE47" s="251"/>
      <c r="AF47" s="250" t="s">
        <v>8417</v>
      </c>
      <c r="AG47" s="258"/>
      <c r="AH47" s="250"/>
      <c r="AI47" s="250"/>
      <c r="AJ47" s="250"/>
      <c r="AK47" s="250"/>
      <c r="AL47" s="250"/>
      <c r="AM47" s="250"/>
      <c r="AN47" s="250"/>
      <c r="AO47" s="250"/>
      <c r="AP47" s="250"/>
      <c r="AQ47" s="250"/>
      <c r="AR47" s="250"/>
      <c r="AS47" s="250"/>
      <c r="AT47" s="251"/>
      <c r="AU47" s="251"/>
      <c r="AV47" s="251"/>
      <c r="AW47" s="227"/>
      <c r="AX47" s="227"/>
      <c r="AY47" s="227"/>
      <c r="AZ47" s="227"/>
      <c r="BA47" s="227"/>
      <c r="BB47" s="227"/>
      <c r="BC47" s="227"/>
      <c r="BD47" s="227"/>
      <c r="BE47" s="227"/>
      <c r="BF47" s="227"/>
      <c r="BG47" s="227"/>
      <c r="BH47" s="227"/>
      <c r="BI47" s="227"/>
      <c r="BJ47" s="227"/>
      <c r="BK47" s="227"/>
      <c r="BL47" s="227"/>
      <c r="BM47" s="227"/>
      <c r="BN47" s="227"/>
      <c r="BO47" s="227"/>
      <c r="BP47" s="227"/>
      <c r="BQ47" s="227"/>
      <c r="BR47" s="227"/>
      <c r="BS47" s="227"/>
      <c r="BT47" s="227"/>
      <c r="BU47" s="227"/>
      <c r="BV47" s="227"/>
      <c r="BW47" s="227"/>
      <c r="BX47" s="227"/>
      <c r="BY47" s="227"/>
      <c r="BZ47" s="227"/>
      <c r="CA47" s="227"/>
      <c r="CB47" s="227"/>
      <c r="CC47" s="227"/>
      <c r="CD47" s="227"/>
      <c r="CE47" s="227"/>
      <c r="CF47" s="227"/>
      <c r="CG47" s="227"/>
      <c r="CH47" s="227"/>
      <c r="CI47" s="227"/>
      <c r="CJ47" s="227"/>
      <c r="CK47" s="227"/>
      <c r="CL47" s="227"/>
      <c r="CM47" s="227"/>
      <c r="CN47" s="227"/>
      <c r="CO47" s="227"/>
      <c r="CP47" s="227"/>
      <c r="CQ47" s="227"/>
      <c r="CR47" s="227"/>
      <c r="CS47" s="227"/>
      <c r="CT47" s="227"/>
      <c r="CU47" s="227"/>
      <c r="CV47" s="227"/>
      <c r="CW47" s="227"/>
      <c r="CX47" s="227"/>
      <c r="CY47" s="227"/>
      <c r="CZ47" s="227"/>
      <c r="DA47" s="227"/>
      <c r="DB47" s="227"/>
      <c r="DC47" s="227"/>
      <c r="DD47" s="227"/>
      <c r="DE47" s="227"/>
      <c r="DF47" s="227"/>
      <c r="DG47" s="227"/>
      <c r="DH47" s="227"/>
      <c r="DI47" s="227"/>
      <c r="DJ47" s="227"/>
      <c r="DK47" s="227"/>
      <c r="DL47" s="227"/>
      <c r="DM47" s="227"/>
      <c r="DN47" s="227"/>
      <c r="DO47" s="227"/>
      <c r="DP47" s="227"/>
      <c r="DQ47" s="227"/>
      <c r="DR47" s="227"/>
      <c r="DS47" s="227"/>
      <c r="DT47" s="227"/>
      <c r="DU47" s="227"/>
      <c r="DV47" s="227"/>
      <c r="DW47" s="227"/>
      <c r="DX47" s="227"/>
      <c r="DY47" s="227"/>
      <c r="DZ47" s="227"/>
      <c r="EA47" s="227"/>
      <c r="EB47" s="227"/>
      <c r="EC47" s="227"/>
      <c r="ED47" s="227"/>
      <c r="EE47" s="227"/>
      <c r="EF47" s="227"/>
      <c r="EG47" s="227"/>
      <c r="EH47" s="227"/>
      <c r="EI47" s="227"/>
      <c r="EJ47" s="227"/>
      <c r="EK47" s="227"/>
      <c r="EL47" s="227"/>
      <c r="EM47" s="227"/>
      <c r="EN47" s="227"/>
      <c r="EO47" s="227"/>
      <c r="EP47" s="227"/>
      <c r="EQ47" s="227"/>
      <c r="ER47" s="227"/>
      <c r="ES47" s="227"/>
      <c r="ET47" s="227"/>
      <c r="EU47" s="227"/>
      <c r="EV47" s="227"/>
      <c r="EW47" s="227"/>
      <c r="EX47" s="227"/>
      <c r="EY47" s="227"/>
      <c r="EZ47" s="227"/>
      <c r="FA47" s="227"/>
      <c r="FB47" s="227"/>
      <c r="FC47" s="227"/>
      <c r="FD47" s="227"/>
      <c r="FE47" s="227"/>
      <c r="FF47" s="227"/>
      <c r="FG47" s="227"/>
      <c r="FH47" s="227"/>
      <c r="FI47" s="227"/>
      <c r="FJ47" s="227"/>
      <c r="FK47" s="227"/>
      <c r="FL47" s="227"/>
      <c r="FM47" s="227"/>
      <c r="FN47" s="227"/>
      <c r="FO47" s="227"/>
      <c r="FP47" s="227"/>
      <c r="FQ47" s="227"/>
      <c r="FR47" s="227"/>
      <c r="FS47" s="227"/>
      <c r="FT47" s="227"/>
      <c r="FU47" s="227"/>
      <c r="FV47" s="227"/>
      <c r="FW47" s="227"/>
      <c r="FX47" s="227"/>
      <c r="FY47" s="227"/>
      <c r="FZ47" s="227"/>
      <c r="GA47" s="227"/>
      <c r="GB47" s="227"/>
      <c r="GC47" s="227"/>
      <c r="GD47" s="227"/>
      <c r="GE47" s="227"/>
      <c r="GF47" s="227"/>
      <c r="GG47" s="227"/>
      <c r="GH47" s="227"/>
      <c r="GI47" s="227"/>
      <c r="GJ47" s="227"/>
      <c r="GK47" s="227"/>
      <c r="GL47" s="227"/>
      <c r="GM47" s="227"/>
      <c r="GN47" s="227"/>
      <c r="GO47" s="227"/>
      <c r="GP47" s="227"/>
      <c r="GQ47" s="227"/>
      <c r="GR47" s="227"/>
      <c r="GS47" s="227"/>
      <c r="GT47" s="227"/>
      <c r="GU47" s="227"/>
      <c r="GV47" s="227"/>
      <c r="GW47" s="227"/>
      <c r="GX47" s="227"/>
      <c r="GY47" s="227"/>
      <c r="GZ47" s="227"/>
      <c r="HA47" s="227"/>
      <c r="HB47" s="227"/>
      <c r="HC47" s="227"/>
      <c r="HD47" s="227"/>
      <c r="HE47" s="227"/>
      <c r="HF47" s="227"/>
      <c r="HG47" s="227"/>
      <c r="HH47" s="227"/>
      <c r="HI47" s="227"/>
      <c r="HJ47" s="227"/>
      <c r="HK47" s="227"/>
      <c r="HL47" s="227"/>
      <c r="HM47" s="227"/>
      <c r="HN47" s="227"/>
      <c r="HO47" s="227"/>
      <c r="HP47" s="227"/>
      <c r="HQ47" s="227"/>
      <c r="HR47" s="227"/>
      <c r="HS47" s="227"/>
      <c r="HT47" s="227"/>
      <c r="HU47" s="227"/>
      <c r="HV47" s="227"/>
      <c r="HW47" s="227"/>
      <c r="HX47" s="227"/>
      <c r="HY47" s="227"/>
      <c r="HZ47" s="227"/>
      <c r="IA47" s="227"/>
      <c r="IB47" s="227"/>
      <c r="IC47" s="227"/>
      <c r="ID47" s="227"/>
      <c r="IE47" s="227"/>
      <c r="IF47" s="227"/>
      <c r="IG47" s="227"/>
      <c r="IH47" s="227"/>
      <c r="II47" s="227"/>
      <c r="IJ47" s="227"/>
      <c r="IK47" s="227"/>
      <c r="IL47" s="227"/>
      <c r="IM47" s="227"/>
      <c r="IN47" s="227"/>
      <c r="IO47" s="227"/>
      <c r="IP47" s="227"/>
      <c r="IQ47" s="227"/>
      <c r="IR47" s="227"/>
      <c r="IS47" s="227"/>
      <c r="IT47" s="227"/>
      <c r="IU47" s="227"/>
      <c r="IV47" s="227"/>
      <c r="IW47" s="227"/>
      <c r="IX47" s="227"/>
      <c r="IY47" s="227"/>
      <c r="IZ47" s="227"/>
      <c r="JA47" s="227"/>
      <c r="JB47" s="227"/>
      <c r="JC47" s="227"/>
      <c r="JD47" s="227"/>
      <c r="JE47" s="227"/>
      <c r="JF47" s="227"/>
      <c r="JG47" s="227"/>
      <c r="JH47" s="227"/>
      <c r="JI47" s="227"/>
      <c r="JJ47" s="227"/>
      <c r="JK47" s="227"/>
      <c r="JL47" s="227"/>
      <c r="JM47" s="227"/>
      <c r="JN47" s="227"/>
      <c r="JO47" s="227"/>
      <c r="JP47" s="227"/>
      <c r="JQ47" s="227"/>
      <c r="JR47" s="227"/>
      <c r="JS47" s="227"/>
      <c r="JT47" s="227"/>
      <c r="JU47" s="227"/>
      <c r="JV47" s="227"/>
      <c r="JW47" s="227"/>
      <c r="JX47" s="227"/>
      <c r="JY47" s="227"/>
      <c r="JZ47" s="227"/>
      <c r="KA47" s="227"/>
      <c r="KB47" s="227"/>
      <c r="KC47" s="227"/>
      <c r="KD47" s="227"/>
      <c r="KE47" s="227"/>
      <c r="KF47" s="227"/>
      <c r="KG47" s="227"/>
      <c r="KH47" s="227"/>
      <c r="KI47" s="227"/>
      <c r="KJ47" s="227"/>
      <c r="KK47" s="227"/>
      <c r="KL47" s="227"/>
      <c r="KM47" s="227"/>
      <c r="KN47" s="227"/>
      <c r="KO47" s="227"/>
      <c r="KP47" s="227"/>
      <c r="KQ47" s="227"/>
      <c r="KR47" s="227"/>
      <c r="KS47" s="227"/>
      <c r="KT47" s="227"/>
      <c r="KU47" s="227"/>
      <c r="KV47" s="227"/>
      <c r="KW47" s="227"/>
      <c r="KX47" s="227"/>
      <c r="KY47" s="227"/>
      <c r="KZ47" s="227"/>
      <c r="LA47" s="227"/>
      <c r="LB47" s="227"/>
      <c r="LC47" s="227"/>
      <c r="LD47" s="227"/>
      <c r="LE47" s="227"/>
      <c r="LF47" s="227"/>
      <c r="LG47" s="227"/>
      <c r="LH47" s="227"/>
      <c r="LI47" s="227"/>
      <c r="LJ47" s="227"/>
      <c r="LK47" s="227"/>
      <c r="LL47" s="227"/>
      <c r="LM47" s="227"/>
      <c r="LN47" s="227"/>
      <c r="LO47" s="227"/>
      <c r="LP47" s="227"/>
      <c r="LQ47" s="227"/>
      <c r="LR47" s="227"/>
      <c r="LS47" s="227"/>
      <c r="LT47" s="227"/>
      <c r="LU47" s="227"/>
      <c r="LV47" s="227"/>
      <c r="LW47" s="227"/>
      <c r="LX47" s="227"/>
      <c r="LY47" s="227"/>
      <c r="LZ47" s="227"/>
      <c r="MA47" s="227"/>
      <c r="MB47" s="227"/>
      <c r="MC47" s="227"/>
      <c r="MD47" s="227"/>
      <c r="ME47" s="227"/>
      <c r="MF47" s="227"/>
      <c r="MG47" s="227"/>
      <c r="MH47" s="227"/>
      <c r="MI47" s="227"/>
      <c r="MJ47" s="227"/>
      <c r="MK47" s="227"/>
      <c r="ML47" s="227"/>
      <c r="MM47" s="227"/>
      <c r="MN47" s="227"/>
      <c r="MO47" s="227"/>
      <c r="MP47" s="227"/>
      <c r="MQ47" s="227"/>
      <c r="MR47" s="227"/>
      <c r="MS47" s="227"/>
      <c r="MT47" s="227"/>
      <c r="MU47" s="227"/>
      <c r="MV47" s="227"/>
      <c r="MW47" s="227"/>
      <c r="MX47" s="227"/>
      <c r="MY47" s="227"/>
      <c r="MZ47" s="227"/>
      <c r="NA47" s="227"/>
      <c r="NB47" s="227"/>
      <c r="NC47" s="227"/>
      <c r="ND47" s="227"/>
      <c r="NE47" s="227"/>
      <c r="NF47" s="227"/>
      <c r="NG47" s="227"/>
      <c r="NH47" s="227"/>
      <c r="NI47" s="227"/>
      <c r="NJ47" s="227"/>
      <c r="NK47" s="227"/>
      <c r="NL47" s="227"/>
      <c r="NM47" s="227"/>
      <c r="NN47" s="227"/>
      <c r="NO47" s="227"/>
      <c r="NP47" s="227"/>
      <c r="NQ47" s="227"/>
      <c r="NR47" s="227"/>
      <c r="NS47" s="227"/>
      <c r="NT47" s="227"/>
      <c r="NU47" s="227"/>
      <c r="NV47" s="227"/>
      <c r="NW47" s="227"/>
      <c r="NX47" s="227"/>
      <c r="NY47" s="227"/>
      <c r="NZ47" s="227"/>
      <c r="OA47" s="227"/>
      <c r="OB47" s="227"/>
      <c r="OC47" s="227"/>
      <c r="OD47" s="227"/>
      <c r="OE47" s="227"/>
      <c r="OF47" s="227"/>
      <c r="OG47" s="227"/>
      <c r="OH47" s="227"/>
      <c r="OI47" s="227"/>
      <c r="OJ47" s="227"/>
      <c r="OK47" s="227"/>
      <c r="OL47" s="227"/>
      <c r="OM47" s="227"/>
      <c r="ON47" s="227"/>
      <c r="OO47" s="227"/>
      <c r="OP47" s="227"/>
      <c r="OQ47" s="227"/>
      <c r="OR47" s="227"/>
      <c r="OS47" s="227"/>
      <c r="OT47" s="227"/>
      <c r="OU47" s="227"/>
      <c r="OV47" s="227"/>
      <c r="OW47" s="227"/>
      <c r="OX47" s="227"/>
      <c r="OY47" s="227"/>
      <c r="OZ47" s="227"/>
      <c r="PA47" s="227"/>
      <c r="PB47" s="227"/>
      <c r="PC47" s="227"/>
      <c r="PD47" s="227"/>
      <c r="PE47" s="227"/>
      <c r="PF47" s="227"/>
      <c r="PG47" s="227"/>
      <c r="PH47" s="227"/>
      <c r="PI47" s="227"/>
      <c r="PJ47" s="227"/>
      <c r="PK47" s="227"/>
      <c r="PL47" s="227"/>
      <c r="PM47" s="227"/>
      <c r="PN47" s="227"/>
      <c r="PO47" s="227"/>
      <c r="PP47" s="227"/>
      <c r="PQ47" s="227"/>
      <c r="PR47" s="227"/>
      <c r="PS47" s="227"/>
      <c r="PT47" s="227"/>
      <c r="PU47" s="227"/>
      <c r="PV47" s="227"/>
      <c r="PW47" s="227"/>
      <c r="PX47" s="227"/>
      <c r="PY47" s="227"/>
      <c r="PZ47" s="227"/>
      <c r="QA47" s="227"/>
      <c r="QB47" s="227"/>
      <c r="QC47" s="227"/>
      <c r="QD47" s="227"/>
      <c r="QE47" s="227"/>
      <c r="QF47" s="227"/>
      <c r="QG47" s="227"/>
      <c r="QH47" s="227"/>
      <c r="QI47" s="227"/>
      <c r="QJ47" s="227"/>
      <c r="QK47" s="227"/>
      <c r="QL47" s="227"/>
    </row>
    <row r="48" spans="1:454" s="83" customFormat="1" ht="14.5" customHeight="1">
      <c r="A48" s="227"/>
      <c r="B48" s="227"/>
      <c r="C48" s="259" t="s">
        <v>8391</v>
      </c>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4"/>
      <c r="AC48" s="254"/>
      <c r="AD48" s="254"/>
      <c r="AE48" s="254"/>
      <c r="AF48" s="258" t="s">
        <v>8416</v>
      </c>
      <c r="AG48" s="258"/>
      <c r="AH48" s="258"/>
      <c r="AI48" s="258"/>
      <c r="AJ48" s="258"/>
      <c r="AK48" s="258"/>
      <c r="AL48" s="258"/>
      <c r="AM48" s="258"/>
      <c r="AN48" s="258"/>
      <c r="AO48" s="258"/>
      <c r="AP48" s="258"/>
      <c r="AQ48" s="258"/>
      <c r="AR48" s="258"/>
      <c r="AS48" s="258"/>
      <c r="AT48" s="254"/>
      <c r="AU48" s="254"/>
      <c r="AV48" s="254"/>
      <c r="AW48" s="227"/>
      <c r="AX48" s="227"/>
      <c r="AY48" s="227"/>
      <c r="AZ48" s="227"/>
      <c r="BA48" s="227"/>
      <c r="BB48" s="227"/>
      <c r="BC48" s="227"/>
      <c r="BD48" s="227"/>
      <c r="BE48" s="227"/>
      <c r="BF48" s="227"/>
      <c r="BG48" s="227"/>
      <c r="BH48" s="227"/>
      <c r="BI48" s="227"/>
      <c r="BJ48" s="227"/>
      <c r="BK48" s="227"/>
      <c r="BL48" s="227"/>
      <c r="BM48" s="227"/>
      <c r="BN48" s="227"/>
      <c r="BO48" s="227"/>
      <c r="BP48" s="227"/>
      <c r="BQ48" s="227"/>
      <c r="BR48" s="227"/>
      <c r="BS48" s="227"/>
      <c r="BT48" s="227"/>
      <c r="BU48" s="227"/>
      <c r="BV48" s="227"/>
      <c r="BW48" s="227"/>
      <c r="BX48" s="227"/>
      <c r="BY48" s="227"/>
      <c r="BZ48" s="227"/>
      <c r="CA48" s="227"/>
      <c r="CB48" s="227"/>
      <c r="CC48" s="227"/>
      <c r="CD48" s="227"/>
      <c r="CE48" s="227"/>
      <c r="CF48" s="227"/>
      <c r="CG48" s="227"/>
      <c r="CH48" s="227"/>
      <c r="CI48" s="227"/>
      <c r="CJ48" s="227"/>
      <c r="CK48" s="227"/>
      <c r="CL48" s="227"/>
      <c r="CM48" s="227"/>
      <c r="CN48" s="227"/>
      <c r="CO48" s="227"/>
      <c r="CP48" s="227"/>
      <c r="CQ48" s="227"/>
      <c r="CR48" s="227"/>
      <c r="CS48" s="227"/>
      <c r="CT48" s="227"/>
      <c r="CU48" s="227"/>
      <c r="CV48" s="227"/>
      <c r="CW48" s="227"/>
      <c r="CX48" s="227"/>
      <c r="CY48" s="227"/>
      <c r="CZ48" s="227"/>
      <c r="DA48" s="227"/>
      <c r="DB48" s="227"/>
      <c r="DC48" s="227"/>
      <c r="DD48" s="227"/>
      <c r="DE48" s="227"/>
      <c r="DF48" s="227"/>
      <c r="DG48" s="227"/>
      <c r="DH48" s="227"/>
      <c r="DI48" s="227"/>
      <c r="DJ48" s="227"/>
      <c r="DK48" s="227"/>
      <c r="DL48" s="227"/>
      <c r="DM48" s="227"/>
      <c r="DN48" s="227"/>
      <c r="DO48" s="227"/>
      <c r="DP48" s="227"/>
      <c r="DQ48" s="227"/>
      <c r="DR48" s="227"/>
      <c r="DS48" s="227"/>
      <c r="DT48" s="227"/>
      <c r="DU48" s="227"/>
      <c r="DV48" s="227"/>
      <c r="DW48" s="227"/>
      <c r="DX48" s="227"/>
      <c r="DY48" s="227"/>
      <c r="DZ48" s="227"/>
      <c r="EA48" s="227"/>
      <c r="EB48" s="227"/>
      <c r="EC48" s="227"/>
      <c r="ED48" s="227"/>
      <c r="EE48" s="227"/>
      <c r="EF48" s="227"/>
      <c r="EG48" s="227"/>
      <c r="EH48" s="227"/>
      <c r="EI48" s="227"/>
      <c r="EJ48" s="227"/>
      <c r="EK48" s="227"/>
      <c r="EL48" s="227"/>
      <c r="EM48" s="227"/>
      <c r="EN48" s="227"/>
      <c r="EO48" s="227"/>
      <c r="EP48" s="227"/>
      <c r="EQ48" s="227"/>
      <c r="ER48" s="227"/>
      <c r="ES48" s="227"/>
      <c r="ET48" s="227"/>
      <c r="EU48" s="227"/>
      <c r="EV48" s="227"/>
      <c r="EW48" s="227"/>
      <c r="EX48" s="227"/>
      <c r="EY48" s="227"/>
      <c r="EZ48" s="227"/>
      <c r="FA48" s="227"/>
      <c r="FB48" s="227"/>
      <c r="FC48" s="227"/>
      <c r="FD48" s="227"/>
      <c r="FE48" s="227"/>
      <c r="FF48" s="227"/>
      <c r="FG48" s="227"/>
      <c r="FH48" s="227"/>
      <c r="FI48" s="227"/>
      <c r="FJ48" s="227"/>
      <c r="FK48" s="227"/>
      <c r="FL48" s="227"/>
      <c r="FM48" s="227"/>
      <c r="FN48" s="227"/>
      <c r="FO48" s="227"/>
      <c r="FP48" s="227"/>
      <c r="FQ48" s="227"/>
      <c r="FR48" s="227"/>
      <c r="FS48" s="227"/>
      <c r="FT48" s="227"/>
      <c r="FU48" s="227"/>
      <c r="FV48" s="227"/>
      <c r="FW48" s="227"/>
      <c r="FX48" s="227"/>
      <c r="FY48" s="227"/>
      <c r="FZ48" s="227"/>
      <c r="GA48" s="227"/>
      <c r="GB48" s="227"/>
      <c r="GC48" s="227"/>
      <c r="GD48" s="227"/>
      <c r="GE48" s="227"/>
      <c r="GF48" s="227"/>
      <c r="GG48" s="227"/>
      <c r="GH48" s="227"/>
      <c r="GI48" s="227"/>
      <c r="GJ48" s="227"/>
      <c r="GK48" s="227"/>
      <c r="GL48" s="227"/>
      <c r="GM48" s="227"/>
      <c r="GN48" s="227"/>
      <c r="GO48" s="227"/>
      <c r="GP48" s="227"/>
      <c r="GQ48" s="227"/>
      <c r="GR48" s="227"/>
      <c r="GS48" s="227"/>
      <c r="GT48" s="227"/>
      <c r="GU48" s="227"/>
      <c r="GV48" s="227"/>
      <c r="GW48" s="227"/>
      <c r="GX48" s="227"/>
      <c r="GY48" s="227"/>
      <c r="GZ48" s="227"/>
      <c r="HA48" s="227"/>
      <c r="HB48" s="227"/>
      <c r="HC48" s="227"/>
      <c r="HD48" s="227"/>
      <c r="HE48" s="227"/>
      <c r="HF48" s="227"/>
      <c r="HG48" s="227"/>
      <c r="HH48" s="227"/>
      <c r="HI48" s="227"/>
      <c r="HJ48" s="227"/>
      <c r="HK48" s="227"/>
      <c r="HL48" s="227"/>
      <c r="HM48" s="227"/>
      <c r="HN48" s="227"/>
      <c r="HO48" s="227"/>
      <c r="HP48" s="227"/>
      <c r="HQ48" s="227"/>
      <c r="HR48" s="227"/>
      <c r="HS48" s="227"/>
      <c r="HT48" s="227"/>
      <c r="HU48" s="227"/>
      <c r="HV48" s="227"/>
      <c r="HW48" s="227"/>
      <c r="HX48" s="227"/>
      <c r="HY48" s="227"/>
      <c r="HZ48" s="227"/>
      <c r="IA48" s="227"/>
      <c r="IB48" s="227"/>
      <c r="IC48" s="227"/>
      <c r="ID48" s="227"/>
      <c r="IE48" s="227"/>
      <c r="IF48" s="227"/>
      <c r="IG48" s="227"/>
      <c r="IH48" s="227"/>
      <c r="II48" s="227"/>
      <c r="IJ48" s="227"/>
      <c r="IK48" s="227"/>
      <c r="IL48" s="227"/>
      <c r="IM48" s="227"/>
      <c r="IN48" s="227"/>
      <c r="IO48" s="227"/>
      <c r="IP48" s="227"/>
      <c r="IQ48" s="227"/>
      <c r="IR48" s="227"/>
      <c r="IS48" s="227"/>
      <c r="IT48" s="227"/>
      <c r="IU48" s="227"/>
      <c r="IV48" s="227"/>
      <c r="IW48" s="227"/>
      <c r="IX48" s="227"/>
      <c r="IY48" s="227"/>
      <c r="IZ48" s="227"/>
      <c r="JA48" s="227"/>
      <c r="JB48" s="227"/>
      <c r="JC48" s="227"/>
      <c r="JD48" s="227"/>
      <c r="JE48" s="227"/>
      <c r="JF48" s="227"/>
      <c r="JG48" s="227"/>
      <c r="JH48" s="227"/>
      <c r="JI48" s="227"/>
      <c r="JJ48" s="227"/>
      <c r="JK48" s="227"/>
      <c r="JL48" s="227"/>
      <c r="JM48" s="227"/>
      <c r="JN48" s="227"/>
      <c r="JO48" s="227"/>
      <c r="JP48" s="227"/>
      <c r="JQ48" s="227"/>
      <c r="JR48" s="227"/>
      <c r="JS48" s="227"/>
      <c r="JT48" s="227"/>
      <c r="JU48" s="227"/>
      <c r="JV48" s="227"/>
      <c r="JW48" s="227"/>
      <c r="JX48" s="227"/>
      <c r="JY48" s="227"/>
      <c r="JZ48" s="227"/>
      <c r="KA48" s="227"/>
      <c r="KB48" s="227"/>
      <c r="KC48" s="227"/>
      <c r="KD48" s="227"/>
      <c r="KE48" s="227"/>
      <c r="KF48" s="227"/>
      <c r="KG48" s="227"/>
      <c r="KH48" s="227"/>
      <c r="KI48" s="227"/>
      <c r="KJ48" s="227"/>
      <c r="KK48" s="227"/>
      <c r="KL48" s="227"/>
      <c r="KM48" s="227"/>
      <c r="KN48" s="227"/>
      <c r="KO48" s="227"/>
      <c r="KP48" s="227"/>
      <c r="KQ48" s="227"/>
      <c r="KR48" s="227"/>
      <c r="KS48" s="227"/>
      <c r="KT48" s="227"/>
      <c r="KU48" s="227"/>
      <c r="KV48" s="227"/>
      <c r="KW48" s="227"/>
      <c r="KX48" s="227"/>
      <c r="KY48" s="227"/>
      <c r="KZ48" s="227"/>
      <c r="LA48" s="227"/>
      <c r="LB48" s="227"/>
      <c r="LC48" s="227"/>
      <c r="LD48" s="227"/>
      <c r="LE48" s="227"/>
      <c r="LF48" s="227"/>
      <c r="LG48" s="227"/>
      <c r="LH48" s="227"/>
      <c r="LI48" s="227"/>
      <c r="LJ48" s="227"/>
      <c r="LK48" s="227"/>
      <c r="LL48" s="227"/>
      <c r="LM48" s="227"/>
      <c r="LN48" s="227"/>
      <c r="LO48" s="227"/>
      <c r="LP48" s="227"/>
      <c r="LQ48" s="227"/>
      <c r="LR48" s="227"/>
      <c r="LS48" s="227"/>
      <c r="LT48" s="227"/>
      <c r="LU48" s="227"/>
      <c r="LV48" s="227"/>
      <c r="LW48" s="227"/>
      <c r="LX48" s="227"/>
      <c r="LY48" s="227"/>
      <c r="LZ48" s="227"/>
      <c r="MA48" s="227"/>
      <c r="MB48" s="227"/>
      <c r="MC48" s="227"/>
      <c r="MD48" s="227"/>
      <c r="ME48" s="227"/>
      <c r="MF48" s="227"/>
      <c r="MG48" s="227"/>
      <c r="MH48" s="227"/>
      <c r="MI48" s="227"/>
      <c r="MJ48" s="227"/>
      <c r="MK48" s="227"/>
      <c r="ML48" s="227"/>
      <c r="MM48" s="227"/>
      <c r="MN48" s="227"/>
      <c r="MO48" s="227"/>
      <c r="MP48" s="227"/>
      <c r="MQ48" s="227"/>
      <c r="MR48" s="227"/>
      <c r="MS48" s="227"/>
      <c r="MT48" s="227"/>
      <c r="MU48" s="227"/>
      <c r="MV48" s="227"/>
      <c r="MW48" s="227"/>
      <c r="MX48" s="227"/>
      <c r="MY48" s="227"/>
      <c r="MZ48" s="227"/>
      <c r="NA48" s="227"/>
      <c r="NB48" s="227"/>
      <c r="NC48" s="227"/>
      <c r="ND48" s="227"/>
      <c r="NE48" s="227"/>
      <c r="NF48" s="227"/>
      <c r="NG48" s="227"/>
      <c r="NH48" s="227"/>
      <c r="NI48" s="227"/>
      <c r="NJ48" s="227"/>
      <c r="NK48" s="227"/>
      <c r="NL48" s="227"/>
      <c r="NM48" s="227"/>
      <c r="NN48" s="227"/>
      <c r="NO48" s="227"/>
      <c r="NP48" s="227"/>
      <c r="NQ48" s="227"/>
      <c r="NR48" s="227"/>
      <c r="NS48" s="227"/>
      <c r="NT48" s="227"/>
      <c r="NU48" s="227"/>
      <c r="NV48" s="227"/>
      <c r="NW48" s="227"/>
      <c r="NX48" s="227"/>
      <c r="NY48" s="227"/>
      <c r="NZ48" s="227"/>
      <c r="OA48" s="227"/>
      <c r="OB48" s="227"/>
      <c r="OC48" s="227"/>
      <c r="OD48" s="227"/>
      <c r="OE48" s="227"/>
      <c r="OF48" s="227"/>
      <c r="OG48" s="227"/>
      <c r="OH48" s="227"/>
      <c r="OI48" s="227"/>
      <c r="OJ48" s="227"/>
      <c r="OK48" s="227"/>
      <c r="OL48" s="227"/>
      <c r="OM48" s="227"/>
      <c r="ON48" s="227"/>
      <c r="OO48" s="227"/>
      <c r="OP48" s="227"/>
      <c r="OQ48" s="227"/>
      <c r="OR48" s="227"/>
      <c r="OS48" s="227"/>
      <c r="OT48" s="227"/>
      <c r="OU48" s="227"/>
      <c r="OV48" s="227"/>
      <c r="OW48" s="227"/>
      <c r="OX48" s="227"/>
      <c r="OY48" s="227"/>
      <c r="OZ48" s="227"/>
      <c r="PA48" s="227"/>
      <c r="PB48" s="227"/>
      <c r="PC48" s="227"/>
      <c r="PD48" s="227"/>
      <c r="PE48" s="227"/>
      <c r="PF48" s="227"/>
      <c r="PG48" s="227"/>
      <c r="PH48" s="227"/>
      <c r="PI48" s="227"/>
      <c r="PJ48" s="227"/>
      <c r="PK48" s="227"/>
      <c r="PL48" s="227"/>
      <c r="PM48" s="227"/>
      <c r="PN48" s="227"/>
      <c r="PO48" s="227"/>
      <c r="PP48" s="227"/>
      <c r="PQ48" s="227"/>
      <c r="PR48" s="227"/>
      <c r="PS48" s="227"/>
      <c r="PT48" s="227"/>
      <c r="PU48" s="227"/>
      <c r="PV48" s="227"/>
      <c r="PW48" s="227"/>
      <c r="PX48" s="227"/>
      <c r="PY48" s="227"/>
      <c r="PZ48" s="227"/>
      <c r="QA48" s="227"/>
      <c r="QB48" s="227"/>
      <c r="QC48" s="227"/>
      <c r="QD48" s="227"/>
      <c r="QE48" s="227"/>
      <c r="QF48" s="227"/>
      <c r="QG48" s="227"/>
      <c r="QH48" s="227"/>
      <c r="QI48" s="227"/>
      <c r="QJ48" s="227"/>
      <c r="QK48" s="227"/>
      <c r="QL48" s="227"/>
    </row>
    <row r="49" spans="1:454" s="83" customFormat="1" ht="14.5" customHeight="1">
      <c r="A49" s="227"/>
      <c r="B49" s="227"/>
      <c r="C49" s="259" t="s">
        <v>8392</v>
      </c>
      <c r="D49" s="258" t="s">
        <v>8393</v>
      </c>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4"/>
      <c r="AC49" s="254"/>
      <c r="AD49" s="254"/>
      <c r="AE49" s="254"/>
      <c r="AF49" s="258" t="s">
        <v>8415</v>
      </c>
      <c r="AG49" s="258"/>
      <c r="AH49" s="258"/>
      <c r="AI49" s="258"/>
      <c r="AJ49" s="258"/>
      <c r="AK49" s="258"/>
      <c r="AL49" s="258"/>
      <c r="AM49" s="258"/>
      <c r="AN49" s="258"/>
      <c r="AO49" s="258"/>
      <c r="AP49" s="258"/>
      <c r="AQ49" s="258"/>
      <c r="AR49" s="258"/>
      <c r="AS49" s="258"/>
      <c r="AT49" s="254"/>
      <c r="AU49" s="254"/>
      <c r="AV49" s="254"/>
      <c r="AW49" s="227"/>
      <c r="AX49" s="227"/>
      <c r="AY49" s="227"/>
      <c r="AZ49" s="227"/>
      <c r="BA49" s="227"/>
      <c r="BB49" s="227"/>
      <c r="BC49" s="227"/>
      <c r="BD49" s="227"/>
      <c r="BE49" s="227"/>
      <c r="BF49" s="227"/>
      <c r="BG49" s="227"/>
      <c r="BH49" s="227"/>
      <c r="BI49" s="227"/>
      <c r="BJ49" s="227"/>
      <c r="BK49" s="227"/>
      <c r="BL49" s="227"/>
      <c r="BM49" s="227"/>
      <c r="BN49" s="227"/>
      <c r="BO49" s="227"/>
      <c r="BP49" s="227"/>
      <c r="BQ49" s="227"/>
      <c r="BR49" s="227"/>
      <c r="BS49" s="227"/>
      <c r="BT49" s="227"/>
      <c r="BU49" s="227"/>
      <c r="BV49" s="227"/>
      <c r="BW49" s="227"/>
      <c r="BX49" s="227"/>
      <c r="BY49" s="227"/>
      <c r="BZ49" s="227"/>
      <c r="CA49" s="227"/>
      <c r="CB49" s="227"/>
      <c r="CC49" s="227"/>
      <c r="CD49" s="227"/>
      <c r="CE49" s="227"/>
      <c r="CF49" s="227"/>
      <c r="CG49" s="227"/>
      <c r="CH49" s="227"/>
      <c r="CI49" s="227"/>
      <c r="CJ49" s="227"/>
      <c r="CK49" s="227"/>
      <c r="CL49" s="227"/>
      <c r="CM49" s="227"/>
      <c r="CN49" s="227"/>
      <c r="CO49" s="227"/>
      <c r="CP49" s="227"/>
      <c r="CQ49" s="227"/>
      <c r="CR49" s="227"/>
      <c r="CS49" s="227"/>
      <c r="CT49" s="227"/>
      <c r="CU49" s="227"/>
      <c r="CV49" s="227"/>
      <c r="CW49" s="227"/>
      <c r="CX49" s="227"/>
      <c r="CY49" s="227"/>
      <c r="CZ49" s="227"/>
      <c r="DA49" s="227"/>
      <c r="DB49" s="227"/>
      <c r="DC49" s="227"/>
      <c r="DD49" s="227"/>
      <c r="DE49" s="227"/>
      <c r="DF49" s="227"/>
      <c r="DG49" s="227"/>
      <c r="DH49" s="227"/>
      <c r="DI49" s="227"/>
      <c r="DJ49" s="227"/>
      <c r="DK49" s="227"/>
      <c r="DL49" s="227"/>
      <c r="DM49" s="227"/>
      <c r="DN49" s="227"/>
      <c r="DO49" s="227"/>
      <c r="DP49" s="227"/>
      <c r="DQ49" s="227"/>
      <c r="DR49" s="227"/>
      <c r="DS49" s="227"/>
      <c r="DT49" s="227"/>
      <c r="DU49" s="227"/>
      <c r="DV49" s="227"/>
      <c r="DW49" s="227"/>
      <c r="DX49" s="227"/>
      <c r="DY49" s="227"/>
      <c r="DZ49" s="227"/>
      <c r="EA49" s="227"/>
      <c r="EB49" s="227"/>
      <c r="EC49" s="227"/>
      <c r="ED49" s="227"/>
      <c r="EE49" s="227"/>
      <c r="EF49" s="227"/>
      <c r="EG49" s="227"/>
      <c r="EH49" s="227"/>
      <c r="EI49" s="227"/>
      <c r="EJ49" s="227"/>
      <c r="EK49" s="227"/>
      <c r="EL49" s="227"/>
      <c r="EM49" s="227"/>
      <c r="EN49" s="227"/>
      <c r="EO49" s="227"/>
      <c r="EP49" s="227"/>
      <c r="EQ49" s="227"/>
      <c r="ER49" s="227"/>
      <c r="ES49" s="227"/>
      <c r="ET49" s="227"/>
      <c r="EU49" s="227"/>
      <c r="EV49" s="227"/>
      <c r="EW49" s="227"/>
      <c r="EX49" s="227"/>
      <c r="EY49" s="227"/>
      <c r="EZ49" s="227"/>
      <c r="FA49" s="227"/>
      <c r="FB49" s="227"/>
      <c r="FC49" s="227"/>
      <c r="FD49" s="227"/>
      <c r="FE49" s="227"/>
      <c r="FF49" s="227"/>
      <c r="FG49" s="227"/>
      <c r="FH49" s="227"/>
      <c r="FI49" s="227"/>
      <c r="FJ49" s="227"/>
      <c r="FK49" s="227"/>
      <c r="FL49" s="227"/>
      <c r="FM49" s="227"/>
      <c r="FN49" s="227"/>
      <c r="FO49" s="227"/>
      <c r="FP49" s="227"/>
      <c r="FQ49" s="227"/>
      <c r="FR49" s="227"/>
      <c r="FS49" s="227"/>
      <c r="FT49" s="227"/>
      <c r="FU49" s="227"/>
      <c r="FV49" s="227"/>
      <c r="FW49" s="227"/>
      <c r="FX49" s="227"/>
      <c r="FY49" s="227"/>
      <c r="FZ49" s="227"/>
      <c r="GA49" s="227"/>
      <c r="GB49" s="227"/>
      <c r="GC49" s="227"/>
      <c r="GD49" s="227"/>
      <c r="GE49" s="227"/>
      <c r="GF49" s="227"/>
      <c r="GG49" s="227"/>
      <c r="GH49" s="227"/>
      <c r="GI49" s="227"/>
      <c r="GJ49" s="227"/>
      <c r="GK49" s="227"/>
      <c r="GL49" s="227"/>
      <c r="GM49" s="227"/>
      <c r="GN49" s="227"/>
      <c r="GO49" s="227"/>
      <c r="GP49" s="227"/>
      <c r="GQ49" s="227"/>
      <c r="GR49" s="227"/>
      <c r="GS49" s="227"/>
      <c r="GT49" s="227"/>
      <c r="GU49" s="227"/>
      <c r="GV49" s="227"/>
      <c r="GW49" s="227"/>
      <c r="GX49" s="227"/>
      <c r="GY49" s="227"/>
      <c r="GZ49" s="227"/>
      <c r="HA49" s="227"/>
      <c r="HB49" s="227"/>
      <c r="HC49" s="227"/>
      <c r="HD49" s="227"/>
      <c r="HE49" s="227"/>
      <c r="HF49" s="227"/>
      <c r="HG49" s="227"/>
      <c r="HH49" s="227"/>
      <c r="HI49" s="227"/>
      <c r="HJ49" s="227"/>
      <c r="HK49" s="227"/>
      <c r="HL49" s="227"/>
      <c r="HM49" s="227"/>
      <c r="HN49" s="227"/>
      <c r="HO49" s="227"/>
      <c r="HP49" s="227"/>
      <c r="HQ49" s="227"/>
      <c r="HR49" s="227"/>
      <c r="HS49" s="227"/>
      <c r="HT49" s="227"/>
      <c r="HU49" s="227"/>
      <c r="HV49" s="227"/>
      <c r="HW49" s="227"/>
      <c r="HX49" s="227"/>
      <c r="HY49" s="227"/>
      <c r="HZ49" s="227"/>
      <c r="IA49" s="227"/>
      <c r="IB49" s="227"/>
      <c r="IC49" s="227"/>
      <c r="ID49" s="227"/>
      <c r="IE49" s="227"/>
      <c r="IF49" s="227"/>
      <c r="IG49" s="227"/>
      <c r="IH49" s="227"/>
      <c r="II49" s="227"/>
      <c r="IJ49" s="227"/>
      <c r="IK49" s="227"/>
      <c r="IL49" s="227"/>
      <c r="IM49" s="227"/>
      <c r="IN49" s="227"/>
      <c r="IO49" s="227"/>
      <c r="IP49" s="227"/>
      <c r="IQ49" s="227"/>
      <c r="IR49" s="227"/>
      <c r="IS49" s="227"/>
      <c r="IT49" s="227"/>
      <c r="IU49" s="227"/>
      <c r="IV49" s="227"/>
      <c r="IW49" s="227"/>
      <c r="IX49" s="227"/>
      <c r="IY49" s="227"/>
      <c r="IZ49" s="227"/>
      <c r="JA49" s="227"/>
      <c r="JB49" s="227"/>
      <c r="JC49" s="227"/>
      <c r="JD49" s="227"/>
      <c r="JE49" s="227"/>
      <c r="JF49" s="227"/>
      <c r="JG49" s="227"/>
      <c r="JH49" s="227"/>
      <c r="JI49" s="227"/>
      <c r="JJ49" s="227"/>
      <c r="JK49" s="227"/>
      <c r="JL49" s="227"/>
      <c r="JM49" s="227"/>
      <c r="JN49" s="227"/>
      <c r="JO49" s="227"/>
      <c r="JP49" s="227"/>
      <c r="JQ49" s="227"/>
      <c r="JR49" s="227"/>
      <c r="JS49" s="227"/>
      <c r="JT49" s="227"/>
      <c r="JU49" s="227"/>
      <c r="JV49" s="227"/>
      <c r="JW49" s="227"/>
      <c r="JX49" s="227"/>
      <c r="JY49" s="227"/>
      <c r="JZ49" s="227"/>
      <c r="KA49" s="227"/>
      <c r="KB49" s="227"/>
      <c r="KC49" s="227"/>
      <c r="KD49" s="227"/>
      <c r="KE49" s="227"/>
      <c r="KF49" s="227"/>
      <c r="KG49" s="227"/>
      <c r="KH49" s="227"/>
      <c r="KI49" s="227"/>
      <c r="KJ49" s="227"/>
      <c r="KK49" s="227"/>
      <c r="KL49" s="227"/>
      <c r="KM49" s="227"/>
      <c r="KN49" s="227"/>
      <c r="KO49" s="227"/>
      <c r="KP49" s="227"/>
      <c r="KQ49" s="227"/>
      <c r="KR49" s="227"/>
      <c r="KS49" s="227"/>
      <c r="KT49" s="227"/>
      <c r="KU49" s="227"/>
      <c r="KV49" s="227"/>
      <c r="KW49" s="227"/>
      <c r="KX49" s="227"/>
      <c r="KY49" s="227"/>
      <c r="KZ49" s="227"/>
      <c r="LA49" s="227"/>
      <c r="LB49" s="227"/>
      <c r="LC49" s="227"/>
      <c r="LD49" s="227"/>
      <c r="LE49" s="227"/>
      <c r="LF49" s="227"/>
      <c r="LG49" s="227"/>
      <c r="LH49" s="227"/>
      <c r="LI49" s="227"/>
      <c r="LJ49" s="227"/>
      <c r="LK49" s="227"/>
      <c r="LL49" s="227"/>
      <c r="LM49" s="227"/>
      <c r="LN49" s="227"/>
      <c r="LO49" s="227"/>
      <c r="LP49" s="227"/>
      <c r="LQ49" s="227"/>
      <c r="LR49" s="227"/>
      <c r="LS49" s="227"/>
      <c r="LT49" s="227"/>
      <c r="LU49" s="227"/>
      <c r="LV49" s="227"/>
      <c r="LW49" s="227"/>
      <c r="LX49" s="227"/>
      <c r="LY49" s="227"/>
      <c r="LZ49" s="227"/>
      <c r="MA49" s="227"/>
      <c r="MB49" s="227"/>
      <c r="MC49" s="227"/>
      <c r="MD49" s="227"/>
      <c r="ME49" s="227"/>
      <c r="MF49" s="227"/>
      <c r="MG49" s="227"/>
      <c r="MH49" s="227"/>
      <c r="MI49" s="227"/>
      <c r="MJ49" s="227"/>
      <c r="MK49" s="227"/>
      <c r="ML49" s="227"/>
      <c r="MM49" s="227"/>
      <c r="MN49" s="227"/>
      <c r="MO49" s="227"/>
      <c r="MP49" s="227"/>
      <c r="MQ49" s="227"/>
      <c r="MR49" s="227"/>
      <c r="MS49" s="227"/>
      <c r="MT49" s="227"/>
      <c r="MU49" s="227"/>
      <c r="MV49" s="227"/>
      <c r="MW49" s="227"/>
      <c r="MX49" s="227"/>
      <c r="MY49" s="227"/>
      <c r="MZ49" s="227"/>
      <c r="NA49" s="227"/>
      <c r="NB49" s="227"/>
      <c r="NC49" s="227"/>
      <c r="ND49" s="227"/>
      <c r="NE49" s="227"/>
      <c r="NF49" s="227"/>
      <c r="NG49" s="227"/>
      <c r="NH49" s="227"/>
      <c r="NI49" s="227"/>
      <c r="NJ49" s="227"/>
      <c r="NK49" s="227"/>
      <c r="NL49" s="227"/>
      <c r="NM49" s="227"/>
      <c r="NN49" s="227"/>
      <c r="NO49" s="227"/>
      <c r="NP49" s="227"/>
      <c r="NQ49" s="227"/>
      <c r="NR49" s="227"/>
      <c r="NS49" s="227"/>
      <c r="NT49" s="227"/>
      <c r="NU49" s="227"/>
      <c r="NV49" s="227"/>
      <c r="NW49" s="227"/>
      <c r="NX49" s="227"/>
      <c r="NY49" s="227"/>
      <c r="NZ49" s="227"/>
      <c r="OA49" s="227"/>
      <c r="OB49" s="227"/>
      <c r="OC49" s="227"/>
      <c r="OD49" s="227"/>
      <c r="OE49" s="227"/>
      <c r="OF49" s="227"/>
      <c r="OG49" s="227"/>
      <c r="OH49" s="227"/>
      <c r="OI49" s="227"/>
      <c r="OJ49" s="227"/>
      <c r="OK49" s="227"/>
      <c r="OL49" s="227"/>
      <c r="OM49" s="227"/>
      <c r="ON49" s="227"/>
      <c r="OO49" s="227"/>
      <c r="OP49" s="227"/>
      <c r="OQ49" s="227"/>
      <c r="OR49" s="227"/>
      <c r="OS49" s="227"/>
      <c r="OT49" s="227"/>
      <c r="OU49" s="227"/>
      <c r="OV49" s="227"/>
      <c r="OW49" s="227"/>
      <c r="OX49" s="227"/>
      <c r="OY49" s="227"/>
      <c r="OZ49" s="227"/>
      <c r="PA49" s="227"/>
      <c r="PB49" s="227"/>
      <c r="PC49" s="227"/>
      <c r="PD49" s="227"/>
      <c r="PE49" s="227"/>
      <c r="PF49" s="227"/>
      <c r="PG49" s="227"/>
      <c r="PH49" s="227"/>
      <c r="PI49" s="227"/>
      <c r="PJ49" s="227"/>
      <c r="PK49" s="227"/>
      <c r="PL49" s="227"/>
      <c r="PM49" s="227"/>
      <c r="PN49" s="227"/>
      <c r="PO49" s="227"/>
      <c r="PP49" s="227"/>
      <c r="PQ49" s="227"/>
      <c r="PR49" s="227"/>
      <c r="PS49" s="227"/>
      <c r="PT49" s="227"/>
      <c r="PU49" s="227"/>
      <c r="PV49" s="227"/>
      <c r="PW49" s="227"/>
      <c r="PX49" s="227"/>
      <c r="PY49" s="227"/>
      <c r="PZ49" s="227"/>
      <c r="QA49" s="227"/>
      <c r="QB49" s="227"/>
      <c r="QC49" s="227"/>
      <c r="QD49" s="227"/>
      <c r="QE49" s="227"/>
      <c r="QF49" s="227"/>
      <c r="QG49" s="227"/>
      <c r="QH49" s="227"/>
      <c r="QI49" s="227"/>
      <c r="QJ49" s="227"/>
      <c r="QK49" s="227"/>
      <c r="QL49" s="227"/>
    </row>
    <row r="50" spans="1:454" s="83" customFormat="1" ht="14.5" customHeight="1">
      <c r="A50" s="227"/>
      <c r="B50" s="227"/>
      <c r="C50" s="259" t="s">
        <v>8394</v>
      </c>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27"/>
      <c r="AX50" s="227"/>
      <c r="AY50" s="227"/>
      <c r="AZ50" s="227"/>
      <c r="BA50" s="227"/>
      <c r="BB50" s="227"/>
      <c r="BC50" s="227"/>
      <c r="BD50" s="227"/>
      <c r="BE50" s="227"/>
      <c r="BF50" s="227"/>
      <c r="BG50" s="227"/>
      <c r="BH50" s="227"/>
      <c r="BI50" s="227"/>
      <c r="BJ50" s="227"/>
      <c r="BK50" s="227"/>
      <c r="BL50" s="227"/>
      <c r="BM50" s="227"/>
      <c r="BN50" s="227"/>
      <c r="BO50" s="227"/>
      <c r="BP50" s="227"/>
      <c r="BQ50" s="227"/>
      <c r="BR50" s="227"/>
      <c r="BS50" s="227"/>
      <c r="BT50" s="227"/>
      <c r="BU50" s="227"/>
      <c r="BV50" s="227"/>
      <c r="BW50" s="227"/>
      <c r="BX50" s="227"/>
      <c r="BY50" s="227"/>
      <c r="BZ50" s="227"/>
      <c r="CA50" s="227"/>
      <c r="CB50" s="227"/>
      <c r="CC50" s="227"/>
      <c r="CD50" s="227"/>
      <c r="CE50" s="227"/>
      <c r="CF50" s="227"/>
      <c r="CG50" s="227"/>
      <c r="CH50" s="227"/>
      <c r="CI50" s="227"/>
      <c r="CJ50" s="227"/>
      <c r="CK50" s="227"/>
      <c r="CL50" s="227"/>
      <c r="CM50" s="227"/>
      <c r="CN50" s="227"/>
      <c r="CO50" s="227"/>
      <c r="CP50" s="227"/>
      <c r="CQ50" s="227"/>
      <c r="CR50" s="227"/>
      <c r="CS50" s="227"/>
      <c r="CT50" s="227"/>
      <c r="CU50" s="227"/>
      <c r="CV50" s="227"/>
      <c r="CW50" s="227"/>
      <c r="CX50" s="227"/>
      <c r="CY50" s="227"/>
      <c r="CZ50" s="227"/>
      <c r="DA50" s="227"/>
      <c r="DB50" s="227"/>
      <c r="DC50" s="227"/>
      <c r="DD50" s="227"/>
      <c r="DE50" s="227"/>
      <c r="DF50" s="227"/>
      <c r="DG50" s="227"/>
      <c r="DH50" s="227"/>
      <c r="DI50" s="227"/>
      <c r="DJ50" s="227"/>
      <c r="DK50" s="227"/>
      <c r="DL50" s="227"/>
      <c r="DM50" s="227"/>
      <c r="DN50" s="227"/>
      <c r="DO50" s="227"/>
      <c r="DP50" s="227"/>
      <c r="DQ50" s="227"/>
      <c r="DR50" s="227"/>
      <c r="DS50" s="227"/>
      <c r="DT50" s="227"/>
      <c r="DU50" s="227"/>
      <c r="DV50" s="227"/>
      <c r="DW50" s="227"/>
      <c r="DX50" s="227"/>
      <c r="DY50" s="227"/>
      <c r="DZ50" s="227"/>
      <c r="EA50" s="227"/>
      <c r="EB50" s="227"/>
      <c r="EC50" s="227"/>
      <c r="ED50" s="227"/>
      <c r="EE50" s="227"/>
      <c r="EF50" s="227"/>
      <c r="EG50" s="227"/>
      <c r="EH50" s="227"/>
      <c r="EI50" s="227"/>
      <c r="EJ50" s="227"/>
      <c r="EK50" s="227"/>
      <c r="EL50" s="227"/>
      <c r="EM50" s="227"/>
      <c r="EN50" s="227"/>
      <c r="EO50" s="227"/>
      <c r="EP50" s="227"/>
      <c r="EQ50" s="227"/>
      <c r="ER50" s="227"/>
      <c r="ES50" s="227"/>
      <c r="ET50" s="227"/>
      <c r="EU50" s="227"/>
      <c r="EV50" s="227"/>
      <c r="EW50" s="227"/>
      <c r="EX50" s="227"/>
      <c r="EY50" s="227"/>
      <c r="EZ50" s="227"/>
      <c r="FA50" s="227"/>
      <c r="FB50" s="227"/>
      <c r="FC50" s="227"/>
      <c r="FD50" s="227"/>
      <c r="FE50" s="227"/>
      <c r="FF50" s="227"/>
      <c r="FG50" s="227"/>
      <c r="FH50" s="227"/>
      <c r="FI50" s="227"/>
      <c r="FJ50" s="227"/>
      <c r="FK50" s="227"/>
      <c r="FL50" s="227"/>
      <c r="FM50" s="227"/>
      <c r="FN50" s="227"/>
      <c r="FO50" s="227"/>
      <c r="FP50" s="227"/>
      <c r="FQ50" s="227"/>
      <c r="FR50" s="227"/>
      <c r="FS50" s="227"/>
      <c r="FT50" s="227"/>
      <c r="FU50" s="227"/>
      <c r="FV50" s="227"/>
      <c r="FW50" s="227"/>
      <c r="FX50" s="227"/>
      <c r="FY50" s="227"/>
      <c r="FZ50" s="227"/>
      <c r="GA50" s="227"/>
      <c r="GB50" s="227"/>
      <c r="GC50" s="227"/>
      <c r="GD50" s="227"/>
      <c r="GE50" s="227"/>
      <c r="GF50" s="227"/>
      <c r="GG50" s="227"/>
      <c r="GH50" s="227"/>
      <c r="GI50" s="227"/>
      <c r="GJ50" s="227"/>
      <c r="GK50" s="227"/>
      <c r="GL50" s="227"/>
      <c r="GM50" s="227"/>
      <c r="GN50" s="227"/>
      <c r="GO50" s="227"/>
      <c r="GP50" s="227"/>
      <c r="GQ50" s="227"/>
      <c r="GR50" s="227"/>
      <c r="GS50" s="227"/>
      <c r="GT50" s="227"/>
      <c r="GU50" s="227"/>
      <c r="GV50" s="227"/>
      <c r="GW50" s="227"/>
      <c r="GX50" s="227"/>
      <c r="GY50" s="227"/>
      <c r="GZ50" s="227"/>
      <c r="HA50" s="227"/>
      <c r="HB50" s="227"/>
      <c r="HC50" s="227"/>
      <c r="HD50" s="227"/>
      <c r="HE50" s="227"/>
      <c r="HF50" s="227"/>
      <c r="HG50" s="227"/>
      <c r="HH50" s="227"/>
      <c r="HI50" s="227"/>
      <c r="HJ50" s="227"/>
      <c r="HK50" s="227"/>
      <c r="HL50" s="227"/>
      <c r="HM50" s="227"/>
      <c r="HN50" s="227"/>
      <c r="HO50" s="227"/>
      <c r="HP50" s="227"/>
      <c r="HQ50" s="227"/>
      <c r="HR50" s="227"/>
      <c r="HS50" s="227"/>
      <c r="HT50" s="227"/>
      <c r="HU50" s="227"/>
      <c r="HV50" s="227"/>
      <c r="HW50" s="227"/>
      <c r="HX50" s="227"/>
      <c r="HY50" s="227"/>
      <c r="HZ50" s="227"/>
      <c r="IA50" s="227"/>
      <c r="IB50" s="227"/>
      <c r="IC50" s="227"/>
      <c r="ID50" s="227"/>
      <c r="IE50" s="227"/>
      <c r="IF50" s="227"/>
      <c r="IG50" s="227"/>
      <c r="IH50" s="227"/>
      <c r="II50" s="227"/>
      <c r="IJ50" s="227"/>
      <c r="IK50" s="227"/>
      <c r="IL50" s="227"/>
      <c r="IM50" s="227"/>
      <c r="IN50" s="227"/>
      <c r="IO50" s="227"/>
      <c r="IP50" s="227"/>
      <c r="IQ50" s="227"/>
      <c r="IR50" s="227"/>
      <c r="IS50" s="227"/>
      <c r="IT50" s="227"/>
      <c r="IU50" s="227"/>
      <c r="IV50" s="227"/>
      <c r="IW50" s="227"/>
      <c r="IX50" s="227"/>
      <c r="IY50" s="227"/>
      <c r="IZ50" s="227"/>
      <c r="JA50" s="227"/>
      <c r="JB50" s="227"/>
      <c r="JC50" s="227"/>
      <c r="JD50" s="227"/>
      <c r="JE50" s="227"/>
      <c r="JF50" s="227"/>
      <c r="JG50" s="227"/>
      <c r="JH50" s="227"/>
      <c r="JI50" s="227"/>
      <c r="JJ50" s="227"/>
      <c r="JK50" s="227"/>
      <c r="JL50" s="227"/>
      <c r="JM50" s="227"/>
      <c r="JN50" s="227"/>
      <c r="JO50" s="227"/>
      <c r="JP50" s="227"/>
      <c r="JQ50" s="227"/>
      <c r="JR50" s="227"/>
      <c r="JS50" s="227"/>
      <c r="JT50" s="227"/>
      <c r="JU50" s="227"/>
      <c r="JV50" s="227"/>
      <c r="JW50" s="227"/>
      <c r="JX50" s="227"/>
      <c r="JY50" s="227"/>
      <c r="JZ50" s="227"/>
      <c r="KA50" s="227"/>
      <c r="KB50" s="227"/>
      <c r="KC50" s="227"/>
      <c r="KD50" s="227"/>
      <c r="KE50" s="227"/>
      <c r="KF50" s="227"/>
      <c r="KG50" s="227"/>
      <c r="KH50" s="227"/>
      <c r="KI50" s="227"/>
      <c r="KJ50" s="227"/>
      <c r="KK50" s="227"/>
      <c r="KL50" s="227"/>
      <c r="KM50" s="227"/>
      <c r="KN50" s="227"/>
      <c r="KO50" s="227"/>
      <c r="KP50" s="227"/>
      <c r="KQ50" s="227"/>
      <c r="KR50" s="227"/>
      <c r="KS50" s="227"/>
      <c r="KT50" s="227"/>
      <c r="KU50" s="227"/>
      <c r="KV50" s="227"/>
      <c r="KW50" s="227"/>
      <c r="KX50" s="227"/>
      <c r="KY50" s="227"/>
      <c r="KZ50" s="227"/>
      <c r="LA50" s="227"/>
      <c r="LB50" s="227"/>
      <c r="LC50" s="227"/>
      <c r="LD50" s="227"/>
      <c r="LE50" s="227"/>
      <c r="LF50" s="227"/>
      <c r="LG50" s="227"/>
      <c r="LH50" s="227"/>
      <c r="LI50" s="227"/>
      <c r="LJ50" s="227"/>
      <c r="LK50" s="227"/>
      <c r="LL50" s="227"/>
      <c r="LM50" s="227"/>
      <c r="LN50" s="227"/>
      <c r="LO50" s="227"/>
      <c r="LP50" s="227"/>
      <c r="LQ50" s="227"/>
      <c r="LR50" s="227"/>
      <c r="LS50" s="227"/>
      <c r="LT50" s="227"/>
      <c r="LU50" s="227"/>
      <c r="LV50" s="227"/>
      <c r="LW50" s="227"/>
      <c r="LX50" s="227"/>
      <c r="LY50" s="227"/>
      <c r="LZ50" s="227"/>
      <c r="MA50" s="227"/>
      <c r="MB50" s="227"/>
      <c r="MC50" s="227"/>
      <c r="MD50" s="227"/>
      <c r="ME50" s="227"/>
      <c r="MF50" s="227"/>
      <c r="MG50" s="227"/>
      <c r="MH50" s="227"/>
      <c r="MI50" s="227"/>
      <c r="MJ50" s="227"/>
      <c r="MK50" s="227"/>
      <c r="ML50" s="227"/>
      <c r="MM50" s="227"/>
      <c r="MN50" s="227"/>
      <c r="MO50" s="227"/>
      <c r="MP50" s="227"/>
      <c r="MQ50" s="227"/>
      <c r="MR50" s="227"/>
      <c r="MS50" s="227"/>
      <c r="MT50" s="227"/>
      <c r="MU50" s="227"/>
      <c r="MV50" s="227"/>
      <c r="MW50" s="227"/>
      <c r="MX50" s="227"/>
      <c r="MY50" s="227"/>
      <c r="MZ50" s="227"/>
      <c r="NA50" s="227"/>
      <c r="NB50" s="227"/>
      <c r="NC50" s="227"/>
      <c r="ND50" s="227"/>
      <c r="NE50" s="227"/>
      <c r="NF50" s="227"/>
      <c r="NG50" s="227"/>
      <c r="NH50" s="227"/>
      <c r="NI50" s="227"/>
      <c r="NJ50" s="227"/>
      <c r="NK50" s="227"/>
      <c r="NL50" s="227"/>
      <c r="NM50" s="227"/>
      <c r="NN50" s="227"/>
      <c r="NO50" s="227"/>
      <c r="NP50" s="227"/>
      <c r="NQ50" s="227"/>
      <c r="NR50" s="227"/>
      <c r="NS50" s="227"/>
      <c r="NT50" s="227"/>
      <c r="NU50" s="227"/>
      <c r="NV50" s="227"/>
      <c r="NW50" s="227"/>
      <c r="NX50" s="227"/>
      <c r="NY50" s="227"/>
      <c r="NZ50" s="227"/>
      <c r="OA50" s="227"/>
      <c r="OB50" s="227"/>
      <c r="OC50" s="227"/>
      <c r="OD50" s="227"/>
      <c r="OE50" s="227"/>
      <c r="OF50" s="227"/>
      <c r="OG50" s="227"/>
      <c r="OH50" s="227"/>
      <c r="OI50" s="227"/>
      <c r="OJ50" s="227"/>
      <c r="OK50" s="227"/>
      <c r="OL50" s="227"/>
      <c r="OM50" s="227"/>
      <c r="ON50" s="227"/>
      <c r="OO50" s="227"/>
      <c r="OP50" s="227"/>
      <c r="OQ50" s="227"/>
      <c r="OR50" s="227"/>
      <c r="OS50" s="227"/>
      <c r="OT50" s="227"/>
      <c r="OU50" s="227"/>
      <c r="OV50" s="227"/>
      <c r="OW50" s="227"/>
      <c r="OX50" s="227"/>
      <c r="OY50" s="227"/>
      <c r="OZ50" s="227"/>
      <c r="PA50" s="227"/>
      <c r="PB50" s="227"/>
      <c r="PC50" s="227"/>
      <c r="PD50" s="227"/>
      <c r="PE50" s="227"/>
      <c r="PF50" s="227"/>
      <c r="PG50" s="227"/>
      <c r="PH50" s="227"/>
      <c r="PI50" s="227"/>
      <c r="PJ50" s="227"/>
      <c r="PK50" s="227"/>
      <c r="PL50" s="227"/>
      <c r="PM50" s="227"/>
      <c r="PN50" s="227"/>
      <c r="PO50" s="227"/>
      <c r="PP50" s="227"/>
      <c r="PQ50" s="227"/>
      <c r="PR50" s="227"/>
      <c r="PS50" s="227"/>
      <c r="PT50" s="227"/>
      <c r="PU50" s="227"/>
      <c r="PV50" s="227"/>
      <c r="PW50" s="227"/>
      <c r="PX50" s="227"/>
      <c r="PY50" s="227"/>
      <c r="PZ50" s="227"/>
      <c r="QA50" s="227"/>
      <c r="QB50" s="227"/>
      <c r="QC50" s="227"/>
      <c r="QD50" s="227"/>
      <c r="QE50" s="227"/>
      <c r="QF50" s="227"/>
      <c r="QG50" s="227"/>
      <c r="QH50" s="227"/>
      <c r="QI50" s="227"/>
      <c r="QJ50" s="227"/>
      <c r="QK50" s="227"/>
      <c r="QL50" s="227"/>
    </row>
    <row r="51" spans="1:454" s="83" customFormat="1" ht="12" customHeight="1">
      <c r="A51" s="227"/>
      <c r="B51" s="227"/>
      <c r="C51" s="260"/>
      <c r="D51" s="254"/>
      <c r="E51" s="248"/>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27"/>
      <c r="AX51" s="227"/>
      <c r="AY51" s="227"/>
      <c r="AZ51" s="227"/>
      <c r="BA51" s="227"/>
      <c r="BB51" s="227"/>
      <c r="BC51" s="227"/>
      <c r="BD51" s="227"/>
      <c r="BE51" s="227"/>
      <c r="BF51" s="227"/>
      <c r="BG51" s="227"/>
      <c r="BH51" s="227"/>
      <c r="BI51" s="227"/>
      <c r="BJ51" s="227"/>
      <c r="BK51" s="227"/>
      <c r="BL51" s="227"/>
      <c r="BM51" s="227"/>
      <c r="BN51" s="227"/>
      <c r="BO51" s="227"/>
      <c r="BP51" s="227"/>
      <c r="BQ51" s="227"/>
      <c r="BR51" s="227"/>
      <c r="BS51" s="227"/>
      <c r="BT51" s="227"/>
      <c r="BU51" s="227"/>
      <c r="BV51" s="227"/>
      <c r="BW51" s="227"/>
      <c r="BX51" s="227"/>
      <c r="BY51" s="227"/>
      <c r="BZ51" s="227"/>
      <c r="CA51" s="227"/>
      <c r="CB51" s="227"/>
      <c r="CC51" s="227"/>
      <c r="CD51" s="227"/>
      <c r="CE51" s="227"/>
      <c r="CF51" s="227"/>
      <c r="CG51" s="227"/>
      <c r="CH51" s="227"/>
      <c r="CI51" s="227"/>
      <c r="CJ51" s="227"/>
      <c r="CK51" s="227"/>
      <c r="CL51" s="227"/>
      <c r="CM51" s="227"/>
      <c r="CN51" s="227"/>
      <c r="CO51" s="227"/>
      <c r="CP51" s="227"/>
      <c r="CQ51" s="227"/>
      <c r="CR51" s="227"/>
      <c r="CS51" s="227"/>
      <c r="CT51" s="227"/>
      <c r="CU51" s="227"/>
      <c r="CV51" s="227"/>
      <c r="CW51" s="227"/>
      <c r="CX51" s="227"/>
      <c r="CY51" s="227"/>
      <c r="CZ51" s="227"/>
      <c r="DA51" s="227"/>
      <c r="DB51" s="227"/>
      <c r="DC51" s="227"/>
      <c r="DD51" s="227"/>
      <c r="DE51" s="227"/>
      <c r="DF51" s="227"/>
      <c r="DG51" s="227"/>
      <c r="DH51" s="227"/>
      <c r="DI51" s="227"/>
      <c r="DJ51" s="227"/>
      <c r="DK51" s="227"/>
      <c r="DL51" s="227"/>
      <c r="DM51" s="227"/>
      <c r="DN51" s="227"/>
      <c r="DO51" s="227"/>
      <c r="DP51" s="227"/>
      <c r="DQ51" s="227"/>
      <c r="DR51" s="227"/>
      <c r="DS51" s="227"/>
      <c r="DT51" s="227"/>
      <c r="DU51" s="227"/>
      <c r="DV51" s="227"/>
      <c r="DW51" s="227"/>
      <c r="DX51" s="227"/>
      <c r="DY51" s="227"/>
      <c r="DZ51" s="227"/>
      <c r="EA51" s="227"/>
      <c r="EB51" s="227"/>
      <c r="EC51" s="227"/>
      <c r="ED51" s="227"/>
      <c r="EE51" s="227"/>
      <c r="EF51" s="227"/>
      <c r="EG51" s="227"/>
      <c r="EH51" s="227"/>
      <c r="EI51" s="227"/>
      <c r="EJ51" s="227"/>
      <c r="EK51" s="227"/>
      <c r="EL51" s="227"/>
      <c r="EM51" s="227"/>
      <c r="EN51" s="227"/>
      <c r="EO51" s="227"/>
      <c r="EP51" s="227"/>
      <c r="EQ51" s="227"/>
      <c r="ER51" s="227"/>
      <c r="ES51" s="227"/>
      <c r="ET51" s="227"/>
      <c r="EU51" s="227"/>
      <c r="EV51" s="227"/>
      <c r="EW51" s="227"/>
      <c r="EX51" s="227"/>
      <c r="EY51" s="227"/>
      <c r="EZ51" s="227"/>
      <c r="FA51" s="227"/>
      <c r="FB51" s="227"/>
      <c r="FC51" s="227"/>
      <c r="FD51" s="227"/>
      <c r="FE51" s="227"/>
      <c r="FF51" s="227"/>
      <c r="FG51" s="227"/>
      <c r="FH51" s="227"/>
      <c r="FI51" s="227"/>
      <c r="FJ51" s="227"/>
      <c r="FK51" s="227"/>
      <c r="FL51" s="227"/>
      <c r="FM51" s="227"/>
      <c r="FN51" s="227"/>
      <c r="FO51" s="227"/>
      <c r="FP51" s="227"/>
      <c r="FQ51" s="227"/>
      <c r="FR51" s="227"/>
      <c r="FS51" s="227"/>
      <c r="FT51" s="227"/>
      <c r="FU51" s="227"/>
      <c r="FV51" s="227"/>
      <c r="FW51" s="227"/>
      <c r="FX51" s="227"/>
      <c r="FY51" s="227"/>
      <c r="FZ51" s="227"/>
      <c r="GA51" s="227"/>
      <c r="GB51" s="227"/>
      <c r="GC51" s="227"/>
      <c r="GD51" s="227"/>
      <c r="GE51" s="227"/>
      <c r="GF51" s="227"/>
      <c r="GG51" s="227"/>
      <c r="GH51" s="227"/>
      <c r="GI51" s="227"/>
      <c r="GJ51" s="227"/>
      <c r="GK51" s="227"/>
      <c r="GL51" s="227"/>
      <c r="GM51" s="227"/>
      <c r="GN51" s="227"/>
      <c r="GO51" s="227"/>
      <c r="GP51" s="227"/>
      <c r="GQ51" s="227"/>
      <c r="GR51" s="227"/>
      <c r="GS51" s="227"/>
      <c r="GT51" s="227"/>
      <c r="GU51" s="227"/>
      <c r="GV51" s="227"/>
      <c r="GW51" s="227"/>
      <c r="GX51" s="227"/>
      <c r="GY51" s="227"/>
      <c r="GZ51" s="227"/>
      <c r="HA51" s="227"/>
      <c r="HB51" s="227"/>
      <c r="HC51" s="227"/>
      <c r="HD51" s="227"/>
      <c r="HE51" s="227"/>
      <c r="HF51" s="227"/>
      <c r="HG51" s="227"/>
      <c r="HH51" s="227"/>
      <c r="HI51" s="227"/>
      <c r="HJ51" s="227"/>
      <c r="HK51" s="227"/>
      <c r="HL51" s="227"/>
      <c r="HM51" s="227"/>
      <c r="HN51" s="227"/>
      <c r="HO51" s="227"/>
      <c r="HP51" s="227"/>
      <c r="HQ51" s="227"/>
      <c r="HR51" s="227"/>
      <c r="HS51" s="227"/>
      <c r="HT51" s="227"/>
      <c r="HU51" s="227"/>
      <c r="HV51" s="227"/>
      <c r="HW51" s="227"/>
      <c r="HX51" s="227"/>
      <c r="HY51" s="227"/>
      <c r="HZ51" s="227"/>
      <c r="IA51" s="227"/>
      <c r="IB51" s="227"/>
      <c r="IC51" s="227"/>
      <c r="ID51" s="227"/>
      <c r="IE51" s="227"/>
      <c r="IF51" s="227"/>
      <c r="IG51" s="227"/>
      <c r="IH51" s="227"/>
      <c r="II51" s="227"/>
      <c r="IJ51" s="227"/>
      <c r="IK51" s="227"/>
      <c r="IL51" s="227"/>
      <c r="IM51" s="227"/>
      <c r="IN51" s="227"/>
      <c r="IO51" s="227"/>
      <c r="IP51" s="227"/>
      <c r="IQ51" s="227"/>
      <c r="IR51" s="227"/>
      <c r="IS51" s="227"/>
      <c r="IT51" s="227"/>
      <c r="IU51" s="227"/>
      <c r="IV51" s="227"/>
      <c r="IW51" s="227"/>
      <c r="IX51" s="227"/>
      <c r="IY51" s="227"/>
      <c r="IZ51" s="227"/>
      <c r="JA51" s="227"/>
      <c r="JB51" s="227"/>
      <c r="JC51" s="227"/>
      <c r="JD51" s="227"/>
      <c r="JE51" s="227"/>
      <c r="JF51" s="227"/>
      <c r="JG51" s="227"/>
      <c r="JH51" s="227"/>
      <c r="JI51" s="227"/>
      <c r="JJ51" s="227"/>
      <c r="JK51" s="227"/>
      <c r="JL51" s="227"/>
      <c r="JM51" s="227"/>
      <c r="JN51" s="227"/>
      <c r="JO51" s="227"/>
      <c r="JP51" s="227"/>
      <c r="JQ51" s="227"/>
      <c r="JR51" s="227"/>
      <c r="JS51" s="227"/>
      <c r="JT51" s="227"/>
      <c r="JU51" s="227"/>
      <c r="JV51" s="227"/>
      <c r="JW51" s="227"/>
      <c r="JX51" s="227"/>
      <c r="JY51" s="227"/>
      <c r="JZ51" s="227"/>
      <c r="KA51" s="227"/>
      <c r="KB51" s="227"/>
      <c r="KC51" s="227"/>
      <c r="KD51" s="227"/>
      <c r="KE51" s="227"/>
      <c r="KF51" s="227"/>
      <c r="KG51" s="227"/>
      <c r="KH51" s="227"/>
      <c r="KI51" s="227"/>
      <c r="KJ51" s="227"/>
      <c r="KK51" s="227"/>
      <c r="KL51" s="227"/>
      <c r="KM51" s="227"/>
      <c r="KN51" s="227"/>
      <c r="KO51" s="227"/>
      <c r="KP51" s="227"/>
      <c r="KQ51" s="227"/>
      <c r="KR51" s="227"/>
      <c r="KS51" s="227"/>
      <c r="KT51" s="227"/>
      <c r="KU51" s="227"/>
      <c r="KV51" s="227"/>
      <c r="KW51" s="227"/>
      <c r="KX51" s="227"/>
      <c r="KY51" s="227"/>
      <c r="KZ51" s="227"/>
      <c r="LA51" s="227"/>
      <c r="LB51" s="227"/>
      <c r="LC51" s="227"/>
      <c r="LD51" s="227"/>
      <c r="LE51" s="227"/>
      <c r="LF51" s="227"/>
      <c r="LG51" s="227"/>
      <c r="LH51" s="227"/>
      <c r="LI51" s="227"/>
      <c r="LJ51" s="227"/>
      <c r="LK51" s="227"/>
      <c r="LL51" s="227"/>
      <c r="LM51" s="227"/>
      <c r="LN51" s="227"/>
      <c r="LO51" s="227"/>
      <c r="LP51" s="227"/>
      <c r="LQ51" s="227"/>
      <c r="LR51" s="227"/>
      <c r="LS51" s="227"/>
      <c r="LT51" s="227"/>
      <c r="LU51" s="227"/>
      <c r="LV51" s="227"/>
      <c r="LW51" s="227"/>
      <c r="LX51" s="227"/>
      <c r="LY51" s="227"/>
      <c r="LZ51" s="227"/>
      <c r="MA51" s="227"/>
      <c r="MB51" s="227"/>
      <c r="MC51" s="227"/>
      <c r="MD51" s="227"/>
      <c r="ME51" s="227"/>
      <c r="MF51" s="227"/>
      <c r="MG51" s="227"/>
      <c r="MH51" s="227"/>
      <c r="MI51" s="227"/>
      <c r="MJ51" s="227"/>
      <c r="MK51" s="227"/>
      <c r="ML51" s="227"/>
      <c r="MM51" s="227"/>
      <c r="MN51" s="227"/>
      <c r="MO51" s="227"/>
      <c r="MP51" s="227"/>
      <c r="MQ51" s="227"/>
      <c r="MR51" s="227"/>
      <c r="MS51" s="227"/>
      <c r="MT51" s="227"/>
      <c r="MU51" s="227"/>
      <c r="MV51" s="227"/>
      <c r="MW51" s="227"/>
      <c r="MX51" s="227"/>
      <c r="MY51" s="227"/>
      <c r="MZ51" s="227"/>
      <c r="NA51" s="227"/>
      <c r="NB51" s="227"/>
      <c r="NC51" s="227"/>
      <c r="ND51" s="227"/>
      <c r="NE51" s="227"/>
      <c r="NF51" s="227"/>
      <c r="NG51" s="227"/>
      <c r="NH51" s="227"/>
      <c r="NI51" s="227"/>
      <c r="NJ51" s="227"/>
      <c r="NK51" s="227"/>
      <c r="NL51" s="227"/>
      <c r="NM51" s="227"/>
      <c r="NN51" s="227"/>
      <c r="NO51" s="227"/>
      <c r="NP51" s="227"/>
      <c r="NQ51" s="227"/>
      <c r="NR51" s="227"/>
      <c r="NS51" s="227"/>
      <c r="NT51" s="227"/>
      <c r="NU51" s="227"/>
      <c r="NV51" s="227"/>
      <c r="NW51" s="227"/>
      <c r="NX51" s="227"/>
      <c r="NY51" s="227"/>
      <c r="NZ51" s="227"/>
      <c r="OA51" s="227"/>
      <c r="OB51" s="227"/>
      <c r="OC51" s="227"/>
      <c r="OD51" s="227"/>
      <c r="OE51" s="227"/>
      <c r="OF51" s="227"/>
      <c r="OG51" s="227"/>
      <c r="OH51" s="227"/>
      <c r="OI51" s="227"/>
      <c r="OJ51" s="227"/>
      <c r="OK51" s="227"/>
      <c r="OL51" s="227"/>
      <c r="OM51" s="227"/>
      <c r="ON51" s="227"/>
      <c r="OO51" s="227"/>
      <c r="OP51" s="227"/>
      <c r="OQ51" s="227"/>
      <c r="OR51" s="227"/>
      <c r="OS51" s="227"/>
      <c r="OT51" s="227"/>
      <c r="OU51" s="227"/>
      <c r="OV51" s="227"/>
      <c r="OW51" s="227"/>
      <c r="OX51" s="227"/>
      <c r="OY51" s="227"/>
      <c r="OZ51" s="227"/>
      <c r="PA51" s="227"/>
      <c r="PB51" s="227"/>
      <c r="PC51" s="227"/>
      <c r="PD51" s="227"/>
      <c r="PE51" s="227"/>
      <c r="PF51" s="227"/>
      <c r="PG51" s="227"/>
      <c r="PH51" s="227"/>
      <c r="PI51" s="227"/>
      <c r="PJ51" s="227"/>
      <c r="PK51" s="227"/>
      <c r="PL51" s="227"/>
      <c r="PM51" s="227"/>
      <c r="PN51" s="227"/>
      <c r="PO51" s="227"/>
      <c r="PP51" s="227"/>
      <c r="PQ51" s="227"/>
      <c r="PR51" s="227"/>
      <c r="PS51" s="227"/>
      <c r="PT51" s="227"/>
      <c r="PU51" s="227"/>
      <c r="PV51" s="227"/>
      <c r="PW51" s="227"/>
      <c r="PX51" s="227"/>
      <c r="PY51" s="227"/>
      <c r="PZ51" s="227"/>
      <c r="QA51" s="227"/>
      <c r="QB51" s="227"/>
      <c r="QC51" s="227"/>
      <c r="QD51" s="227"/>
      <c r="QE51" s="227"/>
      <c r="QF51" s="227"/>
      <c r="QG51" s="227"/>
      <c r="QH51" s="227"/>
      <c r="QI51" s="227"/>
      <c r="QJ51" s="227"/>
      <c r="QK51" s="227"/>
      <c r="QL51" s="227"/>
    </row>
    <row r="52" spans="1:454" s="83" customFormat="1" ht="18" customHeight="1" thickBot="1">
      <c r="A52" s="227"/>
      <c r="B52" s="227"/>
      <c r="C52" s="256" t="s">
        <v>8414</v>
      </c>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27"/>
      <c r="AX52" s="227"/>
      <c r="AY52" s="227"/>
      <c r="AZ52" s="227"/>
      <c r="BA52" s="227"/>
      <c r="BB52" s="227"/>
      <c r="BC52" s="227"/>
      <c r="BD52" s="227"/>
      <c r="BE52" s="227"/>
      <c r="BF52" s="227"/>
      <c r="BG52" s="227"/>
      <c r="BH52" s="227"/>
      <c r="BI52" s="227"/>
      <c r="BJ52" s="227"/>
      <c r="BK52" s="227"/>
      <c r="BL52" s="227"/>
      <c r="BM52" s="227"/>
      <c r="BN52" s="227"/>
      <c r="BO52" s="227"/>
      <c r="BP52" s="227"/>
      <c r="BQ52" s="227"/>
      <c r="BR52" s="227"/>
      <c r="BS52" s="227"/>
      <c r="BT52" s="227"/>
      <c r="BU52" s="227"/>
      <c r="BV52" s="227"/>
      <c r="BW52" s="227"/>
      <c r="BX52" s="227"/>
      <c r="BY52" s="227"/>
      <c r="BZ52" s="227"/>
      <c r="CA52" s="227"/>
      <c r="CB52" s="227"/>
      <c r="CC52" s="227"/>
      <c r="CD52" s="227"/>
      <c r="CE52" s="227"/>
      <c r="CF52" s="227"/>
      <c r="CG52" s="227"/>
      <c r="CH52" s="227"/>
      <c r="CI52" s="227"/>
      <c r="CJ52" s="227"/>
      <c r="CK52" s="227"/>
      <c r="CL52" s="227"/>
      <c r="CM52" s="227"/>
      <c r="CN52" s="227"/>
      <c r="CO52" s="227"/>
      <c r="CP52" s="227"/>
      <c r="CQ52" s="227"/>
      <c r="CR52" s="227"/>
      <c r="CS52" s="227"/>
      <c r="CT52" s="227"/>
      <c r="CU52" s="227"/>
      <c r="CV52" s="227"/>
      <c r="CW52" s="227"/>
      <c r="CX52" s="227"/>
      <c r="CY52" s="227"/>
      <c r="CZ52" s="227"/>
      <c r="DA52" s="227"/>
      <c r="DB52" s="227"/>
      <c r="DC52" s="227"/>
      <c r="DD52" s="227"/>
      <c r="DE52" s="227"/>
      <c r="DF52" s="227"/>
      <c r="DG52" s="227"/>
      <c r="DH52" s="227"/>
      <c r="DI52" s="227"/>
      <c r="DJ52" s="227"/>
      <c r="DK52" s="227"/>
      <c r="DL52" s="227"/>
      <c r="DM52" s="227"/>
      <c r="DN52" s="227"/>
      <c r="DO52" s="227"/>
      <c r="DP52" s="227"/>
      <c r="DQ52" s="227"/>
      <c r="DR52" s="227"/>
      <c r="DS52" s="227"/>
      <c r="DT52" s="227"/>
      <c r="DU52" s="227"/>
      <c r="DV52" s="227"/>
      <c r="DW52" s="227"/>
      <c r="DX52" s="227"/>
      <c r="DY52" s="227"/>
      <c r="DZ52" s="227"/>
      <c r="EA52" s="227"/>
      <c r="EB52" s="227"/>
      <c r="EC52" s="227"/>
      <c r="ED52" s="227"/>
      <c r="EE52" s="227"/>
      <c r="EF52" s="227"/>
      <c r="EG52" s="227"/>
      <c r="EH52" s="227"/>
      <c r="EI52" s="227"/>
      <c r="EJ52" s="227"/>
      <c r="EK52" s="227"/>
      <c r="EL52" s="227"/>
      <c r="EM52" s="227"/>
      <c r="EN52" s="227"/>
      <c r="EO52" s="227"/>
      <c r="EP52" s="227"/>
      <c r="EQ52" s="227"/>
      <c r="ER52" s="227"/>
      <c r="ES52" s="227"/>
      <c r="ET52" s="227"/>
      <c r="EU52" s="227"/>
      <c r="EV52" s="227"/>
      <c r="EW52" s="227"/>
      <c r="EX52" s="227"/>
      <c r="EY52" s="227"/>
      <c r="EZ52" s="227"/>
      <c r="FA52" s="227"/>
      <c r="FB52" s="227"/>
      <c r="FC52" s="227"/>
      <c r="FD52" s="227"/>
      <c r="FE52" s="227"/>
      <c r="FF52" s="227"/>
      <c r="FG52" s="227"/>
      <c r="FH52" s="227"/>
      <c r="FI52" s="227"/>
      <c r="FJ52" s="227"/>
      <c r="FK52" s="227"/>
      <c r="FL52" s="227"/>
      <c r="FM52" s="227"/>
      <c r="FN52" s="227"/>
      <c r="FO52" s="227"/>
      <c r="FP52" s="227"/>
      <c r="FQ52" s="227"/>
      <c r="FR52" s="227"/>
      <c r="FS52" s="227"/>
      <c r="FT52" s="227"/>
      <c r="FU52" s="227"/>
      <c r="FV52" s="227"/>
      <c r="FW52" s="227"/>
      <c r="FX52" s="227"/>
      <c r="FY52" s="227"/>
      <c r="FZ52" s="227"/>
      <c r="GA52" s="227"/>
      <c r="GB52" s="227"/>
      <c r="GC52" s="227"/>
      <c r="GD52" s="227"/>
      <c r="GE52" s="227"/>
      <c r="GF52" s="227"/>
      <c r="GG52" s="227"/>
      <c r="GH52" s="227"/>
      <c r="GI52" s="227"/>
      <c r="GJ52" s="227"/>
      <c r="GK52" s="227"/>
      <c r="GL52" s="227"/>
      <c r="GM52" s="227"/>
      <c r="GN52" s="227"/>
      <c r="GO52" s="227"/>
      <c r="GP52" s="227"/>
      <c r="GQ52" s="227"/>
      <c r="GR52" s="227"/>
      <c r="GS52" s="227"/>
      <c r="GT52" s="227"/>
      <c r="GU52" s="227"/>
      <c r="GV52" s="227"/>
      <c r="GW52" s="227"/>
      <c r="GX52" s="227"/>
      <c r="GY52" s="227"/>
      <c r="GZ52" s="227"/>
      <c r="HA52" s="227"/>
      <c r="HB52" s="227"/>
      <c r="HC52" s="227"/>
      <c r="HD52" s="227"/>
      <c r="HE52" s="227"/>
      <c r="HF52" s="227"/>
      <c r="HG52" s="227"/>
      <c r="HH52" s="227"/>
      <c r="HI52" s="227"/>
      <c r="HJ52" s="227"/>
      <c r="HK52" s="227"/>
      <c r="HL52" s="227"/>
      <c r="HM52" s="227"/>
      <c r="HN52" s="227"/>
      <c r="HO52" s="227"/>
      <c r="HP52" s="227"/>
      <c r="HQ52" s="227"/>
      <c r="HR52" s="227"/>
      <c r="HS52" s="227"/>
      <c r="HT52" s="227"/>
      <c r="HU52" s="227"/>
      <c r="HV52" s="227"/>
      <c r="HW52" s="227"/>
      <c r="HX52" s="227"/>
      <c r="HY52" s="227"/>
      <c r="HZ52" s="227"/>
      <c r="IA52" s="227"/>
      <c r="IB52" s="227"/>
      <c r="IC52" s="227"/>
      <c r="ID52" s="227"/>
      <c r="IE52" s="227"/>
      <c r="IF52" s="227"/>
      <c r="IG52" s="227"/>
      <c r="IH52" s="227"/>
      <c r="II52" s="227"/>
      <c r="IJ52" s="227"/>
      <c r="IK52" s="227"/>
      <c r="IL52" s="227"/>
      <c r="IM52" s="227"/>
      <c r="IN52" s="227"/>
      <c r="IO52" s="227"/>
      <c r="IP52" s="227"/>
      <c r="IQ52" s="227"/>
      <c r="IR52" s="227"/>
      <c r="IS52" s="227"/>
      <c r="IT52" s="227"/>
      <c r="IU52" s="227"/>
      <c r="IV52" s="227"/>
      <c r="IW52" s="227"/>
      <c r="IX52" s="227"/>
      <c r="IY52" s="227"/>
      <c r="IZ52" s="227"/>
      <c r="JA52" s="227"/>
      <c r="JB52" s="227"/>
      <c r="JC52" s="227"/>
      <c r="JD52" s="227"/>
      <c r="JE52" s="227"/>
      <c r="JF52" s="227"/>
      <c r="JG52" s="227"/>
      <c r="JH52" s="227"/>
      <c r="JI52" s="227"/>
      <c r="JJ52" s="227"/>
      <c r="JK52" s="227"/>
      <c r="JL52" s="227"/>
      <c r="JM52" s="227"/>
      <c r="JN52" s="227"/>
      <c r="JO52" s="227"/>
      <c r="JP52" s="227"/>
      <c r="JQ52" s="227"/>
      <c r="JR52" s="227"/>
      <c r="JS52" s="227"/>
      <c r="JT52" s="227"/>
      <c r="JU52" s="227"/>
      <c r="JV52" s="227"/>
      <c r="JW52" s="227"/>
      <c r="JX52" s="227"/>
      <c r="JY52" s="227"/>
      <c r="JZ52" s="227"/>
      <c r="KA52" s="227"/>
      <c r="KB52" s="227"/>
      <c r="KC52" s="227"/>
      <c r="KD52" s="227"/>
      <c r="KE52" s="227"/>
      <c r="KF52" s="227"/>
      <c r="KG52" s="227"/>
      <c r="KH52" s="227"/>
      <c r="KI52" s="227"/>
      <c r="KJ52" s="227"/>
      <c r="KK52" s="227"/>
      <c r="KL52" s="227"/>
      <c r="KM52" s="227"/>
      <c r="KN52" s="227"/>
      <c r="KO52" s="227"/>
      <c r="KP52" s="227"/>
      <c r="KQ52" s="227"/>
      <c r="KR52" s="227"/>
      <c r="KS52" s="227"/>
      <c r="KT52" s="227"/>
      <c r="KU52" s="227"/>
      <c r="KV52" s="227"/>
      <c r="KW52" s="227"/>
      <c r="KX52" s="227"/>
      <c r="KY52" s="227"/>
      <c r="KZ52" s="227"/>
      <c r="LA52" s="227"/>
      <c r="LB52" s="227"/>
      <c r="LC52" s="227"/>
      <c r="LD52" s="227"/>
      <c r="LE52" s="227"/>
      <c r="LF52" s="227"/>
      <c r="LG52" s="227"/>
      <c r="LH52" s="227"/>
      <c r="LI52" s="227"/>
      <c r="LJ52" s="227"/>
      <c r="LK52" s="227"/>
      <c r="LL52" s="227"/>
      <c r="LM52" s="227"/>
      <c r="LN52" s="227"/>
      <c r="LO52" s="227"/>
      <c r="LP52" s="227"/>
      <c r="LQ52" s="227"/>
      <c r="LR52" s="227"/>
      <c r="LS52" s="227"/>
      <c r="LT52" s="227"/>
      <c r="LU52" s="227"/>
      <c r="LV52" s="227"/>
      <c r="LW52" s="227"/>
      <c r="LX52" s="227"/>
      <c r="LY52" s="227"/>
      <c r="LZ52" s="227"/>
      <c r="MA52" s="227"/>
      <c r="MB52" s="227"/>
      <c r="MC52" s="227"/>
      <c r="MD52" s="227"/>
      <c r="ME52" s="227"/>
      <c r="MF52" s="227"/>
      <c r="MG52" s="227"/>
      <c r="MH52" s="227"/>
      <c r="MI52" s="227"/>
      <c r="MJ52" s="227"/>
      <c r="MK52" s="227"/>
      <c r="ML52" s="227"/>
      <c r="MM52" s="227"/>
      <c r="MN52" s="227"/>
      <c r="MO52" s="227"/>
      <c r="MP52" s="227"/>
      <c r="MQ52" s="227"/>
      <c r="MR52" s="227"/>
      <c r="MS52" s="227"/>
      <c r="MT52" s="227"/>
      <c r="MU52" s="227"/>
      <c r="MV52" s="227"/>
      <c r="MW52" s="227"/>
      <c r="MX52" s="227"/>
      <c r="MY52" s="227"/>
      <c r="MZ52" s="227"/>
      <c r="NA52" s="227"/>
      <c r="NB52" s="227"/>
      <c r="NC52" s="227"/>
      <c r="ND52" s="227"/>
      <c r="NE52" s="227"/>
      <c r="NF52" s="227"/>
      <c r="NG52" s="227"/>
      <c r="NH52" s="227"/>
      <c r="NI52" s="227"/>
      <c r="NJ52" s="227"/>
      <c r="NK52" s="227"/>
      <c r="NL52" s="227"/>
      <c r="NM52" s="227"/>
      <c r="NN52" s="227"/>
      <c r="NO52" s="227"/>
      <c r="NP52" s="227"/>
      <c r="NQ52" s="227"/>
      <c r="NR52" s="227"/>
      <c r="NS52" s="227"/>
      <c r="NT52" s="227"/>
      <c r="NU52" s="227"/>
      <c r="NV52" s="227"/>
      <c r="NW52" s="227"/>
      <c r="NX52" s="227"/>
      <c r="NY52" s="227"/>
      <c r="NZ52" s="227"/>
      <c r="OA52" s="227"/>
      <c r="OB52" s="227"/>
      <c r="OC52" s="227"/>
      <c r="OD52" s="227"/>
      <c r="OE52" s="227"/>
      <c r="OF52" s="227"/>
      <c r="OG52" s="227"/>
      <c r="OH52" s="227"/>
      <c r="OI52" s="227"/>
      <c r="OJ52" s="227"/>
      <c r="OK52" s="227"/>
      <c r="OL52" s="227"/>
      <c r="OM52" s="227"/>
      <c r="ON52" s="227"/>
      <c r="OO52" s="227"/>
      <c r="OP52" s="227"/>
      <c r="OQ52" s="227"/>
      <c r="OR52" s="227"/>
      <c r="OS52" s="227"/>
      <c r="OT52" s="227"/>
      <c r="OU52" s="227"/>
      <c r="OV52" s="227"/>
      <c r="OW52" s="227"/>
      <c r="OX52" s="227"/>
      <c r="OY52" s="227"/>
      <c r="OZ52" s="227"/>
      <c r="PA52" s="227"/>
      <c r="PB52" s="227"/>
      <c r="PC52" s="227"/>
      <c r="PD52" s="227"/>
      <c r="PE52" s="227"/>
      <c r="PF52" s="227"/>
      <c r="PG52" s="227"/>
      <c r="PH52" s="227"/>
      <c r="PI52" s="227"/>
      <c r="PJ52" s="227"/>
      <c r="PK52" s="227"/>
      <c r="PL52" s="227"/>
      <c r="PM52" s="227"/>
      <c r="PN52" s="227"/>
      <c r="PO52" s="227"/>
      <c r="PP52" s="227"/>
      <c r="PQ52" s="227"/>
      <c r="PR52" s="227"/>
      <c r="PS52" s="227"/>
      <c r="PT52" s="227"/>
      <c r="PU52" s="227"/>
      <c r="PV52" s="227"/>
      <c r="PW52" s="227"/>
      <c r="PX52" s="227"/>
      <c r="PY52" s="227"/>
      <c r="PZ52" s="227"/>
      <c r="QA52" s="227"/>
      <c r="QB52" s="227"/>
      <c r="QC52" s="227"/>
      <c r="QD52" s="227"/>
      <c r="QE52" s="227"/>
      <c r="QF52" s="227"/>
      <c r="QG52" s="227"/>
      <c r="QH52" s="227"/>
      <c r="QI52" s="227"/>
      <c r="QJ52" s="227"/>
      <c r="QK52" s="227"/>
      <c r="QL52" s="227"/>
    </row>
    <row r="53" spans="1:454" s="177" customFormat="1" ht="18" customHeight="1">
      <c r="A53" s="201"/>
      <c r="B53" s="201"/>
      <c r="C53" s="431" t="s">
        <v>8084</v>
      </c>
      <c r="D53" s="429"/>
      <c r="E53" s="429"/>
      <c r="F53" s="429"/>
      <c r="G53" s="429"/>
      <c r="H53" s="429"/>
      <c r="I53" s="429"/>
      <c r="J53" s="429"/>
      <c r="K53" s="428" t="s">
        <v>8413</v>
      </c>
      <c r="L53" s="429"/>
      <c r="M53" s="429"/>
      <c r="N53" s="429"/>
      <c r="O53" s="429"/>
      <c r="P53" s="429"/>
      <c r="Q53" s="429"/>
      <c r="R53" s="430"/>
      <c r="S53" s="431" t="s">
        <v>11049</v>
      </c>
      <c r="T53" s="429"/>
      <c r="U53" s="429"/>
      <c r="V53" s="429"/>
      <c r="W53" s="429"/>
      <c r="X53" s="429"/>
      <c r="Y53" s="429"/>
      <c r="Z53" s="429"/>
      <c r="AA53" s="429"/>
      <c r="AB53" s="429"/>
      <c r="AC53" s="429"/>
      <c r="AD53" s="429"/>
      <c r="AE53" s="429"/>
      <c r="AF53" s="429"/>
      <c r="AG53" s="429"/>
      <c r="AH53" s="429"/>
      <c r="AI53" s="429"/>
      <c r="AJ53" s="429"/>
      <c r="AK53" s="429"/>
      <c r="AL53" s="429"/>
      <c r="AM53" s="429"/>
      <c r="AN53" s="429"/>
      <c r="AO53" s="429"/>
      <c r="AP53" s="429"/>
      <c r="AQ53" s="429"/>
      <c r="AR53" s="429"/>
      <c r="AS53" s="429"/>
      <c r="AT53" s="429"/>
      <c r="AU53" s="429"/>
      <c r="AV53" s="430"/>
      <c r="AW53" s="201"/>
      <c r="AX53" s="201"/>
      <c r="AY53" s="201"/>
      <c r="AZ53" s="201"/>
      <c r="BA53" s="201"/>
      <c r="BB53" s="201"/>
      <c r="BC53" s="201"/>
      <c r="BD53" s="201"/>
      <c r="BE53" s="201"/>
      <c r="BF53" s="201"/>
      <c r="BG53" s="201"/>
      <c r="BH53" s="201"/>
      <c r="BI53" s="201"/>
      <c r="BJ53" s="201"/>
      <c r="BK53" s="201"/>
      <c r="BL53" s="201"/>
      <c r="BM53" s="201"/>
      <c r="BN53" s="201"/>
      <c r="BO53" s="201"/>
      <c r="BP53" s="201"/>
      <c r="BQ53" s="201"/>
      <c r="BR53" s="201"/>
      <c r="BS53" s="201"/>
      <c r="BT53" s="201"/>
      <c r="BU53" s="201"/>
      <c r="BV53" s="201"/>
      <c r="BW53" s="201"/>
      <c r="BX53" s="201"/>
      <c r="BY53" s="201"/>
      <c r="BZ53" s="201"/>
      <c r="CA53" s="201"/>
      <c r="CB53" s="201"/>
      <c r="CC53" s="201"/>
      <c r="CD53" s="201"/>
      <c r="CE53" s="201"/>
      <c r="CF53" s="201"/>
      <c r="CG53" s="201"/>
      <c r="CH53" s="201"/>
      <c r="CI53" s="201"/>
      <c r="CJ53" s="201"/>
      <c r="CK53" s="201"/>
      <c r="CL53" s="201"/>
      <c r="CM53" s="201"/>
      <c r="CN53" s="201"/>
      <c r="CO53" s="201"/>
      <c r="CP53" s="201"/>
      <c r="CQ53" s="201"/>
      <c r="CR53" s="201"/>
      <c r="CS53" s="201"/>
      <c r="CT53" s="201"/>
      <c r="CU53" s="201"/>
      <c r="CV53" s="201"/>
      <c r="CW53" s="201"/>
      <c r="CX53" s="201"/>
      <c r="CY53" s="201"/>
      <c r="CZ53" s="201"/>
      <c r="DA53" s="201"/>
      <c r="DB53" s="201"/>
      <c r="DC53" s="201"/>
      <c r="DD53" s="201"/>
      <c r="DE53" s="201"/>
      <c r="DF53" s="201"/>
      <c r="DG53" s="201"/>
      <c r="DH53" s="201"/>
      <c r="DI53" s="201"/>
      <c r="DJ53" s="201"/>
      <c r="DK53" s="201"/>
      <c r="DL53" s="201"/>
      <c r="DM53" s="201"/>
      <c r="DN53" s="201"/>
      <c r="DO53" s="201"/>
      <c r="DP53" s="201"/>
      <c r="DQ53" s="201"/>
      <c r="DR53" s="201"/>
      <c r="DS53" s="201"/>
      <c r="DT53" s="201"/>
      <c r="DU53" s="201"/>
      <c r="DV53" s="201"/>
      <c r="DW53" s="201"/>
      <c r="DX53" s="201"/>
      <c r="DY53" s="201"/>
      <c r="DZ53" s="201"/>
      <c r="EA53" s="201"/>
      <c r="EB53" s="201"/>
      <c r="EC53" s="201"/>
      <c r="ED53" s="201"/>
      <c r="EE53" s="201"/>
      <c r="EF53" s="201"/>
      <c r="EG53" s="201"/>
      <c r="EH53" s="201"/>
      <c r="EI53" s="201"/>
      <c r="EJ53" s="201"/>
      <c r="EK53" s="201"/>
      <c r="EL53" s="201"/>
      <c r="EM53" s="201"/>
      <c r="EN53" s="201"/>
      <c r="EO53" s="201"/>
      <c r="EP53" s="201"/>
      <c r="EQ53" s="201"/>
      <c r="ER53" s="201"/>
      <c r="ES53" s="201"/>
      <c r="ET53" s="201"/>
      <c r="EU53" s="201"/>
      <c r="EV53" s="201"/>
      <c r="EW53" s="201"/>
      <c r="EX53" s="201"/>
      <c r="EY53" s="201"/>
      <c r="EZ53" s="201"/>
      <c r="FA53" s="201"/>
      <c r="FB53" s="201"/>
      <c r="FC53" s="201"/>
      <c r="FD53" s="201"/>
      <c r="FE53" s="201"/>
      <c r="FF53" s="201"/>
      <c r="FG53" s="201"/>
      <c r="FH53" s="201"/>
      <c r="FI53" s="201"/>
      <c r="FJ53" s="201"/>
      <c r="FK53" s="201"/>
      <c r="FL53" s="201"/>
      <c r="FM53" s="201"/>
      <c r="FN53" s="201"/>
      <c r="FO53" s="201"/>
      <c r="FP53" s="201"/>
      <c r="FQ53" s="201"/>
      <c r="FR53" s="201"/>
      <c r="FS53" s="201"/>
      <c r="FT53" s="201"/>
      <c r="FU53" s="201"/>
      <c r="FV53" s="201"/>
      <c r="FW53" s="201"/>
      <c r="FX53" s="201"/>
      <c r="FY53" s="201"/>
      <c r="FZ53" s="201"/>
      <c r="GA53" s="201"/>
      <c r="GB53" s="201"/>
      <c r="GC53" s="201"/>
      <c r="GD53" s="201"/>
      <c r="GE53" s="201"/>
      <c r="GF53" s="201"/>
      <c r="GG53" s="201"/>
      <c r="GH53" s="201"/>
      <c r="GI53" s="201"/>
      <c r="GJ53" s="201"/>
      <c r="GK53" s="201"/>
      <c r="GL53" s="201"/>
      <c r="GM53" s="201"/>
      <c r="GN53" s="201"/>
      <c r="GO53" s="201"/>
      <c r="GP53" s="201"/>
      <c r="GQ53" s="201"/>
      <c r="GR53" s="201"/>
      <c r="GS53" s="201"/>
      <c r="GT53" s="201"/>
      <c r="GU53" s="201"/>
      <c r="GV53" s="201"/>
      <c r="GW53" s="201"/>
      <c r="GX53" s="201"/>
      <c r="GY53" s="201"/>
      <c r="GZ53" s="201"/>
      <c r="HA53" s="201"/>
      <c r="HB53" s="201"/>
      <c r="HC53" s="201"/>
      <c r="HD53" s="201"/>
      <c r="HE53" s="201"/>
      <c r="HF53" s="201"/>
      <c r="HG53" s="201"/>
      <c r="HH53" s="201"/>
      <c r="HI53" s="201"/>
      <c r="HJ53" s="201"/>
      <c r="HK53" s="201"/>
      <c r="HL53" s="201"/>
      <c r="HM53" s="201"/>
      <c r="HN53" s="201"/>
      <c r="HO53" s="201"/>
      <c r="HP53" s="201"/>
      <c r="HQ53" s="201"/>
      <c r="HR53" s="201"/>
      <c r="HS53" s="201"/>
      <c r="HT53" s="201"/>
      <c r="HU53" s="201"/>
      <c r="HV53" s="201"/>
      <c r="HW53" s="201"/>
      <c r="HX53" s="201"/>
      <c r="HY53" s="201"/>
      <c r="HZ53" s="201"/>
      <c r="IA53" s="201"/>
      <c r="IB53" s="201"/>
      <c r="IC53" s="201"/>
      <c r="ID53" s="201"/>
      <c r="IE53" s="201"/>
      <c r="IF53" s="201"/>
      <c r="IG53" s="201"/>
      <c r="IH53" s="201"/>
      <c r="II53" s="201"/>
      <c r="IJ53" s="201"/>
      <c r="IK53" s="201"/>
      <c r="IL53" s="201"/>
      <c r="IM53" s="201"/>
      <c r="IN53" s="201"/>
      <c r="IO53" s="201"/>
      <c r="IP53" s="201"/>
      <c r="IQ53" s="201"/>
      <c r="IR53" s="201"/>
      <c r="IS53" s="201"/>
      <c r="IT53" s="201"/>
      <c r="IU53" s="201"/>
      <c r="IV53" s="201"/>
      <c r="IW53" s="201"/>
      <c r="IX53" s="201"/>
      <c r="IY53" s="201"/>
      <c r="IZ53" s="201"/>
      <c r="JA53" s="201"/>
      <c r="JB53" s="201"/>
      <c r="JC53" s="201"/>
      <c r="JD53" s="201"/>
      <c r="JE53" s="201"/>
      <c r="JF53" s="201"/>
      <c r="JG53" s="201"/>
      <c r="JH53" s="201"/>
      <c r="JI53" s="201"/>
      <c r="JJ53" s="201"/>
      <c r="JK53" s="201"/>
      <c r="JL53" s="201"/>
      <c r="JM53" s="201"/>
      <c r="JN53" s="201"/>
      <c r="JO53" s="201"/>
      <c r="JP53" s="201"/>
      <c r="JQ53" s="201"/>
      <c r="JR53" s="201"/>
      <c r="JS53" s="201"/>
      <c r="JT53" s="201"/>
      <c r="JU53" s="201"/>
      <c r="JV53" s="201"/>
      <c r="JW53" s="201"/>
      <c r="JX53" s="201"/>
      <c r="JY53" s="201"/>
      <c r="JZ53" s="201"/>
      <c r="KA53" s="201"/>
      <c r="KB53" s="201"/>
      <c r="KC53" s="201"/>
      <c r="KD53" s="201"/>
      <c r="KE53" s="201"/>
      <c r="KF53" s="201"/>
      <c r="KG53" s="201"/>
      <c r="KH53" s="201"/>
      <c r="KI53" s="201"/>
      <c r="KJ53" s="201"/>
      <c r="KK53" s="201"/>
      <c r="KL53" s="201"/>
      <c r="KM53" s="201"/>
      <c r="KN53" s="201"/>
      <c r="KO53" s="201"/>
      <c r="KP53" s="201"/>
      <c r="KQ53" s="201"/>
      <c r="KR53" s="201"/>
      <c r="KS53" s="201"/>
      <c r="KT53" s="201"/>
      <c r="KU53" s="201"/>
      <c r="KV53" s="201"/>
      <c r="KW53" s="201"/>
      <c r="KX53" s="201"/>
      <c r="KY53" s="201"/>
      <c r="KZ53" s="201"/>
      <c r="LA53" s="201"/>
      <c r="LB53" s="201"/>
      <c r="LC53" s="201"/>
      <c r="LD53" s="201"/>
      <c r="LE53" s="201"/>
      <c r="LF53" s="201"/>
      <c r="LG53" s="201"/>
      <c r="LH53" s="201"/>
      <c r="LI53" s="201"/>
      <c r="LJ53" s="201"/>
      <c r="LK53" s="201"/>
      <c r="LL53" s="201"/>
      <c r="LM53" s="201"/>
      <c r="LN53" s="201"/>
      <c r="LO53" s="201"/>
      <c r="LP53" s="201"/>
      <c r="LQ53" s="201"/>
      <c r="LR53" s="201"/>
      <c r="LS53" s="201"/>
      <c r="LT53" s="201"/>
      <c r="LU53" s="201"/>
      <c r="LV53" s="201"/>
      <c r="LW53" s="201"/>
      <c r="LX53" s="201"/>
      <c r="LY53" s="201"/>
      <c r="LZ53" s="201"/>
      <c r="MA53" s="201"/>
      <c r="MB53" s="201"/>
      <c r="MC53" s="201"/>
      <c r="MD53" s="201"/>
      <c r="ME53" s="201"/>
      <c r="MF53" s="201"/>
      <c r="MG53" s="201"/>
      <c r="MH53" s="201"/>
      <c r="MI53" s="201"/>
      <c r="MJ53" s="201"/>
      <c r="MK53" s="201"/>
      <c r="ML53" s="201"/>
      <c r="MM53" s="201"/>
      <c r="MN53" s="201"/>
      <c r="MO53" s="201"/>
      <c r="MP53" s="201"/>
      <c r="MQ53" s="201"/>
      <c r="MR53" s="201"/>
      <c r="MS53" s="201"/>
      <c r="MT53" s="201"/>
      <c r="MU53" s="201"/>
      <c r="MV53" s="201"/>
      <c r="MW53" s="201"/>
      <c r="MX53" s="201"/>
      <c r="MY53" s="201"/>
      <c r="MZ53" s="201"/>
      <c r="NA53" s="201"/>
      <c r="NB53" s="201"/>
      <c r="NC53" s="201"/>
      <c r="ND53" s="201"/>
      <c r="NE53" s="201"/>
      <c r="NF53" s="201"/>
      <c r="NG53" s="201"/>
      <c r="NH53" s="201"/>
      <c r="NI53" s="201"/>
      <c r="NJ53" s="201"/>
      <c r="NK53" s="201"/>
      <c r="NL53" s="201"/>
      <c r="NM53" s="201"/>
      <c r="NN53" s="201"/>
      <c r="NO53" s="201"/>
      <c r="NP53" s="201"/>
      <c r="NQ53" s="201"/>
      <c r="NR53" s="201"/>
      <c r="NS53" s="201"/>
      <c r="NT53" s="201"/>
      <c r="NU53" s="201"/>
      <c r="NV53" s="201"/>
      <c r="NW53" s="201"/>
      <c r="NX53" s="201"/>
      <c r="NY53" s="201"/>
      <c r="NZ53" s="201"/>
      <c r="OA53" s="201"/>
      <c r="OB53" s="201"/>
      <c r="OC53" s="201"/>
      <c r="OD53" s="201"/>
      <c r="OE53" s="201"/>
      <c r="OF53" s="201"/>
      <c r="OG53" s="201"/>
      <c r="OH53" s="201"/>
      <c r="OI53" s="201"/>
      <c r="OJ53" s="201"/>
      <c r="OK53" s="201"/>
      <c r="OL53" s="201"/>
      <c r="OM53" s="201"/>
      <c r="ON53" s="201"/>
      <c r="OO53" s="201"/>
      <c r="OP53" s="201"/>
      <c r="OQ53" s="201"/>
      <c r="OR53" s="201"/>
      <c r="OS53" s="201"/>
      <c r="OT53" s="201"/>
      <c r="OU53" s="201"/>
      <c r="OV53" s="201"/>
      <c r="OW53" s="201"/>
      <c r="OX53" s="201"/>
      <c r="OY53" s="201"/>
      <c r="OZ53" s="201"/>
      <c r="PA53" s="201"/>
      <c r="PB53" s="201"/>
      <c r="PC53" s="201"/>
      <c r="PD53" s="201"/>
      <c r="PE53" s="201"/>
      <c r="PF53" s="201"/>
      <c r="PG53" s="201"/>
      <c r="PH53" s="201"/>
      <c r="PI53" s="201"/>
      <c r="PJ53" s="201"/>
      <c r="PK53" s="201"/>
      <c r="PL53" s="201"/>
      <c r="PM53" s="201"/>
      <c r="PN53" s="201"/>
      <c r="PO53" s="201"/>
      <c r="PP53" s="201"/>
      <c r="PQ53" s="201"/>
      <c r="PR53" s="201"/>
      <c r="PS53" s="201"/>
      <c r="PT53" s="201"/>
      <c r="PU53" s="201"/>
      <c r="PV53" s="201"/>
      <c r="PW53" s="201"/>
      <c r="PX53" s="201"/>
      <c r="PY53" s="201"/>
      <c r="PZ53" s="201"/>
      <c r="QA53" s="201"/>
      <c r="QB53" s="201"/>
      <c r="QC53" s="201"/>
      <c r="QD53" s="201"/>
      <c r="QE53" s="201"/>
      <c r="QF53" s="201"/>
      <c r="QG53" s="201"/>
      <c r="QH53" s="201"/>
      <c r="QI53" s="201"/>
      <c r="QJ53" s="201"/>
      <c r="QK53" s="201"/>
      <c r="QL53" s="201"/>
    </row>
    <row r="54" spans="1:454" s="175" customFormat="1" ht="13" customHeight="1">
      <c r="A54" s="192"/>
      <c r="B54" s="279"/>
      <c r="C54" s="450"/>
      <c r="D54" s="451"/>
      <c r="E54" s="451"/>
      <c r="F54" s="451"/>
      <c r="G54" s="451"/>
      <c r="H54" s="451"/>
      <c r="I54" s="451"/>
      <c r="J54" s="452"/>
      <c r="K54" s="459"/>
      <c r="L54" s="451"/>
      <c r="M54" s="451"/>
      <c r="N54" s="451"/>
      <c r="O54" s="451"/>
      <c r="P54" s="451"/>
      <c r="Q54" s="451"/>
      <c r="R54" s="460"/>
      <c r="S54" s="487"/>
      <c r="T54" s="488"/>
      <c r="U54" s="488"/>
      <c r="V54" s="488"/>
      <c r="W54" s="488"/>
      <c r="X54" s="488"/>
      <c r="Y54" s="488"/>
      <c r="Z54" s="488"/>
      <c r="AA54" s="488"/>
      <c r="AB54" s="488"/>
      <c r="AC54" s="488"/>
      <c r="AD54" s="488"/>
      <c r="AE54" s="488"/>
      <c r="AF54" s="488"/>
      <c r="AG54" s="488"/>
      <c r="AH54" s="488"/>
      <c r="AI54" s="488"/>
      <c r="AJ54" s="488"/>
      <c r="AK54" s="488"/>
      <c r="AL54" s="488"/>
      <c r="AM54" s="488"/>
      <c r="AN54" s="488"/>
      <c r="AO54" s="488"/>
      <c r="AP54" s="488"/>
      <c r="AQ54" s="488"/>
      <c r="AR54" s="488"/>
      <c r="AS54" s="488"/>
      <c r="AT54" s="488"/>
      <c r="AU54" s="488"/>
      <c r="AV54" s="489"/>
      <c r="AW54" s="192"/>
      <c r="AX54" s="192"/>
      <c r="AY54" s="192"/>
      <c r="AZ54" s="192"/>
      <c r="BA54" s="192"/>
      <c r="BB54" s="192"/>
      <c r="BC54" s="192"/>
      <c r="BD54" s="192"/>
      <c r="BE54" s="192"/>
      <c r="BF54" s="192"/>
      <c r="BG54" s="192"/>
      <c r="BH54" s="192"/>
      <c r="BI54" s="192"/>
      <c r="BJ54" s="192"/>
      <c r="BK54" s="192"/>
      <c r="BL54" s="192"/>
      <c r="BM54" s="192"/>
      <c r="BN54" s="192"/>
      <c r="BO54" s="192"/>
      <c r="BP54" s="192"/>
      <c r="BQ54" s="192"/>
      <c r="BR54" s="192"/>
      <c r="BS54" s="192"/>
      <c r="BT54" s="192"/>
      <c r="BU54" s="192"/>
      <c r="BV54" s="192"/>
      <c r="BW54" s="192"/>
      <c r="BX54" s="192"/>
      <c r="BY54" s="192"/>
      <c r="BZ54" s="192"/>
      <c r="CA54" s="192"/>
      <c r="CB54" s="192"/>
      <c r="CC54" s="192"/>
      <c r="CD54" s="192"/>
      <c r="CE54" s="192"/>
      <c r="CF54" s="192"/>
      <c r="CG54" s="192"/>
      <c r="CH54" s="192"/>
      <c r="CI54" s="192"/>
      <c r="CJ54" s="192"/>
      <c r="CK54" s="192"/>
      <c r="CL54" s="192"/>
      <c r="CM54" s="192"/>
      <c r="CN54" s="192"/>
      <c r="CO54" s="192"/>
      <c r="CP54" s="192"/>
      <c r="CQ54" s="192"/>
      <c r="CR54" s="192"/>
      <c r="CS54" s="192"/>
      <c r="CT54" s="192"/>
      <c r="CU54" s="192"/>
      <c r="CV54" s="192"/>
      <c r="CW54" s="192"/>
      <c r="CX54" s="192"/>
      <c r="CY54" s="192"/>
      <c r="CZ54" s="192"/>
      <c r="DA54" s="192"/>
      <c r="DB54" s="192"/>
      <c r="DC54" s="192"/>
      <c r="DD54" s="192"/>
      <c r="DE54" s="192"/>
      <c r="DF54" s="192"/>
      <c r="DG54" s="192"/>
      <c r="DH54" s="192"/>
      <c r="DI54" s="192"/>
      <c r="DJ54" s="192"/>
      <c r="DK54" s="192"/>
      <c r="DL54" s="192"/>
      <c r="DM54" s="192"/>
      <c r="DN54" s="192"/>
      <c r="DO54" s="192"/>
      <c r="DP54" s="192"/>
      <c r="DQ54" s="192"/>
      <c r="DR54" s="192"/>
      <c r="DS54" s="192"/>
      <c r="DT54" s="192"/>
      <c r="DU54" s="192"/>
      <c r="DV54" s="192"/>
      <c r="DW54" s="192"/>
      <c r="DX54" s="192"/>
      <c r="DY54" s="192"/>
      <c r="DZ54" s="192"/>
      <c r="EA54" s="192"/>
      <c r="EB54" s="192"/>
      <c r="EC54" s="192"/>
      <c r="ED54" s="192"/>
      <c r="EE54" s="192"/>
      <c r="EF54" s="192"/>
      <c r="EG54" s="192"/>
      <c r="EH54" s="192"/>
      <c r="EI54" s="192"/>
      <c r="EJ54" s="192"/>
      <c r="EK54" s="192"/>
      <c r="EL54" s="192"/>
      <c r="EM54" s="192"/>
      <c r="EN54" s="192"/>
      <c r="EO54" s="192"/>
      <c r="EP54" s="192"/>
      <c r="EQ54" s="192"/>
      <c r="ER54" s="192"/>
      <c r="ES54" s="192"/>
      <c r="ET54" s="192"/>
      <c r="EU54" s="192"/>
      <c r="EV54" s="192"/>
      <c r="EW54" s="192"/>
      <c r="EX54" s="192"/>
      <c r="EY54" s="192"/>
      <c r="EZ54" s="192"/>
      <c r="FA54" s="192"/>
      <c r="FB54" s="192"/>
      <c r="FC54" s="192"/>
      <c r="FD54" s="192"/>
      <c r="FE54" s="192"/>
      <c r="FF54" s="192"/>
      <c r="FG54" s="192"/>
      <c r="FH54" s="192"/>
      <c r="FI54" s="192"/>
      <c r="FJ54" s="192"/>
      <c r="FK54" s="192"/>
      <c r="FL54" s="192"/>
      <c r="FM54" s="192"/>
      <c r="FN54" s="192"/>
      <c r="FO54" s="192"/>
      <c r="FP54" s="192"/>
      <c r="FQ54" s="192"/>
      <c r="FR54" s="192"/>
      <c r="FS54" s="192"/>
      <c r="FT54" s="192"/>
      <c r="FU54" s="192"/>
      <c r="FV54" s="192"/>
      <c r="FW54" s="192"/>
      <c r="FX54" s="192"/>
      <c r="FY54" s="192"/>
      <c r="FZ54" s="192"/>
      <c r="GA54" s="192"/>
      <c r="GB54" s="192"/>
      <c r="GC54" s="192"/>
      <c r="GD54" s="192"/>
      <c r="GE54" s="192"/>
      <c r="GF54" s="192"/>
      <c r="GG54" s="192"/>
      <c r="GH54" s="192"/>
      <c r="GI54" s="192"/>
      <c r="GJ54" s="192"/>
      <c r="GK54" s="192"/>
      <c r="GL54" s="192"/>
      <c r="GM54" s="192"/>
      <c r="GN54" s="192"/>
      <c r="GO54" s="192"/>
      <c r="GP54" s="192"/>
      <c r="GQ54" s="192"/>
      <c r="GR54" s="192"/>
      <c r="GS54" s="192"/>
      <c r="GT54" s="192"/>
      <c r="GU54" s="192"/>
      <c r="GV54" s="192"/>
      <c r="GW54" s="192"/>
      <c r="GX54" s="192"/>
      <c r="GY54" s="192"/>
      <c r="GZ54" s="192"/>
      <c r="HA54" s="192"/>
      <c r="HB54" s="192"/>
      <c r="HC54" s="192"/>
      <c r="HD54" s="192"/>
      <c r="HE54" s="192"/>
      <c r="HF54" s="192"/>
      <c r="HG54" s="192"/>
      <c r="HH54" s="192"/>
      <c r="HI54" s="192"/>
      <c r="HJ54" s="192"/>
      <c r="HK54" s="192"/>
      <c r="HL54" s="192"/>
      <c r="HM54" s="192"/>
      <c r="HN54" s="192"/>
      <c r="HO54" s="192"/>
      <c r="HP54" s="192"/>
      <c r="HQ54" s="192"/>
      <c r="HR54" s="192"/>
      <c r="HS54" s="192"/>
      <c r="HT54" s="192"/>
      <c r="HU54" s="192"/>
      <c r="HV54" s="192"/>
      <c r="HW54" s="192"/>
      <c r="HX54" s="192"/>
      <c r="HY54" s="192"/>
      <c r="HZ54" s="192"/>
      <c r="IA54" s="192"/>
      <c r="IB54" s="192"/>
      <c r="IC54" s="192"/>
      <c r="ID54" s="192"/>
      <c r="IE54" s="192"/>
      <c r="IF54" s="192"/>
      <c r="IG54" s="192"/>
      <c r="IH54" s="192"/>
      <c r="II54" s="192"/>
      <c r="IJ54" s="192"/>
      <c r="IK54" s="192"/>
      <c r="IL54" s="192"/>
      <c r="IM54" s="192"/>
      <c r="IN54" s="192"/>
      <c r="IO54" s="192"/>
      <c r="IP54" s="192"/>
      <c r="IQ54" s="192"/>
      <c r="IR54" s="192"/>
      <c r="IS54" s="192"/>
      <c r="IT54" s="192"/>
      <c r="IU54" s="192"/>
      <c r="IV54" s="192"/>
      <c r="IW54" s="192"/>
      <c r="IX54" s="192"/>
      <c r="IY54" s="192"/>
      <c r="IZ54" s="192"/>
      <c r="JA54" s="192"/>
      <c r="JB54" s="192"/>
      <c r="JC54" s="192"/>
      <c r="JD54" s="192"/>
      <c r="JE54" s="192"/>
      <c r="JF54" s="192"/>
      <c r="JG54" s="192"/>
      <c r="JH54" s="192"/>
      <c r="JI54" s="192"/>
      <c r="JJ54" s="192"/>
      <c r="JK54" s="192"/>
      <c r="JL54" s="192"/>
      <c r="JM54" s="192"/>
      <c r="JN54" s="192"/>
      <c r="JO54" s="192"/>
      <c r="JP54" s="192"/>
      <c r="JQ54" s="192"/>
      <c r="JR54" s="192"/>
      <c r="JS54" s="192"/>
      <c r="JT54" s="192"/>
      <c r="JU54" s="192"/>
      <c r="JV54" s="192"/>
      <c r="JW54" s="192"/>
      <c r="JX54" s="192"/>
      <c r="JY54" s="192"/>
      <c r="JZ54" s="192"/>
      <c r="KA54" s="192"/>
      <c r="KB54" s="192"/>
      <c r="KC54" s="192"/>
      <c r="KD54" s="192"/>
      <c r="KE54" s="192"/>
      <c r="KF54" s="192"/>
      <c r="KG54" s="192"/>
      <c r="KH54" s="192"/>
      <c r="KI54" s="192"/>
      <c r="KJ54" s="192"/>
      <c r="KK54" s="192"/>
      <c r="KL54" s="192"/>
      <c r="KM54" s="192"/>
      <c r="KN54" s="192"/>
      <c r="KO54" s="192"/>
      <c r="KP54" s="192"/>
      <c r="KQ54" s="192"/>
      <c r="KR54" s="192"/>
      <c r="KS54" s="192"/>
      <c r="KT54" s="192"/>
      <c r="KU54" s="192"/>
      <c r="KV54" s="192"/>
      <c r="KW54" s="192"/>
      <c r="KX54" s="192"/>
      <c r="KY54" s="192"/>
      <c r="KZ54" s="192"/>
      <c r="LA54" s="192"/>
      <c r="LB54" s="192"/>
      <c r="LC54" s="192"/>
      <c r="LD54" s="192"/>
      <c r="LE54" s="192"/>
      <c r="LF54" s="192"/>
      <c r="LG54" s="192"/>
      <c r="LH54" s="192"/>
      <c r="LI54" s="192"/>
      <c r="LJ54" s="192"/>
      <c r="LK54" s="192"/>
      <c r="LL54" s="192"/>
      <c r="LM54" s="192"/>
      <c r="LN54" s="192"/>
      <c r="LO54" s="192"/>
      <c r="LP54" s="192"/>
      <c r="LQ54" s="192"/>
      <c r="LR54" s="192"/>
      <c r="LS54" s="192"/>
      <c r="LT54" s="192"/>
      <c r="LU54" s="192"/>
      <c r="LV54" s="192"/>
      <c r="LW54" s="192"/>
      <c r="LX54" s="192"/>
      <c r="LY54" s="192"/>
      <c r="LZ54" s="192"/>
      <c r="MA54" s="192"/>
      <c r="MB54" s="192"/>
      <c r="MC54" s="192"/>
      <c r="MD54" s="192"/>
      <c r="ME54" s="192"/>
      <c r="MF54" s="192"/>
      <c r="MG54" s="192"/>
      <c r="MH54" s="192"/>
      <c r="MI54" s="192"/>
      <c r="MJ54" s="192"/>
      <c r="MK54" s="192"/>
      <c r="ML54" s="192"/>
      <c r="MM54" s="192"/>
      <c r="MN54" s="192"/>
      <c r="MO54" s="192"/>
      <c r="MP54" s="192"/>
      <c r="MQ54" s="192"/>
      <c r="MR54" s="192"/>
      <c r="MS54" s="192"/>
      <c r="MT54" s="192"/>
      <c r="MU54" s="192"/>
      <c r="MV54" s="192"/>
      <c r="MW54" s="192"/>
      <c r="MX54" s="192"/>
      <c r="MY54" s="192"/>
      <c r="MZ54" s="192"/>
      <c r="NA54" s="192"/>
      <c r="NB54" s="192"/>
      <c r="NC54" s="192"/>
      <c r="ND54" s="192"/>
      <c r="NE54" s="192"/>
      <c r="NF54" s="192"/>
      <c r="NG54" s="192"/>
      <c r="NH54" s="192"/>
      <c r="NI54" s="192"/>
      <c r="NJ54" s="192"/>
      <c r="NK54" s="192"/>
      <c r="NL54" s="192"/>
      <c r="NM54" s="192"/>
      <c r="NN54" s="192"/>
      <c r="NO54" s="192"/>
      <c r="NP54" s="192"/>
      <c r="NQ54" s="192"/>
      <c r="NR54" s="192"/>
      <c r="NS54" s="192"/>
      <c r="NT54" s="192"/>
      <c r="NU54" s="192"/>
      <c r="NV54" s="192"/>
      <c r="NW54" s="192"/>
      <c r="NX54" s="192"/>
      <c r="NY54" s="192"/>
      <c r="NZ54" s="192"/>
      <c r="OA54" s="192"/>
      <c r="OB54" s="192"/>
      <c r="OC54" s="192"/>
      <c r="OD54" s="192"/>
      <c r="OE54" s="192"/>
      <c r="OF54" s="192"/>
      <c r="OG54" s="192"/>
      <c r="OH54" s="192"/>
      <c r="OI54" s="192"/>
      <c r="OJ54" s="192"/>
      <c r="OK54" s="192"/>
      <c r="OL54" s="192"/>
      <c r="OM54" s="192"/>
      <c r="ON54" s="192"/>
      <c r="OO54" s="192"/>
      <c r="OP54" s="192"/>
      <c r="OQ54" s="192"/>
      <c r="OR54" s="192"/>
      <c r="OS54" s="192"/>
      <c r="OT54" s="192"/>
      <c r="OU54" s="192"/>
      <c r="OV54" s="192"/>
      <c r="OW54" s="192"/>
      <c r="OX54" s="192"/>
      <c r="OY54" s="192"/>
      <c r="OZ54" s="192"/>
      <c r="PA54" s="192"/>
      <c r="PB54" s="192"/>
      <c r="PC54" s="192"/>
      <c r="PD54" s="192"/>
      <c r="PE54" s="192"/>
      <c r="PF54" s="192"/>
      <c r="PG54" s="192"/>
      <c r="PH54" s="192"/>
      <c r="PI54" s="192"/>
      <c r="PJ54" s="192"/>
      <c r="PK54" s="192"/>
      <c r="PL54" s="192"/>
      <c r="PM54" s="192"/>
      <c r="PN54" s="192"/>
      <c r="PO54" s="192"/>
      <c r="PP54" s="192"/>
      <c r="PQ54" s="192"/>
      <c r="PR54" s="192"/>
      <c r="PS54" s="192"/>
      <c r="PT54" s="192"/>
      <c r="PU54" s="192"/>
      <c r="PV54" s="192"/>
      <c r="PW54" s="192"/>
      <c r="PX54" s="192"/>
      <c r="PY54" s="192"/>
      <c r="PZ54" s="192"/>
      <c r="QA54" s="192"/>
      <c r="QB54" s="192"/>
      <c r="QC54" s="192"/>
      <c r="QD54" s="192"/>
      <c r="QE54" s="192"/>
      <c r="QF54" s="192"/>
      <c r="QG54" s="192"/>
      <c r="QH54" s="192"/>
      <c r="QI54" s="192"/>
      <c r="QJ54" s="192"/>
      <c r="QK54" s="192"/>
      <c r="QL54" s="192"/>
    </row>
    <row r="55" spans="1:454" s="175" customFormat="1" ht="13" customHeight="1">
      <c r="A55" s="192"/>
      <c r="B55" s="279"/>
      <c r="C55" s="453"/>
      <c r="D55" s="454"/>
      <c r="E55" s="454"/>
      <c r="F55" s="454"/>
      <c r="G55" s="454"/>
      <c r="H55" s="454"/>
      <c r="I55" s="454"/>
      <c r="J55" s="455"/>
      <c r="K55" s="461"/>
      <c r="L55" s="454"/>
      <c r="M55" s="454"/>
      <c r="N55" s="454"/>
      <c r="O55" s="454"/>
      <c r="P55" s="454"/>
      <c r="Q55" s="454"/>
      <c r="R55" s="462"/>
      <c r="S55" s="490"/>
      <c r="T55" s="491"/>
      <c r="U55" s="491"/>
      <c r="V55" s="491"/>
      <c r="W55" s="491"/>
      <c r="X55" s="491"/>
      <c r="Y55" s="491"/>
      <c r="Z55" s="491"/>
      <c r="AA55" s="491"/>
      <c r="AB55" s="491"/>
      <c r="AC55" s="491"/>
      <c r="AD55" s="491"/>
      <c r="AE55" s="491"/>
      <c r="AF55" s="491"/>
      <c r="AG55" s="491"/>
      <c r="AH55" s="491"/>
      <c r="AI55" s="491"/>
      <c r="AJ55" s="491"/>
      <c r="AK55" s="491"/>
      <c r="AL55" s="491"/>
      <c r="AM55" s="491"/>
      <c r="AN55" s="491"/>
      <c r="AO55" s="491"/>
      <c r="AP55" s="491"/>
      <c r="AQ55" s="491"/>
      <c r="AR55" s="491"/>
      <c r="AS55" s="491"/>
      <c r="AT55" s="491"/>
      <c r="AU55" s="491"/>
      <c r="AV55" s="492"/>
      <c r="AW55" s="192"/>
      <c r="AX55" s="192"/>
      <c r="AY55" s="192"/>
      <c r="AZ55" s="192"/>
      <c r="BA55" s="192"/>
      <c r="BB55" s="192"/>
      <c r="BC55" s="192"/>
      <c r="BD55" s="192"/>
      <c r="BE55" s="192"/>
      <c r="BF55" s="192"/>
      <c r="BG55" s="192"/>
      <c r="BH55" s="192"/>
      <c r="BI55" s="192"/>
      <c r="BJ55" s="192"/>
      <c r="BK55" s="192"/>
      <c r="BL55" s="192"/>
      <c r="BM55" s="192"/>
      <c r="BN55" s="192"/>
      <c r="BO55" s="192"/>
      <c r="BP55" s="192"/>
      <c r="BQ55" s="192"/>
      <c r="BR55" s="192"/>
      <c r="BS55" s="192"/>
      <c r="BT55" s="192"/>
      <c r="BU55" s="192"/>
      <c r="BV55" s="192"/>
      <c r="BW55" s="192"/>
      <c r="BX55" s="192"/>
      <c r="BY55" s="192"/>
      <c r="BZ55" s="192"/>
      <c r="CA55" s="192"/>
      <c r="CB55" s="192"/>
      <c r="CC55" s="192"/>
      <c r="CD55" s="192"/>
      <c r="CE55" s="192"/>
      <c r="CF55" s="192"/>
      <c r="CG55" s="192"/>
      <c r="CH55" s="192"/>
      <c r="CI55" s="192"/>
      <c r="CJ55" s="192"/>
      <c r="CK55" s="192"/>
      <c r="CL55" s="192"/>
      <c r="CM55" s="192"/>
      <c r="CN55" s="192"/>
      <c r="CO55" s="192"/>
      <c r="CP55" s="192"/>
      <c r="CQ55" s="192"/>
      <c r="CR55" s="192"/>
      <c r="CS55" s="192"/>
      <c r="CT55" s="192"/>
      <c r="CU55" s="192"/>
      <c r="CV55" s="192"/>
      <c r="CW55" s="192"/>
      <c r="CX55" s="192"/>
      <c r="CY55" s="192"/>
      <c r="CZ55" s="192"/>
      <c r="DA55" s="192"/>
      <c r="DB55" s="192"/>
      <c r="DC55" s="192"/>
      <c r="DD55" s="192"/>
      <c r="DE55" s="192"/>
      <c r="DF55" s="192"/>
      <c r="DG55" s="192"/>
      <c r="DH55" s="192"/>
      <c r="DI55" s="192"/>
      <c r="DJ55" s="192"/>
      <c r="DK55" s="192"/>
      <c r="DL55" s="192"/>
      <c r="DM55" s="192"/>
      <c r="DN55" s="192"/>
      <c r="DO55" s="192"/>
      <c r="DP55" s="192"/>
      <c r="DQ55" s="192"/>
      <c r="DR55" s="192"/>
      <c r="DS55" s="192"/>
      <c r="DT55" s="192"/>
      <c r="DU55" s="192"/>
      <c r="DV55" s="192"/>
      <c r="DW55" s="192"/>
      <c r="DX55" s="192"/>
      <c r="DY55" s="192"/>
      <c r="DZ55" s="192"/>
      <c r="EA55" s="192"/>
      <c r="EB55" s="192"/>
      <c r="EC55" s="192"/>
      <c r="ED55" s="192"/>
      <c r="EE55" s="192"/>
      <c r="EF55" s="192"/>
      <c r="EG55" s="192"/>
      <c r="EH55" s="192"/>
      <c r="EI55" s="192"/>
      <c r="EJ55" s="192"/>
      <c r="EK55" s="192"/>
      <c r="EL55" s="192"/>
      <c r="EM55" s="192"/>
      <c r="EN55" s="192"/>
      <c r="EO55" s="192"/>
      <c r="EP55" s="192"/>
      <c r="EQ55" s="192"/>
      <c r="ER55" s="192"/>
      <c r="ES55" s="192"/>
      <c r="ET55" s="192"/>
      <c r="EU55" s="192"/>
      <c r="EV55" s="192"/>
      <c r="EW55" s="192"/>
      <c r="EX55" s="192"/>
      <c r="EY55" s="192"/>
      <c r="EZ55" s="192"/>
      <c r="FA55" s="192"/>
      <c r="FB55" s="192"/>
      <c r="FC55" s="192"/>
      <c r="FD55" s="192"/>
      <c r="FE55" s="192"/>
      <c r="FF55" s="192"/>
      <c r="FG55" s="192"/>
      <c r="FH55" s="192"/>
      <c r="FI55" s="192"/>
      <c r="FJ55" s="192"/>
      <c r="FK55" s="192"/>
      <c r="FL55" s="192"/>
      <c r="FM55" s="192"/>
      <c r="FN55" s="192"/>
      <c r="FO55" s="192"/>
      <c r="FP55" s="192"/>
      <c r="FQ55" s="192"/>
      <c r="FR55" s="192"/>
      <c r="FS55" s="192"/>
      <c r="FT55" s="192"/>
      <c r="FU55" s="192"/>
      <c r="FV55" s="192"/>
      <c r="FW55" s="192"/>
      <c r="FX55" s="192"/>
      <c r="FY55" s="192"/>
      <c r="FZ55" s="192"/>
      <c r="GA55" s="192"/>
      <c r="GB55" s="192"/>
      <c r="GC55" s="192"/>
      <c r="GD55" s="192"/>
      <c r="GE55" s="192"/>
      <c r="GF55" s="192"/>
      <c r="GG55" s="192"/>
      <c r="GH55" s="192"/>
      <c r="GI55" s="192"/>
      <c r="GJ55" s="192"/>
      <c r="GK55" s="192"/>
      <c r="GL55" s="192"/>
      <c r="GM55" s="192"/>
      <c r="GN55" s="192"/>
      <c r="GO55" s="192"/>
      <c r="GP55" s="192"/>
      <c r="GQ55" s="192"/>
      <c r="GR55" s="192"/>
      <c r="GS55" s="192"/>
      <c r="GT55" s="192"/>
      <c r="GU55" s="192"/>
      <c r="GV55" s="192"/>
      <c r="GW55" s="192"/>
      <c r="GX55" s="192"/>
      <c r="GY55" s="192"/>
      <c r="GZ55" s="192"/>
      <c r="HA55" s="192"/>
      <c r="HB55" s="192"/>
      <c r="HC55" s="192"/>
      <c r="HD55" s="192"/>
      <c r="HE55" s="192"/>
      <c r="HF55" s="192"/>
      <c r="HG55" s="192"/>
      <c r="HH55" s="192"/>
      <c r="HI55" s="192"/>
      <c r="HJ55" s="192"/>
      <c r="HK55" s="192"/>
      <c r="HL55" s="192"/>
      <c r="HM55" s="192"/>
      <c r="HN55" s="192"/>
      <c r="HO55" s="192"/>
      <c r="HP55" s="192"/>
      <c r="HQ55" s="192"/>
      <c r="HR55" s="192"/>
      <c r="HS55" s="192"/>
      <c r="HT55" s="192"/>
      <c r="HU55" s="192"/>
      <c r="HV55" s="192"/>
      <c r="HW55" s="192"/>
      <c r="HX55" s="192"/>
      <c r="HY55" s="192"/>
      <c r="HZ55" s="192"/>
      <c r="IA55" s="192"/>
      <c r="IB55" s="192"/>
      <c r="IC55" s="192"/>
      <c r="ID55" s="192"/>
      <c r="IE55" s="192"/>
      <c r="IF55" s="192"/>
      <c r="IG55" s="192"/>
      <c r="IH55" s="192"/>
      <c r="II55" s="192"/>
      <c r="IJ55" s="192"/>
      <c r="IK55" s="192"/>
      <c r="IL55" s="192"/>
      <c r="IM55" s="192"/>
      <c r="IN55" s="192"/>
      <c r="IO55" s="192"/>
      <c r="IP55" s="192"/>
      <c r="IQ55" s="192"/>
      <c r="IR55" s="192"/>
      <c r="IS55" s="192"/>
      <c r="IT55" s="192"/>
      <c r="IU55" s="192"/>
      <c r="IV55" s="192"/>
      <c r="IW55" s="192"/>
      <c r="IX55" s="192"/>
      <c r="IY55" s="192"/>
      <c r="IZ55" s="192"/>
      <c r="JA55" s="192"/>
      <c r="JB55" s="192"/>
      <c r="JC55" s="192"/>
      <c r="JD55" s="192"/>
      <c r="JE55" s="192"/>
      <c r="JF55" s="192"/>
      <c r="JG55" s="192"/>
      <c r="JH55" s="192"/>
      <c r="JI55" s="192"/>
      <c r="JJ55" s="192"/>
      <c r="JK55" s="192"/>
      <c r="JL55" s="192"/>
      <c r="JM55" s="192"/>
      <c r="JN55" s="192"/>
      <c r="JO55" s="192"/>
      <c r="JP55" s="192"/>
      <c r="JQ55" s="192"/>
      <c r="JR55" s="192"/>
      <c r="JS55" s="192"/>
      <c r="JT55" s="192"/>
      <c r="JU55" s="192"/>
      <c r="JV55" s="192"/>
      <c r="JW55" s="192"/>
      <c r="JX55" s="192"/>
      <c r="JY55" s="192"/>
      <c r="JZ55" s="192"/>
      <c r="KA55" s="192"/>
      <c r="KB55" s="192"/>
      <c r="KC55" s="192"/>
      <c r="KD55" s="192"/>
      <c r="KE55" s="192"/>
      <c r="KF55" s="192"/>
      <c r="KG55" s="192"/>
      <c r="KH55" s="192"/>
      <c r="KI55" s="192"/>
      <c r="KJ55" s="192"/>
      <c r="KK55" s="192"/>
      <c r="KL55" s="192"/>
      <c r="KM55" s="192"/>
      <c r="KN55" s="192"/>
      <c r="KO55" s="192"/>
      <c r="KP55" s="192"/>
      <c r="KQ55" s="192"/>
      <c r="KR55" s="192"/>
      <c r="KS55" s="192"/>
      <c r="KT55" s="192"/>
      <c r="KU55" s="192"/>
      <c r="KV55" s="192"/>
      <c r="KW55" s="192"/>
      <c r="KX55" s="192"/>
      <c r="KY55" s="192"/>
      <c r="KZ55" s="192"/>
      <c r="LA55" s="192"/>
      <c r="LB55" s="192"/>
      <c r="LC55" s="192"/>
      <c r="LD55" s="192"/>
      <c r="LE55" s="192"/>
      <c r="LF55" s="192"/>
      <c r="LG55" s="192"/>
      <c r="LH55" s="192"/>
      <c r="LI55" s="192"/>
      <c r="LJ55" s="192"/>
      <c r="LK55" s="192"/>
      <c r="LL55" s="192"/>
      <c r="LM55" s="192"/>
      <c r="LN55" s="192"/>
      <c r="LO55" s="192"/>
      <c r="LP55" s="192"/>
      <c r="LQ55" s="192"/>
      <c r="LR55" s="192"/>
      <c r="LS55" s="192"/>
      <c r="LT55" s="192"/>
      <c r="LU55" s="192"/>
      <c r="LV55" s="192"/>
      <c r="LW55" s="192"/>
      <c r="LX55" s="192"/>
      <c r="LY55" s="192"/>
      <c r="LZ55" s="192"/>
      <c r="MA55" s="192"/>
      <c r="MB55" s="192"/>
      <c r="MC55" s="192"/>
      <c r="MD55" s="192"/>
      <c r="ME55" s="192"/>
      <c r="MF55" s="192"/>
      <c r="MG55" s="192"/>
      <c r="MH55" s="192"/>
      <c r="MI55" s="192"/>
      <c r="MJ55" s="192"/>
      <c r="MK55" s="192"/>
      <c r="ML55" s="192"/>
      <c r="MM55" s="192"/>
      <c r="MN55" s="192"/>
      <c r="MO55" s="192"/>
      <c r="MP55" s="192"/>
      <c r="MQ55" s="192"/>
      <c r="MR55" s="192"/>
      <c r="MS55" s="192"/>
      <c r="MT55" s="192"/>
      <c r="MU55" s="192"/>
      <c r="MV55" s="192"/>
      <c r="MW55" s="192"/>
      <c r="MX55" s="192"/>
      <c r="MY55" s="192"/>
      <c r="MZ55" s="192"/>
      <c r="NA55" s="192"/>
      <c r="NB55" s="192"/>
      <c r="NC55" s="192"/>
      <c r="ND55" s="192"/>
      <c r="NE55" s="192"/>
      <c r="NF55" s="192"/>
      <c r="NG55" s="192"/>
      <c r="NH55" s="192"/>
      <c r="NI55" s="192"/>
      <c r="NJ55" s="192"/>
      <c r="NK55" s="192"/>
      <c r="NL55" s="192"/>
      <c r="NM55" s="192"/>
      <c r="NN55" s="192"/>
      <c r="NO55" s="192"/>
      <c r="NP55" s="192"/>
      <c r="NQ55" s="192"/>
      <c r="NR55" s="192"/>
      <c r="NS55" s="192"/>
      <c r="NT55" s="192"/>
      <c r="NU55" s="192"/>
      <c r="NV55" s="192"/>
      <c r="NW55" s="192"/>
      <c r="NX55" s="192"/>
      <c r="NY55" s="192"/>
      <c r="NZ55" s="192"/>
      <c r="OA55" s="192"/>
      <c r="OB55" s="192"/>
      <c r="OC55" s="192"/>
      <c r="OD55" s="192"/>
      <c r="OE55" s="192"/>
      <c r="OF55" s="192"/>
      <c r="OG55" s="192"/>
      <c r="OH55" s="192"/>
      <c r="OI55" s="192"/>
      <c r="OJ55" s="192"/>
      <c r="OK55" s="192"/>
      <c r="OL55" s="192"/>
      <c r="OM55" s="192"/>
      <c r="ON55" s="192"/>
      <c r="OO55" s="192"/>
      <c r="OP55" s="192"/>
      <c r="OQ55" s="192"/>
      <c r="OR55" s="192"/>
      <c r="OS55" s="192"/>
      <c r="OT55" s="192"/>
      <c r="OU55" s="192"/>
      <c r="OV55" s="192"/>
      <c r="OW55" s="192"/>
      <c r="OX55" s="192"/>
      <c r="OY55" s="192"/>
      <c r="OZ55" s="192"/>
      <c r="PA55" s="192"/>
      <c r="PB55" s="192"/>
      <c r="PC55" s="192"/>
      <c r="PD55" s="192"/>
      <c r="PE55" s="192"/>
      <c r="PF55" s="192"/>
      <c r="PG55" s="192"/>
      <c r="PH55" s="192"/>
      <c r="PI55" s="192"/>
      <c r="PJ55" s="192"/>
      <c r="PK55" s="192"/>
      <c r="PL55" s="192"/>
      <c r="PM55" s="192"/>
      <c r="PN55" s="192"/>
      <c r="PO55" s="192"/>
      <c r="PP55" s="192"/>
      <c r="PQ55" s="192"/>
      <c r="PR55" s="192"/>
      <c r="PS55" s="192"/>
      <c r="PT55" s="192"/>
      <c r="PU55" s="192"/>
      <c r="PV55" s="192"/>
      <c r="PW55" s="192"/>
      <c r="PX55" s="192"/>
      <c r="PY55" s="192"/>
      <c r="PZ55" s="192"/>
      <c r="QA55" s="192"/>
      <c r="QB55" s="192"/>
      <c r="QC55" s="192"/>
      <c r="QD55" s="192"/>
      <c r="QE55" s="192"/>
      <c r="QF55" s="192"/>
      <c r="QG55" s="192"/>
      <c r="QH55" s="192"/>
      <c r="QI55" s="192"/>
      <c r="QJ55" s="192"/>
      <c r="QK55" s="192"/>
      <c r="QL55" s="192"/>
    </row>
    <row r="56" spans="1:454" s="175" customFormat="1" ht="21.75" customHeight="1">
      <c r="A56" s="192"/>
      <c r="B56" s="279"/>
      <c r="C56" s="456"/>
      <c r="D56" s="457"/>
      <c r="E56" s="457"/>
      <c r="F56" s="457"/>
      <c r="G56" s="457"/>
      <c r="H56" s="457"/>
      <c r="I56" s="457"/>
      <c r="J56" s="458"/>
      <c r="K56" s="463" t="s">
        <v>11261</v>
      </c>
      <c r="L56" s="464"/>
      <c r="M56" s="464"/>
      <c r="N56" s="464"/>
      <c r="O56" s="464"/>
      <c r="P56" s="464"/>
      <c r="Q56" s="464"/>
      <c r="R56" s="465"/>
      <c r="S56" s="490"/>
      <c r="T56" s="491"/>
      <c r="U56" s="491"/>
      <c r="V56" s="491"/>
      <c r="W56" s="491"/>
      <c r="X56" s="491"/>
      <c r="Y56" s="491"/>
      <c r="Z56" s="491"/>
      <c r="AA56" s="491"/>
      <c r="AB56" s="491"/>
      <c r="AC56" s="491"/>
      <c r="AD56" s="491"/>
      <c r="AE56" s="491"/>
      <c r="AF56" s="491"/>
      <c r="AG56" s="491"/>
      <c r="AH56" s="491"/>
      <c r="AI56" s="491"/>
      <c r="AJ56" s="491"/>
      <c r="AK56" s="491"/>
      <c r="AL56" s="491"/>
      <c r="AM56" s="491"/>
      <c r="AN56" s="491"/>
      <c r="AO56" s="491"/>
      <c r="AP56" s="491"/>
      <c r="AQ56" s="491"/>
      <c r="AR56" s="491"/>
      <c r="AS56" s="491"/>
      <c r="AT56" s="491"/>
      <c r="AU56" s="491"/>
      <c r="AV56" s="492"/>
      <c r="AW56" s="192"/>
      <c r="AX56" s="192"/>
      <c r="AY56" s="192"/>
      <c r="AZ56" s="192"/>
      <c r="BA56" s="192"/>
      <c r="BB56" s="192"/>
      <c r="BC56" s="192"/>
      <c r="BD56" s="192"/>
      <c r="BE56" s="192"/>
      <c r="BF56" s="192"/>
      <c r="BG56" s="192"/>
      <c r="BH56" s="192"/>
      <c r="BI56" s="192"/>
      <c r="BJ56" s="192"/>
      <c r="BK56" s="192"/>
      <c r="BL56" s="192"/>
      <c r="BM56" s="192"/>
      <c r="BN56" s="192"/>
      <c r="BO56" s="192"/>
      <c r="BP56" s="192"/>
      <c r="BQ56" s="192"/>
      <c r="BR56" s="192"/>
      <c r="BS56" s="192"/>
      <c r="BT56" s="192"/>
      <c r="BU56" s="192"/>
      <c r="BV56" s="192"/>
      <c r="BW56" s="192"/>
      <c r="BX56" s="192"/>
      <c r="BY56" s="192"/>
      <c r="BZ56" s="192"/>
      <c r="CA56" s="192"/>
      <c r="CB56" s="192"/>
      <c r="CC56" s="192"/>
      <c r="CD56" s="192"/>
      <c r="CE56" s="192"/>
      <c r="CF56" s="192"/>
      <c r="CG56" s="192"/>
      <c r="CH56" s="192"/>
      <c r="CI56" s="192"/>
      <c r="CJ56" s="192"/>
      <c r="CK56" s="192"/>
      <c r="CL56" s="192"/>
      <c r="CM56" s="192"/>
      <c r="CN56" s="192"/>
      <c r="CO56" s="192"/>
      <c r="CP56" s="192"/>
      <c r="CQ56" s="192"/>
      <c r="CR56" s="192"/>
      <c r="CS56" s="192"/>
      <c r="CT56" s="192"/>
      <c r="CU56" s="192"/>
      <c r="CV56" s="192"/>
      <c r="CW56" s="192"/>
      <c r="CX56" s="192"/>
      <c r="CY56" s="192"/>
      <c r="CZ56" s="192"/>
      <c r="DA56" s="192"/>
      <c r="DB56" s="192"/>
      <c r="DC56" s="192"/>
      <c r="DD56" s="192"/>
      <c r="DE56" s="192"/>
      <c r="DF56" s="192"/>
      <c r="DG56" s="192"/>
      <c r="DH56" s="192"/>
      <c r="DI56" s="192"/>
      <c r="DJ56" s="192"/>
      <c r="DK56" s="192"/>
      <c r="DL56" s="192"/>
      <c r="DM56" s="192"/>
      <c r="DN56" s="192"/>
      <c r="DO56" s="192"/>
      <c r="DP56" s="192"/>
      <c r="DQ56" s="192"/>
      <c r="DR56" s="192"/>
      <c r="DS56" s="192"/>
      <c r="DT56" s="192"/>
      <c r="DU56" s="192"/>
      <c r="DV56" s="192"/>
      <c r="DW56" s="192"/>
      <c r="DX56" s="192"/>
      <c r="DY56" s="192"/>
      <c r="DZ56" s="192"/>
      <c r="EA56" s="192"/>
      <c r="EB56" s="192"/>
      <c r="EC56" s="192"/>
      <c r="ED56" s="192"/>
      <c r="EE56" s="192"/>
      <c r="EF56" s="192"/>
      <c r="EG56" s="192"/>
      <c r="EH56" s="192"/>
      <c r="EI56" s="192"/>
      <c r="EJ56" s="192"/>
      <c r="EK56" s="192"/>
      <c r="EL56" s="192"/>
      <c r="EM56" s="192"/>
      <c r="EN56" s="192"/>
      <c r="EO56" s="192"/>
      <c r="EP56" s="192"/>
      <c r="EQ56" s="192"/>
      <c r="ER56" s="192"/>
      <c r="ES56" s="192"/>
      <c r="ET56" s="192"/>
      <c r="EU56" s="192"/>
      <c r="EV56" s="192"/>
      <c r="EW56" s="192"/>
      <c r="EX56" s="192"/>
      <c r="EY56" s="192"/>
      <c r="EZ56" s="192"/>
      <c r="FA56" s="192"/>
      <c r="FB56" s="192"/>
      <c r="FC56" s="192"/>
      <c r="FD56" s="192"/>
      <c r="FE56" s="192"/>
      <c r="FF56" s="192"/>
      <c r="FG56" s="192"/>
      <c r="FH56" s="192"/>
      <c r="FI56" s="192"/>
      <c r="FJ56" s="192"/>
      <c r="FK56" s="192"/>
      <c r="FL56" s="192"/>
      <c r="FM56" s="192"/>
      <c r="FN56" s="192"/>
      <c r="FO56" s="192"/>
      <c r="FP56" s="192"/>
      <c r="FQ56" s="192"/>
      <c r="FR56" s="192"/>
      <c r="FS56" s="192"/>
      <c r="FT56" s="192"/>
      <c r="FU56" s="192"/>
      <c r="FV56" s="192"/>
      <c r="FW56" s="192"/>
      <c r="FX56" s="192"/>
      <c r="FY56" s="192"/>
      <c r="FZ56" s="192"/>
      <c r="GA56" s="192"/>
      <c r="GB56" s="192"/>
      <c r="GC56" s="192"/>
      <c r="GD56" s="192"/>
      <c r="GE56" s="192"/>
      <c r="GF56" s="192"/>
      <c r="GG56" s="192"/>
      <c r="GH56" s="192"/>
      <c r="GI56" s="192"/>
      <c r="GJ56" s="192"/>
      <c r="GK56" s="192"/>
      <c r="GL56" s="192"/>
      <c r="GM56" s="192"/>
      <c r="GN56" s="192"/>
      <c r="GO56" s="192"/>
      <c r="GP56" s="192"/>
      <c r="GQ56" s="192"/>
      <c r="GR56" s="192"/>
      <c r="GS56" s="192"/>
      <c r="GT56" s="192"/>
      <c r="GU56" s="192"/>
      <c r="GV56" s="192"/>
      <c r="GW56" s="192"/>
      <c r="GX56" s="192"/>
      <c r="GY56" s="192"/>
      <c r="GZ56" s="192"/>
      <c r="HA56" s="192"/>
      <c r="HB56" s="192"/>
      <c r="HC56" s="192"/>
      <c r="HD56" s="192"/>
      <c r="HE56" s="192"/>
      <c r="HF56" s="192"/>
      <c r="HG56" s="192"/>
      <c r="HH56" s="192"/>
      <c r="HI56" s="192"/>
      <c r="HJ56" s="192"/>
      <c r="HK56" s="192"/>
      <c r="HL56" s="192"/>
      <c r="HM56" s="192"/>
      <c r="HN56" s="192"/>
      <c r="HO56" s="192"/>
      <c r="HP56" s="192"/>
      <c r="HQ56" s="192"/>
      <c r="HR56" s="192"/>
      <c r="HS56" s="192"/>
      <c r="HT56" s="192"/>
      <c r="HU56" s="192"/>
      <c r="HV56" s="192"/>
      <c r="HW56" s="192"/>
      <c r="HX56" s="192"/>
      <c r="HY56" s="192"/>
      <c r="HZ56" s="192"/>
      <c r="IA56" s="192"/>
      <c r="IB56" s="192"/>
      <c r="IC56" s="192"/>
      <c r="ID56" s="192"/>
      <c r="IE56" s="192"/>
      <c r="IF56" s="192"/>
      <c r="IG56" s="192"/>
      <c r="IH56" s="192"/>
      <c r="II56" s="192"/>
      <c r="IJ56" s="192"/>
      <c r="IK56" s="192"/>
      <c r="IL56" s="192"/>
      <c r="IM56" s="192"/>
      <c r="IN56" s="192"/>
      <c r="IO56" s="192"/>
      <c r="IP56" s="192"/>
      <c r="IQ56" s="192"/>
      <c r="IR56" s="192"/>
      <c r="IS56" s="192"/>
      <c r="IT56" s="192"/>
      <c r="IU56" s="192"/>
      <c r="IV56" s="192"/>
      <c r="IW56" s="192"/>
      <c r="IX56" s="192"/>
      <c r="IY56" s="192"/>
      <c r="IZ56" s="192"/>
      <c r="JA56" s="192"/>
      <c r="JB56" s="192"/>
      <c r="JC56" s="192"/>
      <c r="JD56" s="192"/>
      <c r="JE56" s="192"/>
      <c r="JF56" s="192"/>
      <c r="JG56" s="192"/>
      <c r="JH56" s="192"/>
      <c r="JI56" s="192"/>
      <c r="JJ56" s="192"/>
      <c r="JK56" s="192"/>
      <c r="JL56" s="192"/>
      <c r="JM56" s="192"/>
      <c r="JN56" s="192"/>
      <c r="JO56" s="192"/>
      <c r="JP56" s="192"/>
      <c r="JQ56" s="192"/>
      <c r="JR56" s="192"/>
      <c r="JS56" s="192"/>
      <c r="JT56" s="192"/>
      <c r="JU56" s="192"/>
      <c r="JV56" s="192"/>
      <c r="JW56" s="192"/>
      <c r="JX56" s="192"/>
      <c r="JY56" s="192"/>
      <c r="JZ56" s="192"/>
      <c r="KA56" s="192"/>
      <c r="KB56" s="192"/>
      <c r="KC56" s="192"/>
      <c r="KD56" s="192"/>
      <c r="KE56" s="192"/>
      <c r="KF56" s="192"/>
      <c r="KG56" s="192"/>
      <c r="KH56" s="192"/>
      <c r="KI56" s="192"/>
      <c r="KJ56" s="192"/>
      <c r="KK56" s="192"/>
      <c r="KL56" s="192"/>
      <c r="KM56" s="192"/>
      <c r="KN56" s="192"/>
      <c r="KO56" s="192"/>
      <c r="KP56" s="192"/>
      <c r="KQ56" s="192"/>
      <c r="KR56" s="192"/>
      <c r="KS56" s="192"/>
      <c r="KT56" s="192"/>
      <c r="KU56" s="192"/>
      <c r="KV56" s="192"/>
      <c r="KW56" s="192"/>
      <c r="KX56" s="192"/>
      <c r="KY56" s="192"/>
      <c r="KZ56" s="192"/>
      <c r="LA56" s="192"/>
      <c r="LB56" s="192"/>
      <c r="LC56" s="192"/>
      <c r="LD56" s="192"/>
      <c r="LE56" s="192"/>
      <c r="LF56" s="192"/>
      <c r="LG56" s="192"/>
      <c r="LH56" s="192"/>
      <c r="LI56" s="192"/>
      <c r="LJ56" s="192"/>
      <c r="LK56" s="192"/>
      <c r="LL56" s="192"/>
      <c r="LM56" s="192"/>
      <c r="LN56" s="192"/>
      <c r="LO56" s="192"/>
      <c r="LP56" s="192"/>
      <c r="LQ56" s="192"/>
      <c r="LR56" s="192"/>
      <c r="LS56" s="192"/>
      <c r="LT56" s="192"/>
      <c r="LU56" s="192"/>
      <c r="LV56" s="192"/>
      <c r="LW56" s="192"/>
      <c r="LX56" s="192"/>
      <c r="LY56" s="192"/>
      <c r="LZ56" s="192"/>
      <c r="MA56" s="192"/>
      <c r="MB56" s="192"/>
      <c r="MC56" s="192"/>
      <c r="MD56" s="192"/>
      <c r="ME56" s="192"/>
      <c r="MF56" s="192"/>
      <c r="MG56" s="192"/>
      <c r="MH56" s="192"/>
      <c r="MI56" s="192"/>
      <c r="MJ56" s="192"/>
      <c r="MK56" s="192"/>
      <c r="ML56" s="192"/>
      <c r="MM56" s="192"/>
      <c r="MN56" s="192"/>
      <c r="MO56" s="192"/>
      <c r="MP56" s="192"/>
      <c r="MQ56" s="192"/>
      <c r="MR56" s="192"/>
      <c r="MS56" s="192"/>
      <c r="MT56" s="192"/>
      <c r="MU56" s="192"/>
      <c r="MV56" s="192"/>
      <c r="MW56" s="192"/>
      <c r="MX56" s="192"/>
      <c r="MY56" s="192"/>
      <c r="MZ56" s="192"/>
      <c r="NA56" s="192"/>
      <c r="NB56" s="192"/>
      <c r="NC56" s="192"/>
      <c r="ND56" s="192"/>
      <c r="NE56" s="192"/>
      <c r="NF56" s="192"/>
      <c r="NG56" s="192"/>
      <c r="NH56" s="192"/>
      <c r="NI56" s="192"/>
      <c r="NJ56" s="192"/>
      <c r="NK56" s="192"/>
      <c r="NL56" s="192"/>
      <c r="NM56" s="192"/>
      <c r="NN56" s="192"/>
      <c r="NO56" s="192"/>
      <c r="NP56" s="192"/>
      <c r="NQ56" s="192"/>
      <c r="NR56" s="192"/>
      <c r="NS56" s="192"/>
      <c r="NT56" s="192"/>
      <c r="NU56" s="192"/>
      <c r="NV56" s="192"/>
      <c r="NW56" s="192"/>
      <c r="NX56" s="192"/>
      <c r="NY56" s="192"/>
      <c r="NZ56" s="192"/>
      <c r="OA56" s="192"/>
      <c r="OB56" s="192"/>
      <c r="OC56" s="192"/>
      <c r="OD56" s="192"/>
      <c r="OE56" s="192"/>
      <c r="OF56" s="192"/>
      <c r="OG56" s="192"/>
      <c r="OH56" s="192"/>
      <c r="OI56" s="192"/>
      <c r="OJ56" s="192"/>
      <c r="OK56" s="192"/>
      <c r="OL56" s="192"/>
      <c r="OM56" s="192"/>
      <c r="ON56" s="192"/>
      <c r="OO56" s="192"/>
      <c r="OP56" s="192"/>
      <c r="OQ56" s="192"/>
      <c r="OR56" s="192"/>
      <c r="OS56" s="192"/>
      <c r="OT56" s="192"/>
      <c r="OU56" s="192"/>
      <c r="OV56" s="192"/>
      <c r="OW56" s="192"/>
      <c r="OX56" s="192"/>
      <c r="OY56" s="192"/>
      <c r="OZ56" s="192"/>
      <c r="PA56" s="192"/>
      <c r="PB56" s="192"/>
      <c r="PC56" s="192"/>
      <c r="PD56" s="192"/>
      <c r="PE56" s="192"/>
      <c r="PF56" s="192"/>
      <c r="PG56" s="192"/>
      <c r="PH56" s="192"/>
      <c r="PI56" s="192"/>
      <c r="PJ56" s="192"/>
      <c r="PK56" s="192"/>
      <c r="PL56" s="192"/>
      <c r="PM56" s="192"/>
      <c r="PN56" s="192"/>
      <c r="PO56" s="192"/>
      <c r="PP56" s="192"/>
      <c r="PQ56" s="192"/>
      <c r="PR56" s="192"/>
      <c r="PS56" s="192"/>
      <c r="PT56" s="192"/>
      <c r="PU56" s="192"/>
      <c r="PV56" s="192"/>
      <c r="PW56" s="192"/>
      <c r="PX56" s="192"/>
      <c r="PY56" s="192"/>
      <c r="PZ56" s="192"/>
      <c r="QA56" s="192"/>
      <c r="QB56" s="192"/>
      <c r="QC56" s="192"/>
      <c r="QD56" s="192"/>
      <c r="QE56" s="192"/>
      <c r="QF56" s="192"/>
      <c r="QG56" s="192"/>
      <c r="QH56" s="192"/>
      <c r="QI56" s="192"/>
      <c r="QJ56" s="192"/>
      <c r="QK56" s="192"/>
      <c r="QL56" s="192"/>
    </row>
    <row r="57" spans="1:454" s="175" customFormat="1" ht="21.75" customHeight="1">
      <c r="A57" s="192"/>
      <c r="B57" s="279"/>
      <c r="C57" s="265" t="s">
        <v>8395</v>
      </c>
      <c r="D57" s="258" t="s">
        <v>8083</v>
      </c>
      <c r="E57" s="254"/>
      <c r="F57" s="254"/>
      <c r="G57" s="254"/>
      <c r="H57" s="254"/>
      <c r="I57" s="254"/>
      <c r="J57" s="254"/>
      <c r="K57" s="466"/>
      <c r="L57" s="467"/>
      <c r="M57" s="467"/>
      <c r="N57" s="467"/>
      <c r="O57" s="467"/>
      <c r="P57" s="467"/>
      <c r="Q57" s="467"/>
      <c r="R57" s="468"/>
      <c r="S57" s="490"/>
      <c r="T57" s="491"/>
      <c r="U57" s="491"/>
      <c r="V57" s="491"/>
      <c r="W57" s="491"/>
      <c r="X57" s="491"/>
      <c r="Y57" s="491"/>
      <c r="Z57" s="491"/>
      <c r="AA57" s="491"/>
      <c r="AB57" s="491"/>
      <c r="AC57" s="491"/>
      <c r="AD57" s="491"/>
      <c r="AE57" s="491"/>
      <c r="AF57" s="491"/>
      <c r="AG57" s="491"/>
      <c r="AH57" s="491"/>
      <c r="AI57" s="491"/>
      <c r="AJ57" s="491"/>
      <c r="AK57" s="491"/>
      <c r="AL57" s="491"/>
      <c r="AM57" s="491"/>
      <c r="AN57" s="491"/>
      <c r="AO57" s="491"/>
      <c r="AP57" s="491"/>
      <c r="AQ57" s="491"/>
      <c r="AR57" s="491"/>
      <c r="AS57" s="491"/>
      <c r="AT57" s="491"/>
      <c r="AU57" s="491"/>
      <c r="AV57" s="492"/>
      <c r="AW57" s="192"/>
      <c r="AX57" s="192"/>
      <c r="AY57" s="192"/>
      <c r="AZ57" s="192"/>
      <c r="BA57" s="192"/>
      <c r="BB57" s="192"/>
      <c r="BC57" s="192"/>
      <c r="BD57" s="192"/>
      <c r="BE57" s="192"/>
      <c r="BF57" s="192"/>
      <c r="BG57" s="192"/>
      <c r="BH57" s="192"/>
      <c r="BI57" s="192"/>
      <c r="BJ57" s="192"/>
      <c r="BK57" s="192"/>
      <c r="BL57" s="192"/>
      <c r="BM57" s="192"/>
      <c r="BN57" s="192"/>
      <c r="BO57" s="192"/>
      <c r="BP57" s="192"/>
      <c r="BQ57" s="192"/>
      <c r="BR57" s="192"/>
      <c r="BS57" s="192"/>
      <c r="BT57" s="192"/>
      <c r="BU57" s="192"/>
      <c r="BV57" s="192"/>
      <c r="BW57" s="192"/>
      <c r="BX57" s="192"/>
      <c r="BY57" s="192"/>
      <c r="BZ57" s="192"/>
      <c r="CA57" s="192"/>
      <c r="CB57" s="192"/>
      <c r="CC57" s="192"/>
      <c r="CD57" s="192"/>
      <c r="CE57" s="192"/>
      <c r="CF57" s="192"/>
      <c r="CG57" s="192"/>
      <c r="CH57" s="192"/>
      <c r="CI57" s="192"/>
      <c r="CJ57" s="192"/>
      <c r="CK57" s="192"/>
      <c r="CL57" s="192"/>
      <c r="CM57" s="192"/>
      <c r="CN57" s="192"/>
      <c r="CO57" s="192"/>
      <c r="CP57" s="192"/>
      <c r="CQ57" s="192"/>
      <c r="CR57" s="192"/>
      <c r="CS57" s="192"/>
      <c r="CT57" s="192"/>
      <c r="CU57" s="192"/>
      <c r="CV57" s="192"/>
      <c r="CW57" s="192"/>
      <c r="CX57" s="192"/>
      <c r="CY57" s="192"/>
      <c r="CZ57" s="192"/>
      <c r="DA57" s="192"/>
      <c r="DB57" s="192"/>
      <c r="DC57" s="192"/>
      <c r="DD57" s="192"/>
      <c r="DE57" s="192"/>
      <c r="DF57" s="192"/>
      <c r="DG57" s="192"/>
      <c r="DH57" s="192"/>
      <c r="DI57" s="192"/>
      <c r="DJ57" s="192"/>
      <c r="DK57" s="192"/>
      <c r="DL57" s="192"/>
      <c r="DM57" s="192"/>
      <c r="DN57" s="192"/>
      <c r="DO57" s="192"/>
      <c r="DP57" s="192"/>
      <c r="DQ57" s="192"/>
      <c r="DR57" s="192"/>
      <c r="DS57" s="192"/>
      <c r="DT57" s="192"/>
      <c r="DU57" s="192"/>
      <c r="DV57" s="192"/>
      <c r="DW57" s="192"/>
      <c r="DX57" s="192"/>
      <c r="DY57" s="192"/>
      <c r="DZ57" s="192"/>
      <c r="EA57" s="192"/>
      <c r="EB57" s="192"/>
      <c r="EC57" s="192"/>
      <c r="ED57" s="192"/>
      <c r="EE57" s="192"/>
      <c r="EF57" s="192"/>
      <c r="EG57" s="192"/>
      <c r="EH57" s="192"/>
      <c r="EI57" s="192"/>
      <c r="EJ57" s="192"/>
      <c r="EK57" s="192"/>
      <c r="EL57" s="192"/>
      <c r="EM57" s="192"/>
      <c r="EN57" s="192"/>
      <c r="EO57" s="192"/>
      <c r="EP57" s="192"/>
      <c r="EQ57" s="192"/>
      <c r="ER57" s="192"/>
      <c r="ES57" s="192"/>
      <c r="ET57" s="192"/>
      <c r="EU57" s="192"/>
      <c r="EV57" s="192"/>
      <c r="EW57" s="192"/>
      <c r="EX57" s="192"/>
      <c r="EY57" s="192"/>
      <c r="EZ57" s="192"/>
      <c r="FA57" s="192"/>
      <c r="FB57" s="192"/>
      <c r="FC57" s="192"/>
      <c r="FD57" s="192"/>
      <c r="FE57" s="192"/>
      <c r="FF57" s="192"/>
      <c r="FG57" s="192"/>
      <c r="FH57" s="192"/>
      <c r="FI57" s="192"/>
      <c r="FJ57" s="192"/>
      <c r="FK57" s="192"/>
      <c r="FL57" s="192"/>
      <c r="FM57" s="192"/>
      <c r="FN57" s="192"/>
      <c r="FO57" s="192"/>
      <c r="FP57" s="192"/>
      <c r="FQ57" s="192"/>
      <c r="FR57" s="192"/>
      <c r="FS57" s="192"/>
      <c r="FT57" s="192"/>
      <c r="FU57" s="192"/>
      <c r="FV57" s="192"/>
      <c r="FW57" s="192"/>
      <c r="FX57" s="192"/>
      <c r="FY57" s="192"/>
      <c r="FZ57" s="192"/>
      <c r="GA57" s="192"/>
      <c r="GB57" s="192"/>
      <c r="GC57" s="192"/>
      <c r="GD57" s="192"/>
      <c r="GE57" s="192"/>
      <c r="GF57" s="192"/>
      <c r="GG57" s="192"/>
      <c r="GH57" s="192"/>
      <c r="GI57" s="192"/>
      <c r="GJ57" s="192"/>
      <c r="GK57" s="192"/>
      <c r="GL57" s="192"/>
      <c r="GM57" s="192"/>
      <c r="GN57" s="192"/>
      <c r="GO57" s="192"/>
      <c r="GP57" s="192"/>
      <c r="GQ57" s="192"/>
      <c r="GR57" s="192"/>
      <c r="GS57" s="192"/>
      <c r="GT57" s="192"/>
      <c r="GU57" s="192"/>
      <c r="GV57" s="192"/>
      <c r="GW57" s="192"/>
      <c r="GX57" s="192"/>
      <c r="GY57" s="192"/>
      <c r="GZ57" s="192"/>
      <c r="HA57" s="192"/>
      <c r="HB57" s="192"/>
      <c r="HC57" s="192"/>
      <c r="HD57" s="192"/>
      <c r="HE57" s="192"/>
      <c r="HF57" s="192"/>
      <c r="HG57" s="192"/>
      <c r="HH57" s="192"/>
      <c r="HI57" s="192"/>
      <c r="HJ57" s="192"/>
      <c r="HK57" s="192"/>
      <c r="HL57" s="192"/>
      <c r="HM57" s="192"/>
      <c r="HN57" s="192"/>
      <c r="HO57" s="192"/>
      <c r="HP57" s="192"/>
      <c r="HQ57" s="192"/>
      <c r="HR57" s="192"/>
      <c r="HS57" s="192"/>
      <c r="HT57" s="192"/>
      <c r="HU57" s="192"/>
      <c r="HV57" s="192"/>
      <c r="HW57" s="192"/>
      <c r="HX57" s="192"/>
      <c r="HY57" s="192"/>
      <c r="HZ57" s="192"/>
      <c r="IA57" s="192"/>
      <c r="IB57" s="192"/>
      <c r="IC57" s="192"/>
      <c r="ID57" s="192"/>
      <c r="IE57" s="192"/>
      <c r="IF57" s="192"/>
      <c r="IG57" s="192"/>
      <c r="IH57" s="192"/>
      <c r="II57" s="192"/>
      <c r="IJ57" s="192"/>
      <c r="IK57" s="192"/>
      <c r="IL57" s="192"/>
      <c r="IM57" s="192"/>
      <c r="IN57" s="192"/>
      <c r="IO57" s="192"/>
      <c r="IP57" s="192"/>
      <c r="IQ57" s="192"/>
      <c r="IR57" s="192"/>
      <c r="IS57" s="192"/>
      <c r="IT57" s="192"/>
      <c r="IU57" s="192"/>
      <c r="IV57" s="192"/>
      <c r="IW57" s="192"/>
      <c r="IX57" s="192"/>
      <c r="IY57" s="192"/>
      <c r="IZ57" s="192"/>
      <c r="JA57" s="192"/>
      <c r="JB57" s="192"/>
      <c r="JC57" s="192"/>
      <c r="JD57" s="192"/>
      <c r="JE57" s="192"/>
      <c r="JF57" s="192"/>
      <c r="JG57" s="192"/>
      <c r="JH57" s="192"/>
      <c r="JI57" s="192"/>
      <c r="JJ57" s="192"/>
      <c r="JK57" s="192"/>
      <c r="JL57" s="192"/>
      <c r="JM57" s="192"/>
      <c r="JN57" s="192"/>
      <c r="JO57" s="192"/>
      <c r="JP57" s="192"/>
      <c r="JQ57" s="192"/>
      <c r="JR57" s="192"/>
      <c r="JS57" s="192"/>
      <c r="JT57" s="192"/>
      <c r="JU57" s="192"/>
      <c r="JV57" s="192"/>
      <c r="JW57" s="192"/>
      <c r="JX57" s="192"/>
      <c r="JY57" s="192"/>
      <c r="JZ57" s="192"/>
      <c r="KA57" s="192"/>
      <c r="KB57" s="192"/>
      <c r="KC57" s="192"/>
      <c r="KD57" s="192"/>
      <c r="KE57" s="192"/>
      <c r="KF57" s="192"/>
      <c r="KG57" s="192"/>
      <c r="KH57" s="192"/>
      <c r="KI57" s="192"/>
      <c r="KJ57" s="192"/>
      <c r="KK57" s="192"/>
      <c r="KL57" s="192"/>
      <c r="KM57" s="192"/>
      <c r="KN57" s="192"/>
      <c r="KO57" s="192"/>
      <c r="KP57" s="192"/>
      <c r="KQ57" s="192"/>
      <c r="KR57" s="192"/>
      <c r="KS57" s="192"/>
      <c r="KT57" s="192"/>
      <c r="KU57" s="192"/>
      <c r="KV57" s="192"/>
      <c r="KW57" s="192"/>
      <c r="KX57" s="192"/>
      <c r="KY57" s="192"/>
      <c r="KZ57" s="192"/>
      <c r="LA57" s="192"/>
      <c r="LB57" s="192"/>
      <c r="LC57" s="192"/>
      <c r="LD57" s="192"/>
      <c r="LE57" s="192"/>
      <c r="LF57" s="192"/>
      <c r="LG57" s="192"/>
      <c r="LH57" s="192"/>
      <c r="LI57" s="192"/>
      <c r="LJ57" s="192"/>
      <c r="LK57" s="192"/>
      <c r="LL57" s="192"/>
      <c r="LM57" s="192"/>
      <c r="LN57" s="192"/>
      <c r="LO57" s="192"/>
      <c r="LP57" s="192"/>
      <c r="LQ57" s="192"/>
      <c r="LR57" s="192"/>
      <c r="LS57" s="192"/>
      <c r="LT57" s="192"/>
      <c r="LU57" s="192"/>
      <c r="LV57" s="192"/>
      <c r="LW57" s="192"/>
      <c r="LX57" s="192"/>
      <c r="LY57" s="192"/>
      <c r="LZ57" s="192"/>
      <c r="MA57" s="192"/>
      <c r="MB57" s="192"/>
      <c r="MC57" s="192"/>
      <c r="MD57" s="192"/>
      <c r="ME57" s="192"/>
      <c r="MF57" s="192"/>
      <c r="MG57" s="192"/>
      <c r="MH57" s="192"/>
      <c r="MI57" s="192"/>
      <c r="MJ57" s="192"/>
      <c r="MK57" s="192"/>
      <c r="ML57" s="192"/>
      <c r="MM57" s="192"/>
      <c r="MN57" s="192"/>
      <c r="MO57" s="192"/>
      <c r="MP57" s="192"/>
      <c r="MQ57" s="192"/>
      <c r="MR57" s="192"/>
      <c r="MS57" s="192"/>
      <c r="MT57" s="192"/>
      <c r="MU57" s="192"/>
      <c r="MV57" s="192"/>
      <c r="MW57" s="192"/>
      <c r="MX57" s="192"/>
      <c r="MY57" s="192"/>
      <c r="MZ57" s="192"/>
      <c r="NA57" s="192"/>
      <c r="NB57" s="192"/>
      <c r="NC57" s="192"/>
      <c r="ND57" s="192"/>
      <c r="NE57" s="192"/>
      <c r="NF57" s="192"/>
      <c r="NG57" s="192"/>
      <c r="NH57" s="192"/>
      <c r="NI57" s="192"/>
      <c r="NJ57" s="192"/>
      <c r="NK57" s="192"/>
      <c r="NL57" s="192"/>
      <c r="NM57" s="192"/>
      <c r="NN57" s="192"/>
      <c r="NO57" s="192"/>
      <c r="NP57" s="192"/>
      <c r="NQ57" s="192"/>
      <c r="NR57" s="192"/>
      <c r="NS57" s="192"/>
      <c r="NT57" s="192"/>
      <c r="NU57" s="192"/>
      <c r="NV57" s="192"/>
      <c r="NW57" s="192"/>
      <c r="NX57" s="192"/>
      <c r="NY57" s="192"/>
      <c r="NZ57" s="192"/>
      <c r="OA57" s="192"/>
      <c r="OB57" s="192"/>
      <c r="OC57" s="192"/>
      <c r="OD57" s="192"/>
      <c r="OE57" s="192"/>
      <c r="OF57" s="192"/>
      <c r="OG57" s="192"/>
      <c r="OH57" s="192"/>
      <c r="OI57" s="192"/>
      <c r="OJ57" s="192"/>
      <c r="OK57" s="192"/>
      <c r="OL57" s="192"/>
      <c r="OM57" s="192"/>
      <c r="ON57" s="192"/>
      <c r="OO57" s="192"/>
      <c r="OP57" s="192"/>
      <c r="OQ57" s="192"/>
      <c r="OR57" s="192"/>
      <c r="OS57" s="192"/>
      <c r="OT57" s="192"/>
      <c r="OU57" s="192"/>
      <c r="OV57" s="192"/>
      <c r="OW57" s="192"/>
      <c r="OX57" s="192"/>
      <c r="OY57" s="192"/>
      <c r="OZ57" s="192"/>
      <c r="PA57" s="192"/>
      <c r="PB57" s="192"/>
      <c r="PC57" s="192"/>
      <c r="PD57" s="192"/>
      <c r="PE57" s="192"/>
      <c r="PF57" s="192"/>
      <c r="PG57" s="192"/>
      <c r="PH57" s="192"/>
      <c r="PI57" s="192"/>
      <c r="PJ57" s="192"/>
      <c r="PK57" s="192"/>
      <c r="PL57" s="192"/>
      <c r="PM57" s="192"/>
      <c r="PN57" s="192"/>
      <c r="PO57" s="192"/>
      <c r="PP57" s="192"/>
      <c r="PQ57" s="192"/>
      <c r="PR57" s="192"/>
      <c r="PS57" s="192"/>
      <c r="PT57" s="192"/>
      <c r="PU57" s="192"/>
      <c r="PV57" s="192"/>
      <c r="PW57" s="192"/>
      <c r="PX57" s="192"/>
      <c r="PY57" s="192"/>
      <c r="PZ57" s="192"/>
      <c r="QA57" s="192"/>
      <c r="QB57" s="192"/>
      <c r="QC57" s="192"/>
      <c r="QD57" s="192"/>
      <c r="QE57" s="192"/>
      <c r="QF57" s="192"/>
      <c r="QG57" s="192"/>
      <c r="QH57" s="192"/>
      <c r="QI57" s="192"/>
      <c r="QJ57" s="192"/>
      <c r="QK57" s="192"/>
      <c r="QL57" s="192"/>
    </row>
    <row r="58" spans="1:454" s="175" customFormat="1" ht="21.75" customHeight="1" thickBot="1">
      <c r="A58" s="192"/>
      <c r="B58" s="279"/>
      <c r="C58" s="472"/>
      <c r="D58" s="473"/>
      <c r="E58" s="473"/>
      <c r="F58" s="473"/>
      <c r="G58" s="473"/>
      <c r="H58" s="473"/>
      <c r="I58" s="473"/>
      <c r="J58" s="474"/>
      <c r="K58" s="469"/>
      <c r="L58" s="470"/>
      <c r="M58" s="470"/>
      <c r="N58" s="470"/>
      <c r="O58" s="470"/>
      <c r="P58" s="470"/>
      <c r="Q58" s="470"/>
      <c r="R58" s="471"/>
      <c r="S58" s="490"/>
      <c r="T58" s="491"/>
      <c r="U58" s="491"/>
      <c r="V58" s="491"/>
      <c r="W58" s="491"/>
      <c r="X58" s="491"/>
      <c r="Y58" s="491"/>
      <c r="Z58" s="491"/>
      <c r="AA58" s="491"/>
      <c r="AB58" s="491"/>
      <c r="AC58" s="491"/>
      <c r="AD58" s="491"/>
      <c r="AE58" s="491"/>
      <c r="AF58" s="491"/>
      <c r="AG58" s="491"/>
      <c r="AH58" s="491"/>
      <c r="AI58" s="491"/>
      <c r="AJ58" s="491"/>
      <c r="AK58" s="491"/>
      <c r="AL58" s="491"/>
      <c r="AM58" s="491"/>
      <c r="AN58" s="491"/>
      <c r="AO58" s="491"/>
      <c r="AP58" s="491"/>
      <c r="AQ58" s="491"/>
      <c r="AR58" s="491"/>
      <c r="AS58" s="491"/>
      <c r="AT58" s="491"/>
      <c r="AU58" s="491"/>
      <c r="AV58" s="492"/>
      <c r="AW58" s="192"/>
      <c r="AX58" s="192"/>
      <c r="AY58" s="192"/>
      <c r="AZ58" s="192"/>
      <c r="BA58" s="192"/>
      <c r="BB58" s="192"/>
      <c r="BC58" s="192"/>
      <c r="BD58" s="192"/>
      <c r="BE58" s="192"/>
      <c r="BF58" s="192"/>
      <c r="BG58" s="192"/>
      <c r="BH58" s="192"/>
      <c r="BI58" s="192"/>
      <c r="BJ58" s="192"/>
      <c r="BK58" s="192"/>
      <c r="BL58" s="192"/>
      <c r="BM58" s="192"/>
      <c r="BN58" s="192"/>
      <c r="BO58" s="192"/>
      <c r="BP58" s="192"/>
      <c r="BQ58" s="192"/>
      <c r="BR58" s="192"/>
      <c r="BS58" s="192"/>
      <c r="BT58" s="192"/>
      <c r="BU58" s="192"/>
      <c r="BV58" s="192"/>
      <c r="BW58" s="192"/>
      <c r="BX58" s="192"/>
      <c r="BY58" s="192"/>
      <c r="BZ58" s="192"/>
      <c r="CA58" s="192"/>
      <c r="CB58" s="192"/>
      <c r="CC58" s="192"/>
      <c r="CD58" s="192"/>
      <c r="CE58" s="192"/>
      <c r="CF58" s="192"/>
      <c r="CG58" s="192"/>
      <c r="CH58" s="192"/>
      <c r="CI58" s="192"/>
      <c r="CJ58" s="192"/>
      <c r="CK58" s="192"/>
      <c r="CL58" s="192"/>
      <c r="CM58" s="192"/>
      <c r="CN58" s="192"/>
      <c r="CO58" s="192"/>
      <c r="CP58" s="192"/>
      <c r="CQ58" s="192"/>
      <c r="CR58" s="192"/>
      <c r="CS58" s="192"/>
      <c r="CT58" s="192"/>
      <c r="CU58" s="192"/>
      <c r="CV58" s="192"/>
      <c r="CW58" s="192"/>
      <c r="CX58" s="192"/>
      <c r="CY58" s="192"/>
      <c r="CZ58" s="192"/>
      <c r="DA58" s="192"/>
      <c r="DB58" s="192"/>
      <c r="DC58" s="192"/>
      <c r="DD58" s="192"/>
      <c r="DE58" s="192"/>
      <c r="DF58" s="192"/>
      <c r="DG58" s="192"/>
      <c r="DH58" s="192"/>
      <c r="DI58" s="192"/>
      <c r="DJ58" s="192"/>
      <c r="DK58" s="192"/>
      <c r="DL58" s="192"/>
      <c r="DM58" s="192"/>
      <c r="DN58" s="192"/>
      <c r="DO58" s="192"/>
      <c r="DP58" s="192"/>
      <c r="DQ58" s="192"/>
      <c r="DR58" s="192"/>
      <c r="DS58" s="192"/>
      <c r="DT58" s="192"/>
      <c r="DU58" s="192"/>
      <c r="DV58" s="192"/>
      <c r="DW58" s="192"/>
      <c r="DX58" s="192"/>
      <c r="DY58" s="192"/>
      <c r="DZ58" s="192"/>
      <c r="EA58" s="192"/>
      <c r="EB58" s="192"/>
      <c r="EC58" s="192"/>
      <c r="ED58" s="192"/>
      <c r="EE58" s="192"/>
      <c r="EF58" s="192"/>
      <c r="EG58" s="192"/>
      <c r="EH58" s="192"/>
      <c r="EI58" s="192"/>
      <c r="EJ58" s="192"/>
      <c r="EK58" s="192"/>
      <c r="EL58" s="192"/>
      <c r="EM58" s="192"/>
      <c r="EN58" s="192"/>
      <c r="EO58" s="192"/>
      <c r="EP58" s="192"/>
      <c r="EQ58" s="192"/>
      <c r="ER58" s="192"/>
      <c r="ES58" s="192"/>
      <c r="ET58" s="192"/>
      <c r="EU58" s="192"/>
      <c r="EV58" s="192"/>
      <c r="EW58" s="192"/>
      <c r="EX58" s="192"/>
      <c r="EY58" s="192"/>
      <c r="EZ58" s="192"/>
      <c r="FA58" s="192"/>
      <c r="FB58" s="192"/>
      <c r="FC58" s="192"/>
      <c r="FD58" s="192"/>
      <c r="FE58" s="192"/>
      <c r="FF58" s="192"/>
      <c r="FG58" s="192"/>
      <c r="FH58" s="192"/>
      <c r="FI58" s="192"/>
      <c r="FJ58" s="192"/>
      <c r="FK58" s="192"/>
      <c r="FL58" s="192"/>
      <c r="FM58" s="192"/>
      <c r="FN58" s="192"/>
      <c r="FO58" s="192"/>
      <c r="FP58" s="192"/>
      <c r="FQ58" s="192"/>
      <c r="FR58" s="192"/>
      <c r="FS58" s="192"/>
      <c r="FT58" s="192"/>
      <c r="FU58" s="192"/>
      <c r="FV58" s="192"/>
      <c r="FW58" s="192"/>
      <c r="FX58" s="192"/>
      <c r="FY58" s="192"/>
      <c r="FZ58" s="192"/>
      <c r="GA58" s="192"/>
      <c r="GB58" s="192"/>
      <c r="GC58" s="192"/>
      <c r="GD58" s="192"/>
      <c r="GE58" s="192"/>
      <c r="GF58" s="192"/>
      <c r="GG58" s="192"/>
      <c r="GH58" s="192"/>
      <c r="GI58" s="192"/>
      <c r="GJ58" s="192"/>
      <c r="GK58" s="192"/>
      <c r="GL58" s="192"/>
      <c r="GM58" s="192"/>
      <c r="GN58" s="192"/>
      <c r="GO58" s="192"/>
      <c r="GP58" s="192"/>
      <c r="GQ58" s="192"/>
      <c r="GR58" s="192"/>
      <c r="GS58" s="192"/>
      <c r="GT58" s="192"/>
      <c r="GU58" s="192"/>
      <c r="GV58" s="192"/>
      <c r="GW58" s="192"/>
      <c r="GX58" s="192"/>
      <c r="GY58" s="192"/>
      <c r="GZ58" s="192"/>
      <c r="HA58" s="192"/>
      <c r="HB58" s="192"/>
      <c r="HC58" s="192"/>
      <c r="HD58" s="192"/>
      <c r="HE58" s="192"/>
      <c r="HF58" s="192"/>
      <c r="HG58" s="192"/>
      <c r="HH58" s="192"/>
      <c r="HI58" s="192"/>
      <c r="HJ58" s="192"/>
      <c r="HK58" s="192"/>
      <c r="HL58" s="192"/>
      <c r="HM58" s="192"/>
      <c r="HN58" s="192"/>
      <c r="HO58" s="192"/>
      <c r="HP58" s="192"/>
      <c r="HQ58" s="192"/>
      <c r="HR58" s="192"/>
      <c r="HS58" s="192"/>
      <c r="HT58" s="192"/>
      <c r="HU58" s="192"/>
      <c r="HV58" s="192"/>
      <c r="HW58" s="192"/>
      <c r="HX58" s="192"/>
      <c r="HY58" s="192"/>
      <c r="HZ58" s="192"/>
      <c r="IA58" s="192"/>
      <c r="IB58" s="192"/>
      <c r="IC58" s="192"/>
      <c r="ID58" s="192"/>
      <c r="IE58" s="192"/>
      <c r="IF58" s="192"/>
      <c r="IG58" s="192"/>
      <c r="IH58" s="192"/>
      <c r="II58" s="192"/>
      <c r="IJ58" s="192"/>
      <c r="IK58" s="192"/>
      <c r="IL58" s="192"/>
      <c r="IM58" s="192"/>
      <c r="IN58" s="192"/>
      <c r="IO58" s="192"/>
      <c r="IP58" s="192"/>
      <c r="IQ58" s="192"/>
      <c r="IR58" s="192"/>
      <c r="IS58" s="192"/>
      <c r="IT58" s="192"/>
      <c r="IU58" s="192"/>
      <c r="IV58" s="192"/>
      <c r="IW58" s="192"/>
      <c r="IX58" s="192"/>
      <c r="IY58" s="192"/>
      <c r="IZ58" s="192"/>
      <c r="JA58" s="192"/>
      <c r="JB58" s="192"/>
      <c r="JC58" s="192"/>
      <c r="JD58" s="192"/>
      <c r="JE58" s="192"/>
      <c r="JF58" s="192"/>
      <c r="JG58" s="192"/>
      <c r="JH58" s="192"/>
      <c r="JI58" s="192"/>
      <c r="JJ58" s="192"/>
      <c r="JK58" s="192"/>
      <c r="JL58" s="192"/>
      <c r="JM58" s="192"/>
      <c r="JN58" s="192"/>
      <c r="JO58" s="192"/>
      <c r="JP58" s="192"/>
      <c r="JQ58" s="192"/>
      <c r="JR58" s="192"/>
      <c r="JS58" s="192"/>
      <c r="JT58" s="192"/>
      <c r="JU58" s="192"/>
      <c r="JV58" s="192"/>
      <c r="JW58" s="192"/>
      <c r="JX58" s="192"/>
      <c r="JY58" s="192"/>
      <c r="JZ58" s="192"/>
      <c r="KA58" s="192"/>
      <c r="KB58" s="192"/>
      <c r="KC58" s="192"/>
      <c r="KD58" s="192"/>
      <c r="KE58" s="192"/>
      <c r="KF58" s="192"/>
      <c r="KG58" s="192"/>
      <c r="KH58" s="192"/>
      <c r="KI58" s="192"/>
      <c r="KJ58" s="192"/>
      <c r="KK58" s="192"/>
      <c r="KL58" s="192"/>
      <c r="KM58" s="192"/>
      <c r="KN58" s="192"/>
      <c r="KO58" s="192"/>
      <c r="KP58" s="192"/>
      <c r="KQ58" s="192"/>
      <c r="KR58" s="192"/>
      <c r="KS58" s="192"/>
      <c r="KT58" s="192"/>
      <c r="KU58" s="192"/>
      <c r="KV58" s="192"/>
      <c r="KW58" s="192"/>
      <c r="KX58" s="192"/>
      <c r="KY58" s="192"/>
      <c r="KZ58" s="192"/>
      <c r="LA58" s="192"/>
      <c r="LB58" s="192"/>
      <c r="LC58" s="192"/>
      <c r="LD58" s="192"/>
      <c r="LE58" s="192"/>
      <c r="LF58" s="192"/>
      <c r="LG58" s="192"/>
      <c r="LH58" s="192"/>
      <c r="LI58" s="192"/>
      <c r="LJ58" s="192"/>
      <c r="LK58" s="192"/>
      <c r="LL58" s="192"/>
      <c r="LM58" s="192"/>
      <c r="LN58" s="192"/>
      <c r="LO58" s="192"/>
      <c r="LP58" s="192"/>
      <c r="LQ58" s="192"/>
      <c r="LR58" s="192"/>
      <c r="LS58" s="192"/>
      <c r="LT58" s="192"/>
      <c r="LU58" s="192"/>
      <c r="LV58" s="192"/>
      <c r="LW58" s="192"/>
      <c r="LX58" s="192"/>
      <c r="LY58" s="192"/>
      <c r="LZ58" s="192"/>
      <c r="MA58" s="192"/>
      <c r="MB58" s="192"/>
      <c r="MC58" s="192"/>
      <c r="MD58" s="192"/>
      <c r="ME58" s="192"/>
      <c r="MF58" s="192"/>
      <c r="MG58" s="192"/>
      <c r="MH58" s="192"/>
      <c r="MI58" s="192"/>
      <c r="MJ58" s="192"/>
      <c r="MK58" s="192"/>
      <c r="ML58" s="192"/>
      <c r="MM58" s="192"/>
      <c r="MN58" s="192"/>
      <c r="MO58" s="192"/>
      <c r="MP58" s="192"/>
      <c r="MQ58" s="192"/>
      <c r="MR58" s="192"/>
      <c r="MS58" s="192"/>
      <c r="MT58" s="192"/>
      <c r="MU58" s="192"/>
      <c r="MV58" s="192"/>
      <c r="MW58" s="192"/>
      <c r="MX58" s="192"/>
      <c r="MY58" s="192"/>
      <c r="MZ58" s="192"/>
      <c r="NA58" s="192"/>
      <c r="NB58" s="192"/>
      <c r="NC58" s="192"/>
      <c r="ND58" s="192"/>
      <c r="NE58" s="192"/>
      <c r="NF58" s="192"/>
      <c r="NG58" s="192"/>
      <c r="NH58" s="192"/>
      <c r="NI58" s="192"/>
      <c r="NJ58" s="192"/>
      <c r="NK58" s="192"/>
      <c r="NL58" s="192"/>
      <c r="NM58" s="192"/>
      <c r="NN58" s="192"/>
      <c r="NO58" s="192"/>
      <c r="NP58" s="192"/>
      <c r="NQ58" s="192"/>
      <c r="NR58" s="192"/>
      <c r="NS58" s="192"/>
      <c r="NT58" s="192"/>
      <c r="NU58" s="192"/>
      <c r="NV58" s="192"/>
      <c r="NW58" s="192"/>
      <c r="NX58" s="192"/>
      <c r="NY58" s="192"/>
      <c r="NZ58" s="192"/>
      <c r="OA58" s="192"/>
      <c r="OB58" s="192"/>
      <c r="OC58" s="192"/>
      <c r="OD58" s="192"/>
      <c r="OE58" s="192"/>
      <c r="OF58" s="192"/>
      <c r="OG58" s="192"/>
      <c r="OH58" s="192"/>
      <c r="OI58" s="192"/>
      <c r="OJ58" s="192"/>
      <c r="OK58" s="192"/>
      <c r="OL58" s="192"/>
      <c r="OM58" s="192"/>
      <c r="ON58" s="192"/>
      <c r="OO58" s="192"/>
      <c r="OP58" s="192"/>
      <c r="OQ58" s="192"/>
      <c r="OR58" s="192"/>
      <c r="OS58" s="192"/>
      <c r="OT58" s="192"/>
      <c r="OU58" s="192"/>
      <c r="OV58" s="192"/>
      <c r="OW58" s="192"/>
      <c r="OX58" s="192"/>
      <c r="OY58" s="192"/>
      <c r="OZ58" s="192"/>
      <c r="PA58" s="192"/>
      <c r="PB58" s="192"/>
      <c r="PC58" s="192"/>
      <c r="PD58" s="192"/>
      <c r="PE58" s="192"/>
      <c r="PF58" s="192"/>
      <c r="PG58" s="192"/>
      <c r="PH58" s="192"/>
      <c r="PI58" s="192"/>
      <c r="PJ58" s="192"/>
      <c r="PK58" s="192"/>
      <c r="PL58" s="192"/>
      <c r="PM58" s="192"/>
      <c r="PN58" s="192"/>
      <c r="PO58" s="192"/>
      <c r="PP58" s="192"/>
      <c r="PQ58" s="192"/>
      <c r="PR58" s="192"/>
      <c r="PS58" s="192"/>
      <c r="PT58" s="192"/>
      <c r="PU58" s="192"/>
      <c r="PV58" s="192"/>
      <c r="PW58" s="192"/>
      <c r="PX58" s="192"/>
      <c r="PY58" s="192"/>
      <c r="PZ58" s="192"/>
      <c r="QA58" s="192"/>
      <c r="QB58" s="192"/>
      <c r="QC58" s="192"/>
      <c r="QD58" s="192"/>
      <c r="QE58" s="192"/>
      <c r="QF58" s="192"/>
      <c r="QG58" s="192"/>
      <c r="QH58" s="192"/>
      <c r="QI58" s="192"/>
      <c r="QJ58" s="192"/>
      <c r="QK58" s="192"/>
      <c r="QL58" s="192"/>
    </row>
    <row r="59" spans="1:454" s="175" customFormat="1" ht="21.75" customHeight="1" thickBot="1">
      <c r="A59" s="192"/>
      <c r="B59" s="279"/>
      <c r="C59" s="431" t="s">
        <v>8396</v>
      </c>
      <c r="D59" s="429"/>
      <c r="E59" s="429"/>
      <c r="F59" s="429"/>
      <c r="G59" s="429"/>
      <c r="H59" s="429"/>
      <c r="I59" s="429"/>
      <c r="J59" s="429"/>
      <c r="K59" s="429"/>
      <c r="L59" s="429"/>
      <c r="M59" s="429"/>
      <c r="N59" s="429"/>
      <c r="O59" s="429"/>
      <c r="P59" s="429"/>
      <c r="Q59" s="429"/>
      <c r="R59" s="430"/>
      <c r="S59" s="493"/>
      <c r="T59" s="494"/>
      <c r="U59" s="494"/>
      <c r="V59" s="494"/>
      <c r="W59" s="494"/>
      <c r="X59" s="494"/>
      <c r="Y59" s="494"/>
      <c r="Z59" s="494"/>
      <c r="AA59" s="494"/>
      <c r="AB59" s="494"/>
      <c r="AC59" s="494"/>
      <c r="AD59" s="494"/>
      <c r="AE59" s="494"/>
      <c r="AF59" s="494"/>
      <c r="AG59" s="494"/>
      <c r="AH59" s="494"/>
      <c r="AI59" s="494"/>
      <c r="AJ59" s="494"/>
      <c r="AK59" s="494"/>
      <c r="AL59" s="494"/>
      <c r="AM59" s="494"/>
      <c r="AN59" s="494"/>
      <c r="AO59" s="494"/>
      <c r="AP59" s="494"/>
      <c r="AQ59" s="494"/>
      <c r="AR59" s="494"/>
      <c r="AS59" s="494"/>
      <c r="AT59" s="494"/>
      <c r="AU59" s="494"/>
      <c r="AV59" s="495"/>
      <c r="AW59" s="192"/>
      <c r="AX59" s="192"/>
      <c r="AY59" s="192"/>
      <c r="AZ59" s="192"/>
      <c r="BA59" s="192"/>
      <c r="BB59" s="192"/>
      <c r="BC59" s="192"/>
      <c r="BD59" s="192"/>
      <c r="BE59" s="192"/>
      <c r="BF59" s="192"/>
      <c r="BG59" s="192"/>
      <c r="BH59" s="192"/>
      <c r="BI59" s="192"/>
      <c r="BJ59" s="192"/>
      <c r="BK59" s="192"/>
      <c r="BL59" s="192"/>
      <c r="BM59" s="192"/>
      <c r="BN59" s="192"/>
      <c r="BO59" s="192"/>
      <c r="BP59" s="192"/>
      <c r="BQ59" s="192"/>
      <c r="BR59" s="192"/>
      <c r="BS59" s="192"/>
      <c r="BT59" s="192"/>
      <c r="BU59" s="192"/>
      <c r="BV59" s="192"/>
      <c r="BW59" s="192"/>
      <c r="BX59" s="192"/>
      <c r="BY59" s="192"/>
      <c r="BZ59" s="192"/>
      <c r="CA59" s="192"/>
      <c r="CB59" s="192"/>
      <c r="CC59" s="192"/>
      <c r="CD59" s="192"/>
      <c r="CE59" s="192"/>
      <c r="CF59" s="192"/>
      <c r="CG59" s="192"/>
      <c r="CH59" s="192"/>
      <c r="CI59" s="192"/>
      <c r="CJ59" s="192"/>
      <c r="CK59" s="192"/>
      <c r="CL59" s="192"/>
      <c r="CM59" s="192"/>
      <c r="CN59" s="192"/>
      <c r="CO59" s="192"/>
      <c r="CP59" s="192"/>
      <c r="CQ59" s="192"/>
      <c r="CR59" s="192"/>
      <c r="CS59" s="192"/>
      <c r="CT59" s="192"/>
      <c r="CU59" s="192"/>
      <c r="CV59" s="192"/>
      <c r="CW59" s="192"/>
      <c r="CX59" s="192"/>
      <c r="CY59" s="192"/>
      <c r="CZ59" s="192"/>
      <c r="DA59" s="192"/>
      <c r="DB59" s="192"/>
      <c r="DC59" s="192"/>
      <c r="DD59" s="192"/>
      <c r="DE59" s="192"/>
      <c r="DF59" s="192"/>
      <c r="DG59" s="192"/>
      <c r="DH59" s="192"/>
      <c r="DI59" s="192"/>
      <c r="DJ59" s="192"/>
      <c r="DK59" s="192"/>
      <c r="DL59" s="192"/>
      <c r="DM59" s="192"/>
      <c r="DN59" s="192"/>
      <c r="DO59" s="192"/>
      <c r="DP59" s="192"/>
      <c r="DQ59" s="192"/>
      <c r="DR59" s="192"/>
      <c r="DS59" s="192"/>
      <c r="DT59" s="192"/>
      <c r="DU59" s="192"/>
      <c r="DV59" s="192"/>
      <c r="DW59" s="192"/>
      <c r="DX59" s="192"/>
      <c r="DY59" s="192"/>
      <c r="DZ59" s="192"/>
      <c r="EA59" s="192"/>
      <c r="EB59" s="192"/>
      <c r="EC59" s="192"/>
      <c r="ED59" s="192"/>
      <c r="EE59" s="192"/>
      <c r="EF59" s="192"/>
      <c r="EG59" s="192"/>
      <c r="EH59" s="192"/>
      <c r="EI59" s="192"/>
      <c r="EJ59" s="192"/>
      <c r="EK59" s="192"/>
      <c r="EL59" s="192"/>
      <c r="EM59" s="192"/>
      <c r="EN59" s="192"/>
      <c r="EO59" s="192"/>
      <c r="EP59" s="192"/>
      <c r="EQ59" s="192"/>
      <c r="ER59" s="192"/>
      <c r="ES59" s="192"/>
      <c r="ET59" s="192"/>
      <c r="EU59" s="192"/>
      <c r="EV59" s="192"/>
      <c r="EW59" s="192"/>
      <c r="EX59" s="192"/>
      <c r="EY59" s="192"/>
      <c r="EZ59" s="192"/>
      <c r="FA59" s="192"/>
      <c r="FB59" s="192"/>
      <c r="FC59" s="192"/>
      <c r="FD59" s="192"/>
      <c r="FE59" s="192"/>
      <c r="FF59" s="192"/>
      <c r="FG59" s="192"/>
      <c r="FH59" s="192"/>
      <c r="FI59" s="192"/>
      <c r="FJ59" s="192"/>
      <c r="FK59" s="192"/>
      <c r="FL59" s="192"/>
      <c r="FM59" s="192"/>
      <c r="FN59" s="192"/>
      <c r="FO59" s="192"/>
      <c r="FP59" s="192"/>
      <c r="FQ59" s="192"/>
      <c r="FR59" s="192"/>
      <c r="FS59" s="192"/>
      <c r="FT59" s="192"/>
      <c r="FU59" s="192"/>
      <c r="FV59" s="192"/>
      <c r="FW59" s="192"/>
      <c r="FX59" s="192"/>
      <c r="FY59" s="192"/>
      <c r="FZ59" s="192"/>
      <c r="GA59" s="192"/>
      <c r="GB59" s="192"/>
      <c r="GC59" s="192"/>
      <c r="GD59" s="192"/>
      <c r="GE59" s="192"/>
      <c r="GF59" s="192"/>
      <c r="GG59" s="192"/>
      <c r="GH59" s="192"/>
      <c r="GI59" s="192"/>
      <c r="GJ59" s="192"/>
      <c r="GK59" s="192"/>
      <c r="GL59" s="192"/>
      <c r="GM59" s="192"/>
      <c r="GN59" s="192"/>
      <c r="GO59" s="192"/>
      <c r="GP59" s="192"/>
      <c r="GQ59" s="192"/>
      <c r="GR59" s="192"/>
      <c r="GS59" s="192"/>
      <c r="GT59" s="192"/>
      <c r="GU59" s="192"/>
      <c r="GV59" s="192"/>
      <c r="GW59" s="192"/>
      <c r="GX59" s="192"/>
      <c r="GY59" s="192"/>
      <c r="GZ59" s="192"/>
      <c r="HA59" s="192"/>
      <c r="HB59" s="192"/>
      <c r="HC59" s="192"/>
      <c r="HD59" s="192"/>
      <c r="HE59" s="192"/>
      <c r="HF59" s="192"/>
      <c r="HG59" s="192"/>
      <c r="HH59" s="192"/>
      <c r="HI59" s="192"/>
      <c r="HJ59" s="192"/>
      <c r="HK59" s="192"/>
      <c r="HL59" s="192"/>
      <c r="HM59" s="192"/>
      <c r="HN59" s="192"/>
      <c r="HO59" s="192"/>
      <c r="HP59" s="192"/>
      <c r="HQ59" s="192"/>
      <c r="HR59" s="192"/>
      <c r="HS59" s="192"/>
      <c r="HT59" s="192"/>
      <c r="HU59" s="192"/>
      <c r="HV59" s="192"/>
      <c r="HW59" s="192"/>
      <c r="HX59" s="192"/>
      <c r="HY59" s="192"/>
      <c r="HZ59" s="192"/>
      <c r="IA59" s="192"/>
      <c r="IB59" s="192"/>
      <c r="IC59" s="192"/>
      <c r="ID59" s="192"/>
      <c r="IE59" s="192"/>
      <c r="IF59" s="192"/>
      <c r="IG59" s="192"/>
      <c r="IH59" s="192"/>
      <c r="II59" s="192"/>
      <c r="IJ59" s="192"/>
      <c r="IK59" s="192"/>
      <c r="IL59" s="192"/>
      <c r="IM59" s="192"/>
      <c r="IN59" s="192"/>
      <c r="IO59" s="192"/>
      <c r="IP59" s="192"/>
      <c r="IQ59" s="192"/>
      <c r="IR59" s="192"/>
      <c r="IS59" s="192"/>
      <c r="IT59" s="192"/>
      <c r="IU59" s="192"/>
      <c r="IV59" s="192"/>
      <c r="IW59" s="192"/>
      <c r="IX59" s="192"/>
      <c r="IY59" s="192"/>
      <c r="IZ59" s="192"/>
      <c r="JA59" s="192"/>
      <c r="JB59" s="192"/>
      <c r="JC59" s="192"/>
      <c r="JD59" s="192"/>
      <c r="JE59" s="192"/>
      <c r="JF59" s="192"/>
      <c r="JG59" s="192"/>
      <c r="JH59" s="192"/>
      <c r="JI59" s="192"/>
      <c r="JJ59" s="192"/>
      <c r="JK59" s="192"/>
      <c r="JL59" s="192"/>
      <c r="JM59" s="192"/>
      <c r="JN59" s="192"/>
      <c r="JO59" s="192"/>
      <c r="JP59" s="192"/>
      <c r="JQ59" s="192"/>
      <c r="JR59" s="192"/>
      <c r="JS59" s="192"/>
      <c r="JT59" s="192"/>
      <c r="JU59" s="192"/>
      <c r="JV59" s="192"/>
      <c r="JW59" s="192"/>
      <c r="JX59" s="192"/>
      <c r="JY59" s="192"/>
      <c r="JZ59" s="192"/>
      <c r="KA59" s="192"/>
      <c r="KB59" s="192"/>
      <c r="KC59" s="192"/>
      <c r="KD59" s="192"/>
      <c r="KE59" s="192"/>
      <c r="KF59" s="192"/>
      <c r="KG59" s="192"/>
      <c r="KH59" s="192"/>
      <c r="KI59" s="192"/>
      <c r="KJ59" s="192"/>
      <c r="KK59" s="192"/>
      <c r="KL59" s="192"/>
      <c r="KM59" s="192"/>
      <c r="KN59" s="192"/>
      <c r="KO59" s="192"/>
      <c r="KP59" s="192"/>
      <c r="KQ59" s="192"/>
      <c r="KR59" s="192"/>
      <c r="KS59" s="192"/>
      <c r="KT59" s="192"/>
      <c r="KU59" s="192"/>
      <c r="KV59" s="192"/>
      <c r="KW59" s="192"/>
      <c r="KX59" s="192"/>
      <c r="KY59" s="192"/>
      <c r="KZ59" s="192"/>
      <c r="LA59" s="192"/>
      <c r="LB59" s="192"/>
      <c r="LC59" s="192"/>
      <c r="LD59" s="192"/>
      <c r="LE59" s="192"/>
      <c r="LF59" s="192"/>
      <c r="LG59" s="192"/>
      <c r="LH59" s="192"/>
      <c r="LI59" s="192"/>
      <c r="LJ59" s="192"/>
      <c r="LK59" s="192"/>
      <c r="LL59" s="192"/>
      <c r="LM59" s="192"/>
      <c r="LN59" s="192"/>
      <c r="LO59" s="192"/>
      <c r="LP59" s="192"/>
      <c r="LQ59" s="192"/>
      <c r="LR59" s="192"/>
      <c r="LS59" s="192"/>
      <c r="LT59" s="192"/>
      <c r="LU59" s="192"/>
      <c r="LV59" s="192"/>
      <c r="LW59" s="192"/>
      <c r="LX59" s="192"/>
      <c r="LY59" s="192"/>
      <c r="LZ59" s="192"/>
      <c r="MA59" s="192"/>
      <c r="MB59" s="192"/>
      <c r="MC59" s="192"/>
      <c r="MD59" s="192"/>
      <c r="ME59" s="192"/>
      <c r="MF59" s="192"/>
      <c r="MG59" s="192"/>
      <c r="MH59" s="192"/>
      <c r="MI59" s="192"/>
      <c r="MJ59" s="192"/>
      <c r="MK59" s="192"/>
      <c r="ML59" s="192"/>
      <c r="MM59" s="192"/>
      <c r="MN59" s="192"/>
      <c r="MO59" s="192"/>
      <c r="MP59" s="192"/>
      <c r="MQ59" s="192"/>
      <c r="MR59" s="192"/>
      <c r="MS59" s="192"/>
      <c r="MT59" s="192"/>
      <c r="MU59" s="192"/>
      <c r="MV59" s="192"/>
      <c r="MW59" s="192"/>
      <c r="MX59" s="192"/>
      <c r="MY59" s="192"/>
      <c r="MZ59" s="192"/>
      <c r="NA59" s="192"/>
      <c r="NB59" s="192"/>
      <c r="NC59" s="192"/>
      <c r="ND59" s="192"/>
      <c r="NE59" s="192"/>
      <c r="NF59" s="192"/>
      <c r="NG59" s="192"/>
      <c r="NH59" s="192"/>
      <c r="NI59" s="192"/>
      <c r="NJ59" s="192"/>
      <c r="NK59" s="192"/>
      <c r="NL59" s="192"/>
      <c r="NM59" s="192"/>
      <c r="NN59" s="192"/>
      <c r="NO59" s="192"/>
      <c r="NP59" s="192"/>
      <c r="NQ59" s="192"/>
      <c r="NR59" s="192"/>
      <c r="NS59" s="192"/>
      <c r="NT59" s="192"/>
      <c r="NU59" s="192"/>
      <c r="NV59" s="192"/>
      <c r="NW59" s="192"/>
      <c r="NX59" s="192"/>
      <c r="NY59" s="192"/>
      <c r="NZ59" s="192"/>
      <c r="OA59" s="192"/>
      <c r="OB59" s="192"/>
      <c r="OC59" s="192"/>
      <c r="OD59" s="192"/>
      <c r="OE59" s="192"/>
      <c r="OF59" s="192"/>
      <c r="OG59" s="192"/>
      <c r="OH59" s="192"/>
      <c r="OI59" s="192"/>
      <c r="OJ59" s="192"/>
      <c r="OK59" s="192"/>
      <c r="OL59" s="192"/>
      <c r="OM59" s="192"/>
      <c r="ON59" s="192"/>
      <c r="OO59" s="192"/>
      <c r="OP59" s="192"/>
      <c r="OQ59" s="192"/>
      <c r="OR59" s="192"/>
      <c r="OS59" s="192"/>
      <c r="OT59" s="192"/>
      <c r="OU59" s="192"/>
      <c r="OV59" s="192"/>
      <c r="OW59" s="192"/>
      <c r="OX59" s="192"/>
      <c r="OY59" s="192"/>
      <c r="OZ59" s="192"/>
      <c r="PA59" s="192"/>
      <c r="PB59" s="192"/>
      <c r="PC59" s="192"/>
      <c r="PD59" s="192"/>
      <c r="PE59" s="192"/>
      <c r="PF59" s="192"/>
      <c r="PG59" s="192"/>
      <c r="PH59" s="192"/>
      <c r="PI59" s="192"/>
      <c r="PJ59" s="192"/>
      <c r="PK59" s="192"/>
      <c r="PL59" s="192"/>
      <c r="PM59" s="192"/>
      <c r="PN59" s="192"/>
      <c r="PO59" s="192"/>
      <c r="PP59" s="192"/>
      <c r="PQ59" s="192"/>
      <c r="PR59" s="192"/>
      <c r="PS59" s="192"/>
      <c r="PT59" s="192"/>
      <c r="PU59" s="192"/>
      <c r="PV59" s="192"/>
      <c r="PW59" s="192"/>
      <c r="PX59" s="192"/>
      <c r="PY59" s="192"/>
      <c r="PZ59" s="192"/>
      <c r="QA59" s="192"/>
      <c r="QB59" s="192"/>
      <c r="QC59" s="192"/>
      <c r="QD59" s="192"/>
      <c r="QE59" s="192"/>
      <c r="QF59" s="192"/>
      <c r="QG59" s="192"/>
      <c r="QH59" s="192"/>
      <c r="QI59" s="192"/>
      <c r="QJ59" s="192"/>
      <c r="QK59" s="192"/>
      <c r="QL59" s="192"/>
    </row>
    <row r="60" spans="1:454" s="185" customFormat="1" ht="18" customHeight="1">
      <c r="A60" s="236"/>
      <c r="B60" s="236"/>
      <c r="C60" s="477"/>
      <c r="D60" s="478"/>
      <c r="E60" s="478"/>
      <c r="F60" s="478"/>
      <c r="G60" s="478"/>
      <c r="H60" s="478"/>
      <c r="I60" s="478"/>
      <c r="J60" s="478"/>
      <c r="K60" s="478"/>
      <c r="L60" s="478"/>
      <c r="M60" s="478"/>
      <c r="N60" s="478"/>
      <c r="O60" s="478"/>
      <c r="P60" s="478"/>
      <c r="Q60" s="478"/>
      <c r="R60" s="479"/>
      <c r="S60" s="483" t="s">
        <v>8397</v>
      </c>
      <c r="T60" s="484"/>
      <c r="U60" s="484"/>
      <c r="V60" s="484"/>
      <c r="W60" s="484"/>
      <c r="X60" s="484"/>
      <c r="Y60" s="484"/>
      <c r="Z60" s="484"/>
      <c r="AA60" s="484"/>
      <c r="AB60" s="484"/>
      <c r="AC60" s="484"/>
      <c r="AD60" s="484"/>
      <c r="AE60" s="484"/>
      <c r="AF60" s="446" t="s">
        <v>8398</v>
      </c>
      <c r="AG60" s="447"/>
      <c r="AH60" s="447"/>
      <c r="AI60" s="447"/>
      <c r="AJ60" s="447"/>
      <c r="AK60" s="447"/>
      <c r="AL60" s="447"/>
      <c r="AM60" s="447"/>
      <c r="AN60" s="447"/>
      <c r="AO60" s="447"/>
      <c r="AP60" s="447"/>
      <c r="AQ60" s="448"/>
      <c r="AR60" s="447" t="s">
        <v>11066</v>
      </c>
      <c r="AS60" s="447"/>
      <c r="AT60" s="447"/>
      <c r="AU60" s="447"/>
      <c r="AV60" s="449"/>
      <c r="AW60" s="236"/>
      <c r="AX60" s="236"/>
      <c r="AY60" s="236"/>
      <c r="AZ60" s="236"/>
      <c r="BA60" s="236"/>
      <c r="BB60" s="236"/>
      <c r="BC60" s="236"/>
      <c r="BD60" s="236"/>
      <c r="BE60" s="236"/>
      <c r="BF60" s="236"/>
      <c r="BG60" s="236"/>
      <c r="BH60" s="236"/>
      <c r="BI60" s="236"/>
      <c r="BJ60" s="236"/>
      <c r="BK60" s="236"/>
      <c r="BL60" s="236"/>
      <c r="BM60" s="236"/>
      <c r="BN60" s="236"/>
      <c r="BO60" s="236"/>
      <c r="BP60" s="236"/>
      <c r="BQ60" s="236"/>
      <c r="BR60" s="236"/>
      <c r="BS60" s="236"/>
      <c r="BT60" s="236"/>
      <c r="BU60" s="236"/>
      <c r="BV60" s="236"/>
      <c r="BW60" s="236"/>
      <c r="BX60" s="236"/>
      <c r="BY60" s="236"/>
      <c r="BZ60" s="236"/>
      <c r="CA60" s="236"/>
      <c r="CB60" s="236"/>
      <c r="CC60" s="236"/>
      <c r="CD60" s="236"/>
      <c r="CE60" s="236"/>
      <c r="CF60" s="236"/>
      <c r="CG60" s="236"/>
      <c r="CH60" s="236"/>
      <c r="CI60" s="236"/>
      <c r="CJ60" s="236"/>
      <c r="CK60" s="236"/>
      <c r="CL60" s="236"/>
      <c r="CM60" s="236"/>
      <c r="CN60" s="236"/>
      <c r="CO60" s="236"/>
      <c r="CP60" s="236"/>
      <c r="CQ60" s="236"/>
      <c r="CR60" s="236"/>
      <c r="CS60" s="236"/>
      <c r="CT60" s="236"/>
      <c r="CU60" s="236"/>
      <c r="CV60" s="236"/>
      <c r="CW60" s="236"/>
      <c r="CX60" s="236"/>
      <c r="CY60" s="236"/>
      <c r="CZ60" s="236"/>
      <c r="DA60" s="236"/>
      <c r="DB60" s="236"/>
      <c r="DC60" s="236"/>
      <c r="DD60" s="236"/>
      <c r="DE60" s="236"/>
      <c r="DF60" s="236"/>
      <c r="DG60" s="236"/>
      <c r="DH60" s="236"/>
      <c r="DI60" s="236"/>
      <c r="DJ60" s="236"/>
      <c r="DK60" s="236"/>
      <c r="DL60" s="236"/>
      <c r="DM60" s="236"/>
      <c r="DN60" s="236"/>
      <c r="DO60" s="236"/>
      <c r="DP60" s="236"/>
      <c r="DQ60" s="236"/>
      <c r="DR60" s="236"/>
      <c r="DS60" s="236"/>
      <c r="DT60" s="236"/>
      <c r="DU60" s="236"/>
      <c r="DV60" s="236"/>
      <c r="DW60" s="236"/>
      <c r="DX60" s="236"/>
      <c r="DY60" s="236"/>
      <c r="DZ60" s="236"/>
      <c r="EA60" s="236"/>
      <c r="EB60" s="236"/>
      <c r="EC60" s="236"/>
      <c r="ED60" s="236"/>
      <c r="EE60" s="236"/>
      <c r="EF60" s="236"/>
      <c r="EG60" s="236"/>
      <c r="EH60" s="236"/>
      <c r="EI60" s="236"/>
      <c r="EJ60" s="236"/>
      <c r="EK60" s="236"/>
      <c r="EL60" s="236"/>
      <c r="EM60" s="236"/>
      <c r="EN60" s="236"/>
      <c r="EO60" s="236"/>
      <c r="EP60" s="236"/>
      <c r="EQ60" s="236"/>
      <c r="ER60" s="236"/>
      <c r="ES60" s="236"/>
      <c r="ET60" s="236"/>
      <c r="EU60" s="236"/>
      <c r="EV60" s="236"/>
      <c r="EW60" s="236"/>
      <c r="EX60" s="236"/>
      <c r="EY60" s="236"/>
      <c r="EZ60" s="236"/>
      <c r="FA60" s="236"/>
      <c r="FB60" s="236"/>
      <c r="FC60" s="236"/>
      <c r="FD60" s="236"/>
      <c r="FE60" s="236"/>
      <c r="FF60" s="236"/>
      <c r="FG60" s="236"/>
      <c r="FH60" s="236"/>
      <c r="FI60" s="236"/>
      <c r="FJ60" s="236"/>
      <c r="FK60" s="236"/>
      <c r="FL60" s="236"/>
      <c r="FM60" s="236"/>
      <c r="FN60" s="236"/>
      <c r="FO60" s="236"/>
      <c r="FP60" s="236"/>
      <c r="FQ60" s="236"/>
      <c r="FR60" s="236"/>
      <c r="FS60" s="236"/>
      <c r="FT60" s="236"/>
      <c r="FU60" s="236"/>
      <c r="FV60" s="236"/>
      <c r="FW60" s="236"/>
      <c r="FX60" s="236"/>
      <c r="FY60" s="236"/>
      <c r="FZ60" s="236"/>
      <c r="GA60" s="236"/>
      <c r="GB60" s="236"/>
      <c r="GC60" s="236"/>
      <c r="GD60" s="236"/>
      <c r="GE60" s="236"/>
      <c r="GF60" s="236"/>
      <c r="GG60" s="236"/>
      <c r="GH60" s="236"/>
      <c r="GI60" s="236"/>
      <c r="GJ60" s="236"/>
      <c r="GK60" s="236"/>
      <c r="GL60" s="236"/>
      <c r="GM60" s="236"/>
      <c r="GN60" s="236"/>
      <c r="GO60" s="236"/>
      <c r="GP60" s="236"/>
      <c r="GQ60" s="236"/>
      <c r="GR60" s="236"/>
      <c r="GS60" s="236"/>
      <c r="GT60" s="236"/>
      <c r="GU60" s="236"/>
      <c r="GV60" s="236"/>
      <c r="GW60" s="236"/>
      <c r="GX60" s="236"/>
      <c r="GY60" s="236"/>
      <c r="GZ60" s="236"/>
      <c r="HA60" s="236"/>
      <c r="HB60" s="236"/>
      <c r="HC60" s="236"/>
      <c r="HD60" s="236"/>
      <c r="HE60" s="236"/>
      <c r="HF60" s="236"/>
      <c r="HG60" s="236"/>
      <c r="HH60" s="236"/>
      <c r="HI60" s="236"/>
      <c r="HJ60" s="236"/>
      <c r="HK60" s="236"/>
      <c r="HL60" s="236"/>
      <c r="HM60" s="236"/>
      <c r="HN60" s="236"/>
      <c r="HO60" s="236"/>
      <c r="HP60" s="236"/>
      <c r="HQ60" s="236"/>
      <c r="HR60" s="236"/>
      <c r="HS60" s="236"/>
      <c r="HT60" s="236"/>
      <c r="HU60" s="236"/>
      <c r="HV60" s="236"/>
      <c r="HW60" s="236"/>
      <c r="HX60" s="236"/>
      <c r="HY60" s="236"/>
      <c r="HZ60" s="236"/>
      <c r="IA60" s="236"/>
      <c r="IB60" s="236"/>
      <c r="IC60" s="236"/>
      <c r="ID60" s="236"/>
      <c r="IE60" s="236"/>
      <c r="IF60" s="236"/>
      <c r="IG60" s="236"/>
      <c r="IH60" s="236"/>
      <c r="II60" s="236"/>
      <c r="IJ60" s="236"/>
      <c r="IK60" s="236"/>
      <c r="IL60" s="236"/>
      <c r="IM60" s="236"/>
      <c r="IN60" s="236"/>
      <c r="IO60" s="236"/>
      <c r="IP60" s="236"/>
      <c r="IQ60" s="236"/>
      <c r="IR60" s="236"/>
      <c r="IS60" s="236"/>
      <c r="IT60" s="236"/>
      <c r="IU60" s="236"/>
      <c r="IV60" s="236"/>
      <c r="IW60" s="236"/>
      <c r="IX60" s="236"/>
      <c r="IY60" s="236"/>
      <c r="IZ60" s="236"/>
      <c r="JA60" s="236"/>
      <c r="JB60" s="236"/>
      <c r="JC60" s="236"/>
      <c r="JD60" s="236"/>
      <c r="JE60" s="236"/>
      <c r="JF60" s="236"/>
      <c r="JG60" s="236"/>
      <c r="JH60" s="236"/>
      <c r="JI60" s="236"/>
      <c r="JJ60" s="236"/>
      <c r="JK60" s="236"/>
      <c r="JL60" s="236"/>
      <c r="JM60" s="236"/>
      <c r="JN60" s="236"/>
      <c r="JO60" s="236"/>
      <c r="JP60" s="236"/>
      <c r="JQ60" s="236"/>
      <c r="JR60" s="236"/>
      <c r="JS60" s="236"/>
      <c r="JT60" s="236"/>
      <c r="JU60" s="236"/>
      <c r="JV60" s="236"/>
      <c r="JW60" s="236"/>
      <c r="JX60" s="236"/>
      <c r="JY60" s="236"/>
      <c r="JZ60" s="236"/>
      <c r="KA60" s="236"/>
      <c r="KB60" s="236"/>
      <c r="KC60" s="236"/>
      <c r="KD60" s="236"/>
      <c r="KE60" s="236"/>
      <c r="KF60" s="236"/>
      <c r="KG60" s="236"/>
      <c r="KH60" s="236"/>
      <c r="KI60" s="236"/>
      <c r="KJ60" s="236"/>
      <c r="KK60" s="236"/>
      <c r="KL60" s="236"/>
      <c r="KM60" s="236"/>
      <c r="KN60" s="236"/>
      <c r="KO60" s="236"/>
      <c r="KP60" s="236"/>
      <c r="KQ60" s="236"/>
      <c r="KR60" s="236"/>
      <c r="KS60" s="236"/>
      <c r="KT60" s="236"/>
      <c r="KU60" s="236"/>
      <c r="KV60" s="236"/>
      <c r="KW60" s="236"/>
      <c r="KX60" s="236"/>
      <c r="KY60" s="236"/>
      <c r="KZ60" s="236"/>
      <c r="LA60" s="236"/>
      <c r="LB60" s="236"/>
      <c r="LC60" s="236"/>
      <c r="LD60" s="236"/>
      <c r="LE60" s="236"/>
      <c r="LF60" s="236"/>
      <c r="LG60" s="236"/>
      <c r="LH60" s="236"/>
      <c r="LI60" s="236"/>
      <c r="LJ60" s="236"/>
      <c r="LK60" s="236"/>
      <c r="LL60" s="236"/>
      <c r="LM60" s="236"/>
      <c r="LN60" s="236"/>
      <c r="LO60" s="236"/>
      <c r="LP60" s="236"/>
      <c r="LQ60" s="236"/>
      <c r="LR60" s="236"/>
      <c r="LS60" s="236"/>
      <c r="LT60" s="236"/>
      <c r="LU60" s="236"/>
      <c r="LV60" s="236"/>
      <c r="LW60" s="236"/>
      <c r="LX60" s="236"/>
      <c r="LY60" s="236"/>
      <c r="LZ60" s="236"/>
      <c r="MA60" s="236"/>
      <c r="MB60" s="236"/>
      <c r="MC60" s="236"/>
      <c r="MD60" s="236"/>
      <c r="ME60" s="236"/>
      <c r="MF60" s="236"/>
      <c r="MG60" s="236"/>
      <c r="MH60" s="236"/>
      <c r="MI60" s="236"/>
      <c r="MJ60" s="236"/>
      <c r="MK60" s="236"/>
      <c r="ML60" s="236"/>
      <c r="MM60" s="236"/>
      <c r="MN60" s="236"/>
      <c r="MO60" s="236"/>
      <c r="MP60" s="236"/>
      <c r="MQ60" s="236"/>
      <c r="MR60" s="236"/>
      <c r="MS60" s="236"/>
      <c r="MT60" s="236"/>
      <c r="MU60" s="236"/>
      <c r="MV60" s="236"/>
      <c r="MW60" s="236"/>
      <c r="MX60" s="236"/>
      <c r="MY60" s="236"/>
      <c r="MZ60" s="236"/>
      <c r="NA60" s="236"/>
      <c r="NB60" s="236"/>
      <c r="NC60" s="236"/>
      <c r="ND60" s="236"/>
      <c r="NE60" s="236"/>
      <c r="NF60" s="236"/>
      <c r="NG60" s="236"/>
      <c r="NH60" s="236"/>
      <c r="NI60" s="236"/>
      <c r="NJ60" s="236"/>
      <c r="NK60" s="236"/>
      <c r="NL60" s="236"/>
      <c r="NM60" s="236"/>
      <c r="NN60" s="236"/>
      <c r="NO60" s="236"/>
      <c r="NP60" s="236"/>
      <c r="NQ60" s="236"/>
      <c r="NR60" s="236"/>
      <c r="NS60" s="236"/>
      <c r="NT60" s="236"/>
      <c r="NU60" s="236"/>
      <c r="NV60" s="236"/>
      <c r="NW60" s="236"/>
      <c r="NX60" s="236"/>
      <c r="NY60" s="236"/>
      <c r="NZ60" s="236"/>
      <c r="OA60" s="236"/>
      <c r="OB60" s="236"/>
      <c r="OC60" s="236"/>
      <c r="OD60" s="236"/>
      <c r="OE60" s="236"/>
      <c r="OF60" s="236"/>
      <c r="OG60" s="236"/>
      <c r="OH60" s="236"/>
      <c r="OI60" s="236"/>
      <c r="OJ60" s="236"/>
      <c r="OK60" s="236"/>
      <c r="OL60" s="236"/>
      <c r="OM60" s="236"/>
      <c r="ON60" s="236"/>
      <c r="OO60" s="236"/>
      <c r="OP60" s="236"/>
      <c r="OQ60" s="236"/>
      <c r="OR60" s="236"/>
      <c r="OS60" s="236"/>
      <c r="OT60" s="236"/>
      <c r="OU60" s="236"/>
      <c r="OV60" s="236"/>
      <c r="OW60" s="236"/>
      <c r="OX60" s="236"/>
      <c r="OY60" s="236"/>
      <c r="OZ60" s="236"/>
      <c r="PA60" s="236"/>
      <c r="PB60" s="236"/>
      <c r="PC60" s="236"/>
      <c r="PD60" s="236"/>
      <c r="PE60" s="236"/>
      <c r="PF60" s="236"/>
      <c r="PG60" s="236"/>
      <c r="PH60" s="236"/>
      <c r="PI60" s="236"/>
      <c r="PJ60" s="236"/>
      <c r="PK60" s="236"/>
      <c r="PL60" s="236"/>
      <c r="PM60" s="236"/>
      <c r="PN60" s="236"/>
      <c r="PO60" s="236"/>
      <c r="PP60" s="236"/>
      <c r="PQ60" s="236"/>
      <c r="PR60" s="236"/>
      <c r="PS60" s="236"/>
      <c r="PT60" s="236"/>
      <c r="PU60" s="236"/>
      <c r="PV60" s="236"/>
      <c r="PW60" s="236"/>
      <c r="PX60" s="236"/>
      <c r="PY60" s="236"/>
      <c r="PZ60" s="236"/>
      <c r="QA60" s="236"/>
      <c r="QB60" s="236"/>
      <c r="QC60" s="236"/>
      <c r="QD60" s="236"/>
      <c r="QE60" s="236"/>
      <c r="QF60" s="236"/>
      <c r="QG60" s="236"/>
      <c r="QH60" s="236"/>
      <c r="QI60" s="236"/>
      <c r="QJ60" s="236"/>
      <c r="QK60" s="236"/>
      <c r="QL60" s="236"/>
    </row>
    <row r="61" spans="1:454" s="186" customFormat="1" ht="21" customHeight="1">
      <c r="A61" s="237"/>
      <c r="B61" s="280"/>
      <c r="C61" s="480"/>
      <c r="D61" s="481"/>
      <c r="E61" s="481"/>
      <c r="F61" s="481"/>
      <c r="G61" s="481"/>
      <c r="H61" s="481"/>
      <c r="I61" s="481"/>
      <c r="J61" s="481"/>
      <c r="K61" s="481"/>
      <c r="L61" s="481"/>
      <c r="M61" s="481"/>
      <c r="N61" s="481"/>
      <c r="O61" s="481"/>
      <c r="P61" s="481"/>
      <c r="Q61" s="481"/>
      <c r="R61" s="482"/>
      <c r="S61" s="485"/>
      <c r="T61" s="486"/>
      <c r="U61" s="486"/>
      <c r="V61" s="486"/>
      <c r="W61" s="486"/>
      <c r="X61" s="486"/>
      <c r="Y61" s="486"/>
      <c r="Z61" s="486"/>
      <c r="AA61" s="486"/>
      <c r="AB61" s="486"/>
      <c r="AC61" s="486"/>
      <c r="AD61" s="486"/>
      <c r="AE61" s="214" t="s">
        <v>8082</v>
      </c>
      <c r="AF61" s="281" t="b">
        <v>0</v>
      </c>
      <c r="AG61" s="282" t="b">
        <v>0</v>
      </c>
      <c r="AH61" s="282" t="b">
        <v>0</v>
      </c>
      <c r="AI61" s="282" t="b">
        <v>0</v>
      </c>
      <c r="AJ61" s="282" t="b">
        <v>0</v>
      </c>
      <c r="AK61" s="282"/>
      <c r="AL61" s="282"/>
      <c r="AM61" s="282"/>
      <c r="AN61" s="282"/>
      <c r="AO61" s="282"/>
      <c r="AP61" s="282"/>
      <c r="AQ61" s="283"/>
      <c r="AR61" s="443"/>
      <c r="AS61" s="444"/>
      <c r="AT61" s="444"/>
      <c r="AU61" s="444"/>
      <c r="AV61" s="445"/>
      <c r="AW61" s="237"/>
      <c r="AX61" s="237"/>
      <c r="AY61" s="237"/>
      <c r="AZ61" s="237"/>
      <c r="BA61" s="237"/>
      <c r="BB61" s="237"/>
      <c r="BC61" s="237"/>
      <c r="BD61" s="237"/>
      <c r="BE61" s="237"/>
      <c r="BF61" s="237"/>
      <c r="BG61" s="237"/>
      <c r="BH61" s="237"/>
      <c r="BI61" s="237"/>
      <c r="BJ61" s="237"/>
      <c r="BK61" s="237"/>
      <c r="BL61" s="237"/>
      <c r="BM61" s="237"/>
      <c r="BN61" s="237"/>
      <c r="BO61" s="237"/>
      <c r="BP61" s="237"/>
      <c r="BQ61" s="237"/>
      <c r="BR61" s="237"/>
      <c r="BS61" s="237"/>
      <c r="BT61" s="237"/>
      <c r="BU61" s="237"/>
      <c r="BV61" s="237"/>
      <c r="BW61" s="237"/>
      <c r="BX61" s="237"/>
      <c r="BY61" s="237"/>
      <c r="BZ61" s="237"/>
      <c r="CA61" s="237"/>
      <c r="CB61" s="237"/>
      <c r="CC61" s="237"/>
      <c r="CD61" s="237"/>
      <c r="CE61" s="237"/>
      <c r="CF61" s="237"/>
      <c r="CG61" s="237"/>
      <c r="CH61" s="237"/>
      <c r="CI61" s="237"/>
      <c r="CJ61" s="237"/>
      <c r="CK61" s="237"/>
      <c r="CL61" s="237"/>
      <c r="CM61" s="237"/>
      <c r="CN61" s="237"/>
      <c r="CO61" s="237"/>
      <c r="CP61" s="237"/>
      <c r="CQ61" s="237"/>
      <c r="CR61" s="237"/>
      <c r="CS61" s="237"/>
      <c r="CT61" s="237"/>
      <c r="CU61" s="237"/>
      <c r="CV61" s="237"/>
      <c r="CW61" s="237"/>
      <c r="CX61" s="237"/>
      <c r="CY61" s="237"/>
      <c r="CZ61" s="237"/>
      <c r="DA61" s="237"/>
      <c r="DB61" s="237"/>
      <c r="DC61" s="237"/>
      <c r="DD61" s="237"/>
      <c r="DE61" s="237"/>
      <c r="DF61" s="237"/>
      <c r="DG61" s="237"/>
      <c r="DH61" s="237"/>
      <c r="DI61" s="237"/>
      <c r="DJ61" s="237"/>
      <c r="DK61" s="237"/>
      <c r="DL61" s="237"/>
      <c r="DM61" s="237"/>
      <c r="DN61" s="237"/>
      <c r="DO61" s="237"/>
      <c r="DP61" s="237"/>
      <c r="DQ61" s="237"/>
      <c r="DR61" s="237"/>
      <c r="DS61" s="237"/>
      <c r="DT61" s="237"/>
      <c r="DU61" s="237"/>
      <c r="DV61" s="237"/>
      <c r="DW61" s="237"/>
      <c r="DX61" s="237"/>
      <c r="DY61" s="237"/>
      <c r="DZ61" s="237"/>
      <c r="EA61" s="237"/>
      <c r="EB61" s="237"/>
      <c r="EC61" s="237"/>
      <c r="ED61" s="237"/>
      <c r="EE61" s="237"/>
      <c r="EF61" s="237"/>
      <c r="EG61" s="237"/>
      <c r="EH61" s="237"/>
      <c r="EI61" s="237"/>
      <c r="EJ61" s="237"/>
      <c r="EK61" s="237"/>
      <c r="EL61" s="237"/>
      <c r="EM61" s="237"/>
      <c r="EN61" s="237"/>
      <c r="EO61" s="237"/>
      <c r="EP61" s="237"/>
      <c r="EQ61" s="237"/>
      <c r="ER61" s="237"/>
      <c r="ES61" s="237"/>
      <c r="ET61" s="237"/>
      <c r="EU61" s="237"/>
      <c r="EV61" s="237"/>
      <c r="EW61" s="237"/>
      <c r="EX61" s="237"/>
      <c r="EY61" s="237"/>
      <c r="EZ61" s="237"/>
      <c r="FA61" s="237"/>
      <c r="FB61" s="237"/>
      <c r="FC61" s="237"/>
      <c r="FD61" s="237"/>
      <c r="FE61" s="237"/>
      <c r="FF61" s="237"/>
      <c r="FG61" s="237"/>
      <c r="FH61" s="237"/>
      <c r="FI61" s="237"/>
      <c r="FJ61" s="237"/>
      <c r="FK61" s="237"/>
      <c r="FL61" s="237"/>
      <c r="FM61" s="237"/>
      <c r="FN61" s="237"/>
      <c r="FO61" s="237"/>
      <c r="FP61" s="237"/>
      <c r="FQ61" s="237"/>
      <c r="FR61" s="237"/>
      <c r="FS61" s="237"/>
      <c r="FT61" s="237"/>
      <c r="FU61" s="237"/>
      <c r="FV61" s="237"/>
      <c r="FW61" s="237"/>
      <c r="FX61" s="237"/>
      <c r="FY61" s="237"/>
      <c r="FZ61" s="237"/>
      <c r="GA61" s="237"/>
      <c r="GB61" s="237"/>
      <c r="GC61" s="237"/>
      <c r="GD61" s="237"/>
      <c r="GE61" s="237"/>
      <c r="GF61" s="237"/>
      <c r="GG61" s="237"/>
      <c r="GH61" s="237"/>
      <c r="GI61" s="237"/>
      <c r="GJ61" s="237"/>
      <c r="GK61" s="237"/>
      <c r="GL61" s="237"/>
      <c r="GM61" s="237"/>
      <c r="GN61" s="237"/>
      <c r="GO61" s="237"/>
      <c r="GP61" s="237"/>
      <c r="GQ61" s="237"/>
      <c r="GR61" s="237"/>
      <c r="GS61" s="237"/>
      <c r="GT61" s="237"/>
      <c r="GU61" s="237"/>
      <c r="GV61" s="237"/>
      <c r="GW61" s="237"/>
      <c r="GX61" s="237"/>
      <c r="GY61" s="237"/>
      <c r="GZ61" s="237"/>
      <c r="HA61" s="237"/>
      <c r="HB61" s="237"/>
      <c r="HC61" s="237"/>
      <c r="HD61" s="237"/>
      <c r="HE61" s="237"/>
      <c r="HF61" s="237"/>
      <c r="HG61" s="237"/>
      <c r="HH61" s="237"/>
      <c r="HI61" s="237"/>
      <c r="HJ61" s="237"/>
      <c r="HK61" s="237"/>
      <c r="HL61" s="237"/>
      <c r="HM61" s="237"/>
      <c r="HN61" s="237"/>
      <c r="HO61" s="237"/>
      <c r="HP61" s="237"/>
      <c r="HQ61" s="237"/>
      <c r="HR61" s="237"/>
      <c r="HS61" s="237"/>
      <c r="HT61" s="237"/>
      <c r="HU61" s="237"/>
      <c r="HV61" s="237"/>
      <c r="HW61" s="237"/>
      <c r="HX61" s="237"/>
      <c r="HY61" s="237"/>
      <c r="HZ61" s="237"/>
      <c r="IA61" s="237"/>
      <c r="IB61" s="237"/>
      <c r="IC61" s="237"/>
      <c r="ID61" s="237"/>
      <c r="IE61" s="237"/>
      <c r="IF61" s="237"/>
      <c r="IG61" s="237"/>
      <c r="IH61" s="237"/>
      <c r="II61" s="237"/>
      <c r="IJ61" s="237"/>
      <c r="IK61" s="237"/>
      <c r="IL61" s="237"/>
      <c r="IM61" s="237"/>
      <c r="IN61" s="237"/>
      <c r="IO61" s="237"/>
      <c r="IP61" s="237"/>
      <c r="IQ61" s="237"/>
      <c r="IR61" s="237"/>
      <c r="IS61" s="237"/>
      <c r="IT61" s="237"/>
      <c r="IU61" s="237"/>
      <c r="IV61" s="237"/>
      <c r="IW61" s="237"/>
      <c r="IX61" s="237"/>
      <c r="IY61" s="237"/>
      <c r="IZ61" s="237"/>
      <c r="JA61" s="237"/>
      <c r="JB61" s="237"/>
      <c r="JC61" s="237"/>
      <c r="JD61" s="237"/>
      <c r="JE61" s="237"/>
      <c r="JF61" s="237"/>
      <c r="JG61" s="237"/>
      <c r="JH61" s="237"/>
      <c r="JI61" s="237"/>
      <c r="JJ61" s="237"/>
      <c r="JK61" s="237"/>
      <c r="JL61" s="237"/>
      <c r="JM61" s="237"/>
      <c r="JN61" s="237"/>
      <c r="JO61" s="237"/>
      <c r="JP61" s="237"/>
      <c r="JQ61" s="237"/>
      <c r="JR61" s="237"/>
      <c r="JS61" s="237"/>
      <c r="JT61" s="237"/>
      <c r="JU61" s="237"/>
      <c r="JV61" s="237"/>
      <c r="JW61" s="237"/>
      <c r="JX61" s="237"/>
      <c r="JY61" s="237"/>
      <c r="JZ61" s="237"/>
      <c r="KA61" s="237"/>
      <c r="KB61" s="237"/>
      <c r="KC61" s="237"/>
      <c r="KD61" s="237"/>
      <c r="KE61" s="237"/>
      <c r="KF61" s="237"/>
      <c r="KG61" s="237"/>
      <c r="KH61" s="237"/>
      <c r="KI61" s="237"/>
      <c r="KJ61" s="237"/>
      <c r="KK61" s="237"/>
      <c r="KL61" s="237"/>
      <c r="KM61" s="237"/>
      <c r="KN61" s="237"/>
      <c r="KO61" s="237"/>
      <c r="KP61" s="237"/>
      <c r="KQ61" s="237"/>
      <c r="KR61" s="237"/>
      <c r="KS61" s="237"/>
      <c r="KT61" s="237"/>
      <c r="KU61" s="237"/>
      <c r="KV61" s="237"/>
      <c r="KW61" s="237"/>
      <c r="KX61" s="237"/>
      <c r="KY61" s="237"/>
      <c r="KZ61" s="237"/>
      <c r="LA61" s="237"/>
      <c r="LB61" s="237"/>
      <c r="LC61" s="237"/>
      <c r="LD61" s="237"/>
      <c r="LE61" s="237"/>
      <c r="LF61" s="237"/>
      <c r="LG61" s="237"/>
      <c r="LH61" s="237"/>
      <c r="LI61" s="237"/>
      <c r="LJ61" s="237"/>
      <c r="LK61" s="237"/>
      <c r="LL61" s="237"/>
      <c r="LM61" s="237"/>
      <c r="LN61" s="237"/>
      <c r="LO61" s="237"/>
      <c r="LP61" s="237"/>
      <c r="LQ61" s="237"/>
      <c r="LR61" s="237"/>
      <c r="LS61" s="237"/>
      <c r="LT61" s="237"/>
      <c r="LU61" s="237"/>
      <c r="LV61" s="237"/>
      <c r="LW61" s="237"/>
      <c r="LX61" s="237"/>
      <c r="LY61" s="237"/>
      <c r="LZ61" s="237"/>
      <c r="MA61" s="237"/>
      <c r="MB61" s="237"/>
      <c r="MC61" s="237"/>
      <c r="MD61" s="237"/>
      <c r="ME61" s="237"/>
      <c r="MF61" s="237"/>
      <c r="MG61" s="237"/>
      <c r="MH61" s="237"/>
      <c r="MI61" s="237"/>
      <c r="MJ61" s="237"/>
      <c r="MK61" s="237"/>
      <c r="ML61" s="237"/>
      <c r="MM61" s="237"/>
      <c r="MN61" s="237"/>
      <c r="MO61" s="237"/>
      <c r="MP61" s="237"/>
      <c r="MQ61" s="237"/>
      <c r="MR61" s="237"/>
      <c r="MS61" s="237"/>
      <c r="MT61" s="237"/>
      <c r="MU61" s="237"/>
      <c r="MV61" s="237"/>
      <c r="MW61" s="237"/>
      <c r="MX61" s="237"/>
      <c r="MY61" s="237"/>
      <c r="MZ61" s="237"/>
      <c r="NA61" s="237"/>
      <c r="NB61" s="237"/>
      <c r="NC61" s="237"/>
      <c r="ND61" s="237"/>
      <c r="NE61" s="237"/>
      <c r="NF61" s="237"/>
      <c r="NG61" s="237"/>
      <c r="NH61" s="237"/>
      <c r="NI61" s="237"/>
      <c r="NJ61" s="237"/>
      <c r="NK61" s="237"/>
      <c r="NL61" s="237"/>
      <c r="NM61" s="237"/>
      <c r="NN61" s="237"/>
      <c r="NO61" s="237"/>
      <c r="NP61" s="237"/>
      <c r="NQ61" s="237"/>
      <c r="NR61" s="237"/>
      <c r="NS61" s="237"/>
      <c r="NT61" s="237"/>
      <c r="NU61" s="237"/>
      <c r="NV61" s="237"/>
      <c r="NW61" s="237"/>
      <c r="NX61" s="237"/>
      <c r="NY61" s="237"/>
      <c r="NZ61" s="237"/>
      <c r="OA61" s="237"/>
      <c r="OB61" s="237"/>
      <c r="OC61" s="237"/>
      <c r="OD61" s="237"/>
      <c r="OE61" s="237"/>
      <c r="OF61" s="237"/>
      <c r="OG61" s="237"/>
      <c r="OH61" s="237"/>
      <c r="OI61" s="237"/>
      <c r="OJ61" s="237"/>
      <c r="OK61" s="237"/>
      <c r="OL61" s="237"/>
      <c r="OM61" s="237"/>
      <c r="ON61" s="237"/>
      <c r="OO61" s="237"/>
      <c r="OP61" s="237"/>
      <c r="OQ61" s="237"/>
      <c r="OR61" s="237"/>
      <c r="OS61" s="237"/>
      <c r="OT61" s="237"/>
      <c r="OU61" s="237"/>
      <c r="OV61" s="237"/>
      <c r="OW61" s="237"/>
      <c r="OX61" s="237"/>
      <c r="OY61" s="237"/>
      <c r="OZ61" s="237"/>
      <c r="PA61" s="237"/>
      <c r="PB61" s="237"/>
      <c r="PC61" s="237"/>
      <c r="PD61" s="237"/>
      <c r="PE61" s="237"/>
      <c r="PF61" s="237"/>
      <c r="PG61" s="237"/>
      <c r="PH61" s="237"/>
      <c r="PI61" s="237"/>
      <c r="PJ61" s="237"/>
      <c r="PK61" s="237"/>
      <c r="PL61" s="237"/>
      <c r="PM61" s="237"/>
      <c r="PN61" s="237"/>
      <c r="PO61" s="237"/>
      <c r="PP61" s="237"/>
      <c r="PQ61" s="237"/>
      <c r="PR61" s="237"/>
      <c r="PS61" s="237"/>
      <c r="PT61" s="237"/>
      <c r="PU61" s="237"/>
      <c r="PV61" s="237"/>
      <c r="PW61" s="237"/>
      <c r="PX61" s="237"/>
      <c r="PY61" s="237"/>
      <c r="PZ61" s="237"/>
      <c r="QA61" s="237"/>
      <c r="QB61" s="237"/>
      <c r="QC61" s="237"/>
      <c r="QD61" s="237"/>
      <c r="QE61" s="237"/>
      <c r="QF61" s="237"/>
      <c r="QG61" s="237"/>
      <c r="QH61" s="237"/>
      <c r="QI61" s="237"/>
      <c r="QJ61" s="237"/>
      <c r="QK61" s="237"/>
      <c r="QL61" s="237"/>
    </row>
    <row r="62" spans="1:454" s="172" customFormat="1" ht="18" customHeight="1">
      <c r="A62" s="238"/>
      <c r="B62" s="238"/>
      <c r="C62" s="480"/>
      <c r="D62" s="481"/>
      <c r="E62" s="481"/>
      <c r="F62" s="481"/>
      <c r="G62" s="481"/>
      <c r="H62" s="481"/>
      <c r="I62" s="481"/>
      <c r="J62" s="481"/>
      <c r="K62" s="481"/>
      <c r="L62" s="481"/>
      <c r="M62" s="481"/>
      <c r="N62" s="481"/>
      <c r="O62" s="481"/>
      <c r="P62" s="481"/>
      <c r="Q62" s="481"/>
      <c r="R62" s="482"/>
      <c r="S62" s="475" t="s">
        <v>8399</v>
      </c>
      <c r="T62" s="476"/>
      <c r="U62" s="476"/>
      <c r="V62" s="476"/>
      <c r="W62" s="476"/>
      <c r="X62" s="476"/>
      <c r="Y62" s="476"/>
      <c r="Z62" s="476"/>
      <c r="AA62" s="476"/>
      <c r="AB62" s="476"/>
      <c r="AC62" s="476"/>
      <c r="AD62" s="476"/>
      <c r="AE62" s="215"/>
      <c r="AF62" s="500" t="s">
        <v>8400</v>
      </c>
      <c r="AG62" s="501"/>
      <c r="AH62" s="501"/>
      <c r="AI62" s="502"/>
      <c r="AJ62" s="496"/>
      <c r="AK62" s="496"/>
      <c r="AL62" s="496"/>
      <c r="AM62" s="496"/>
      <c r="AN62" s="496"/>
      <c r="AO62" s="496"/>
      <c r="AP62" s="496"/>
      <c r="AQ62" s="496"/>
      <c r="AR62" s="496"/>
      <c r="AS62" s="496"/>
      <c r="AT62" s="496"/>
      <c r="AU62" s="496"/>
      <c r="AV62" s="497"/>
      <c r="AW62" s="238"/>
      <c r="AX62" s="238"/>
      <c r="AY62" s="238"/>
      <c r="AZ62" s="238"/>
      <c r="BA62" s="238"/>
      <c r="BB62" s="238"/>
      <c r="BC62" s="239"/>
      <c r="BD62" s="240"/>
      <c r="BE62" s="240"/>
      <c r="BF62" s="240"/>
      <c r="BG62" s="239"/>
      <c r="BH62" s="240"/>
      <c r="BI62" s="240"/>
      <c r="BJ62" s="240"/>
      <c r="BK62" s="239"/>
      <c r="BL62" s="240"/>
      <c r="BM62" s="240"/>
      <c r="BN62" s="240"/>
      <c r="BO62" s="240"/>
      <c r="BP62" s="90"/>
      <c r="BQ62" s="90"/>
      <c r="BR62" s="90"/>
      <c r="BS62" s="238"/>
      <c r="BT62" s="238"/>
      <c r="BU62" s="238"/>
      <c r="BV62" s="238"/>
      <c r="BW62" s="238"/>
      <c r="BX62" s="238"/>
      <c r="BY62" s="238"/>
      <c r="BZ62" s="238"/>
      <c r="CA62" s="238"/>
      <c r="CB62" s="238"/>
      <c r="CC62" s="238"/>
      <c r="CD62" s="238"/>
      <c r="CE62" s="238"/>
      <c r="CF62" s="238"/>
      <c r="CG62" s="238"/>
      <c r="CH62" s="238"/>
      <c r="CI62" s="238"/>
      <c r="CJ62" s="238"/>
      <c r="CK62" s="238"/>
      <c r="CL62" s="238"/>
      <c r="CM62" s="238"/>
      <c r="CN62" s="238"/>
      <c r="CO62" s="238"/>
      <c r="CP62" s="238"/>
      <c r="CQ62" s="238"/>
      <c r="CR62" s="238"/>
      <c r="CS62" s="238"/>
      <c r="CT62" s="238"/>
      <c r="CU62" s="238"/>
      <c r="CV62" s="238"/>
      <c r="CW62" s="238"/>
      <c r="CX62" s="238"/>
      <c r="CY62" s="238"/>
      <c r="CZ62" s="238"/>
      <c r="DA62" s="238"/>
      <c r="DB62" s="238"/>
      <c r="DC62" s="238"/>
      <c r="DD62" s="238"/>
      <c r="DE62" s="238"/>
      <c r="DF62" s="238"/>
      <c r="DG62" s="238"/>
      <c r="DH62" s="238"/>
      <c r="DI62" s="238"/>
      <c r="DJ62" s="238"/>
      <c r="DK62" s="238"/>
      <c r="DL62" s="238"/>
      <c r="DM62" s="238"/>
      <c r="DN62" s="238"/>
      <c r="DO62" s="238"/>
      <c r="DP62" s="238"/>
      <c r="DQ62" s="238"/>
      <c r="DR62" s="238"/>
      <c r="DS62" s="238"/>
      <c r="DT62" s="238"/>
      <c r="DU62" s="238"/>
      <c r="DV62" s="238"/>
      <c r="DW62" s="238"/>
      <c r="DX62" s="238"/>
      <c r="DY62" s="238"/>
      <c r="DZ62" s="238"/>
      <c r="EA62" s="238"/>
      <c r="EB62" s="238"/>
      <c r="EC62" s="238"/>
      <c r="ED62" s="238"/>
      <c r="EE62" s="238"/>
      <c r="EF62" s="238"/>
      <c r="EG62" s="238"/>
      <c r="EH62" s="238"/>
      <c r="EI62" s="238"/>
      <c r="EJ62" s="238"/>
      <c r="EK62" s="238"/>
      <c r="EL62" s="238"/>
      <c r="EM62" s="238"/>
      <c r="EN62" s="238"/>
      <c r="EO62" s="238"/>
      <c r="EP62" s="238"/>
      <c r="EQ62" s="238"/>
      <c r="ER62" s="238"/>
      <c r="ES62" s="238"/>
      <c r="ET62" s="238"/>
      <c r="EU62" s="238"/>
      <c r="EV62" s="238"/>
      <c r="EW62" s="238"/>
      <c r="EX62" s="238"/>
      <c r="EY62" s="238"/>
      <c r="EZ62" s="238"/>
      <c r="FA62" s="238"/>
      <c r="FB62" s="238"/>
      <c r="FC62" s="238"/>
      <c r="FD62" s="238"/>
      <c r="FE62" s="238"/>
      <c r="FF62" s="238"/>
      <c r="FG62" s="238"/>
      <c r="FH62" s="238"/>
      <c r="FI62" s="238"/>
      <c r="FJ62" s="238"/>
      <c r="FK62" s="238"/>
      <c r="FL62" s="238"/>
      <c r="FM62" s="238"/>
      <c r="FN62" s="238"/>
      <c r="FO62" s="238"/>
      <c r="FP62" s="238"/>
      <c r="FQ62" s="238"/>
      <c r="FR62" s="238"/>
      <c r="FS62" s="238"/>
      <c r="FT62" s="238"/>
      <c r="FU62" s="238"/>
      <c r="FV62" s="238"/>
      <c r="FW62" s="238"/>
      <c r="FX62" s="238"/>
      <c r="FY62" s="238"/>
      <c r="FZ62" s="238"/>
      <c r="GA62" s="238"/>
      <c r="GB62" s="238"/>
      <c r="GC62" s="238"/>
      <c r="GD62" s="238"/>
      <c r="GE62" s="238"/>
      <c r="GF62" s="238"/>
      <c r="GG62" s="238"/>
      <c r="GH62" s="238"/>
      <c r="GI62" s="238"/>
      <c r="GJ62" s="238"/>
      <c r="GK62" s="238"/>
      <c r="GL62" s="238"/>
      <c r="GM62" s="238"/>
      <c r="GN62" s="238"/>
      <c r="GO62" s="238"/>
      <c r="GP62" s="238"/>
      <c r="GQ62" s="238"/>
      <c r="GR62" s="238"/>
      <c r="GS62" s="238"/>
      <c r="GT62" s="238"/>
      <c r="GU62" s="238"/>
      <c r="GV62" s="238"/>
      <c r="GW62" s="238"/>
      <c r="GX62" s="238"/>
      <c r="GY62" s="238"/>
      <c r="GZ62" s="238"/>
      <c r="HA62" s="238"/>
      <c r="HB62" s="238"/>
      <c r="HC62" s="238"/>
      <c r="HD62" s="238"/>
      <c r="HE62" s="238"/>
      <c r="HF62" s="238"/>
      <c r="HG62" s="238"/>
      <c r="HH62" s="238"/>
      <c r="HI62" s="238"/>
      <c r="HJ62" s="238"/>
      <c r="HK62" s="238"/>
      <c r="HL62" s="238"/>
      <c r="HM62" s="238"/>
      <c r="HN62" s="238"/>
      <c r="HO62" s="238"/>
      <c r="HP62" s="238"/>
      <c r="HQ62" s="238"/>
      <c r="HR62" s="238"/>
      <c r="HS62" s="238"/>
      <c r="HT62" s="238"/>
      <c r="HU62" s="238"/>
      <c r="HV62" s="238"/>
      <c r="HW62" s="238"/>
      <c r="HX62" s="238"/>
      <c r="HY62" s="238"/>
      <c r="HZ62" s="238"/>
      <c r="IA62" s="238"/>
      <c r="IB62" s="238"/>
      <c r="IC62" s="238"/>
      <c r="ID62" s="238"/>
      <c r="IE62" s="238"/>
      <c r="IF62" s="238"/>
      <c r="IG62" s="238"/>
      <c r="IH62" s="238"/>
      <c r="II62" s="238"/>
      <c r="IJ62" s="238"/>
      <c r="IK62" s="238"/>
      <c r="IL62" s="238"/>
      <c r="IM62" s="238"/>
      <c r="IN62" s="238"/>
      <c r="IO62" s="238"/>
      <c r="IP62" s="238"/>
      <c r="IQ62" s="238"/>
      <c r="IR62" s="238"/>
      <c r="IS62" s="238"/>
      <c r="IT62" s="238"/>
      <c r="IU62" s="238"/>
      <c r="IV62" s="238"/>
      <c r="IW62" s="238"/>
      <c r="IX62" s="238"/>
      <c r="IY62" s="238"/>
      <c r="IZ62" s="238"/>
      <c r="JA62" s="238"/>
      <c r="JB62" s="238"/>
      <c r="JC62" s="238"/>
      <c r="JD62" s="238"/>
      <c r="JE62" s="238"/>
      <c r="JF62" s="238"/>
      <c r="JG62" s="238"/>
      <c r="JH62" s="238"/>
      <c r="JI62" s="238"/>
      <c r="JJ62" s="238"/>
      <c r="JK62" s="238"/>
      <c r="JL62" s="238"/>
      <c r="JM62" s="238"/>
      <c r="JN62" s="238"/>
      <c r="JO62" s="238"/>
      <c r="JP62" s="238"/>
      <c r="JQ62" s="238"/>
      <c r="JR62" s="238"/>
      <c r="JS62" s="238"/>
      <c r="JT62" s="238"/>
      <c r="JU62" s="238"/>
      <c r="JV62" s="238"/>
      <c r="JW62" s="238"/>
      <c r="JX62" s="238"/>
      <c r="JY62" s="238"/>
      <c r="JZ62" s="238"/>
      <c r="KA62" s="238"/>
      <c r="KB62" s="238"/>
      <c r="KC62" s="238"/>
      <c r="KD62" s="238"/>
      <c r="KE62" s="238"/>
      <c r="KF62" s="238"/>
      <c r="KG62" s="238"/>
      <c r="KH62" s="238"/>
      <c r="KI62" s="238"/>
      <c r="KJ62" s="238"/>
      <c r="KK62" s="238"/>
      <c r="KL62" s="238"/>
      <c r="KM62" s="238"/>
      <c r="KN62" s="238"/>
      <c r="KO62" s="238"/>
      <c r="KP62" s="238"/>
      <c r="KQ62" s="238"/>
      <c r="KR62" s="238"/>
      <c r="KS62" s="238"/>
      <c r="KT62" s="238"/>
      <c r="KU62" s="238"/>
      <c r="KV62" s="238"/>
      <c r="KW62" s="238"/>
      <c r="KX62" s="238"/>
      <c r="KY62" s="238"/>
      <c r="KZ62" s="238"/>
      <c r="LA62" s="238"/>
      <c r="LB62" s="238"/>
      <c r="LC62" s="238"/>
      <c r="LD62" s="238"/>
      <c r="LE62" s="238"/>
      <c r="LF62" s="238"/>
      <c r="LG62" s="238"/>
      <c r="LH62" s="238"/>
      <c r="LI62" s="238"/>
      <c r="LJ62" s="238"/>
      <c r="LK62" s="238"/>
      <c r="LL62" s="238"/>
      <c r="LM62" s="238"/>
      <c r="LN62" s="238"/>
      <c r="LO62" s="238"/>
      <c r="LP62" s="238"/>
      <c r="LQ62" s="238"/>
      <c r="LR62" s="238"/>
      <c r="LS62" s="238"/>
      <c r="LT62" s="238"/>
      <c r="LU62" s="238"/>
      <c r="LV62" s="238"/>
      <c r="LW62" s="238"/>
      <c r="LX62" s="238"/>
      <c r="LY62" s="238"/>
      <c r="LZ62" s="238"/>
      <c r="MA62" s="238"/>
      <c r="MB62" s="238"/>
      <c r="MC62" s="238"/>
      <c r="MD62" s="238"/>
      <c r="ME62" s="238"/>
      <c r="MF62" s="238"/>
      <c r="MG62" s="238"/>
      <c r="MH62" s="238"/>
      <c r="MI62" s="238"/>
      <c r="MJ62" s="238"/>
      <c r="MK62" s="238"/>
      <c r="ML62" s="238"/>
      <c r="MM62" s="238"/>
      <c r="MN62" s="238"/>
      <c r="MO62" s="238"/>
      <c r="MP62" s="238"/>
      <c r="MQ62" s="238"/>
      <c r="MR62" s="238"/>
      <c r="MS62" s="238"/>
      <c r="MT62" s="238"/>
      <c r="MU62" s="238"/>
      <c r="MV62" s="238"/>
      <c r="MW62" s="238"/>
      <c r="MX62" s="238"/>
      <c r="MY62" s="238"/>
      <c r="MZ62" s="238"/>
      <c r="NA62" s="238"/>
      <c r="NB62" s="238"/>
      <c r="NC62" s="238"/>
      <c r="ND62" s="238"/>
      <c r="NE62" s="238"/>
      <c r="NF62" s="238"/>
      <c r="NG62" s="238"/>
      <c r="NH62" s="238"/>
      <c r="NI62" s="238"/>
      <c r="NJ62" s="238"/>
      <c r="NK62" s="238"/>
      <c r="NL62" s="238"/>
      <c r="NM62" s="238"/>
      <c r="NN62" s="238"/>
      <c r="NO62" s="238"/>
      <c r="NP62" s="238"/>
      <c r="NQ62" s="238"/>
      <c r="NR62" s="238"/>
      <c r="NS62" s="238"/>
      <c r="NT62" s="238"/>
      <c r="NU62" s="238"/>
      <c r="NV62" s="238"/>
      <c r="NW62" s="238"/>
      <c r="NX62" s="238"/>
      <c r="NY62" s="238"/>
      <c r="NZ62" s="238"/>
      <c r="OA62" s="238"/>
      <c r="OB62" s="238"/>
      <c r="OC62" s="238"/>
      <c r="OD62" s="238"/>
      <c r="OE62" s="238"/>
      <c r="OF62" s="238"/>
      <c r="OG62" s="238"/>
      <c r="OH62" s="238"/>
      <c r="OI62" s="238"/>
      <c r="OJ62" s="238"/>
      <c r="OK62" s="238"/>
      <c r="OL62" s="238"/>
      <c r="OM62" s="238"/>
      <c r="ON62" s="238"/>
      <c r="OO62" s="238"/>
      <c r="OP62" s="238"/>
      <c r="OQ62" s="238"/>
      <c r="OR62" s="238"/>
      <c r="OS62" s="238"/>
      <c r="OT62" s="238"/>
      <c r="OU62" s="238"/>
      <c r="OV62" s="238"/>
      <c r="OW62" s="238"/>
      <c r="OX62" s="238"/>
      <c r="OY62" s="238"/>
      <c r="OZ62" s="238"/>
      <c r="PA62" s="238"/>
      <c r="PB62" s="238"/>
      <c r="PC62" s="238"/>
      <c r="PD62" s="238"/>
      <c r="PE62" s="238"/>
      <c r="PF62" s="238"/>
      <c r="PG62" s="238"/>
      <c r="PH62" s="238"/>
      <c r="PI62" s="238"/>
      <c r="PJ62" s="238"/>
      <c r="PK62" s="238"/>
      <c r="PL62" s="238"/>
      <c r="PM62" s="238"/>
      <c r="PN62" s="238"/>
      <c r="PO62" s="238"/>
      <c r="PP62" s="238"/>
      <c r="PQ62" s="238"/>
      <c r="PR62" s="238"/>
      <c r="PS62" s="238"/>
      <c r="PT62" s="238"/>
      <c r="PU62" s="238"/>
      <c r="PV62" s="238"/>
      <c r="PW62" s="238"/>
      <c r="PX62" s="238"/>
      <c r="PY62" s="238"/>
      <c r="PZ62" s="238"/>
      <c r="QA62" s="238"/>
      <c r="QB62" s="238"/>
      <c r="QC62" s="238"/>
      <c r="QD62" s="238"/>
      <c r="QE62" s="238"/>
      <c r="QF62" s="238"/>
      <c r="QG62" s="238"/>
      <c r="QH62" s="238"/>
      <c r="QI62" s="238"/>
      <c r="QJ62" s="238"/>
      <c r="QK62" s="238"/>
      <c r="QL62" s="238"/>
    </row>
    <row r="63" spans="1:454" s="187" customFormat="1" ht="18" customHeight="1" thickBot="1">
      <c r="A63" s="241"/>
      <c r="B63" s="284"/>
      <c r="C63" s="422" t="s">
        <v>8401</v>
      </c>
      <c r="D63" s="423"/>
      <c r="E63" s="423"/>
      <c r="F63" s="423"/>
      <c r="G63" s="423"/>
      <c r="H63" s="423"/>
      <c r="I63" s="420"/>
      <c r="J63" s="420"/>
      <c r="K63" s="420"/>
      <c r="L63" s="420"/>
      <c r="M63" s="420"/>
      <c r="N63" s="420"/>
      <c r="O63" s="420"/>
      <c r="P63" s="420"/>
      <c r="Q63" s="420"/>
      <c r="R63" s="421"/>
      <c r="S63" s="424"/>
      <c r="T63" s="425"/>
      <c r="U63" s="425"/>
      <c r="V63" s="425"/>
      <c r="W63" s="425"/>
      <c r="X63" s="425"/>
      <c r="Y63" s="425"/>
      <c r="Z63" s="425"/>
      <c r="AA63" s="425"/>
      <c r="AB63" s="425"/>
      <c r="AC63" s="425"/>
      <c r="AD63" s="425"/>
      <c r="AE63" s="216" t="s">
        <v>8082</v>
      </c>
      <c r="AF63" s="503"/>
      <c r="AG63" s="504"/>
      <c r="AH63" s="504"/>
      <c r="AI63" s="505"/>
      <c r="AJ63" s="498"/>
      <c r="AK63" s="498"/>
      <c r="AL63" s="498"/>
      <c r="AM63" s="498"/>
      <c r="AN63" s="498"/>
      <c r="AO63" s="498"/>
      <c r="AP63" s="498"/>
      <c r="AQ63" s="498"/>
      <c r="AR63" s="498"/>
      <c r="AS63" s="498"/>
      <c r="AT63" s="498"/>
      <c r="AU63" s="498"/>
      <c r="AV63" s="499"/>
      <c r="AW63" s="241"/>
      <c r="AX63" s="241"/>
      <c r="AY63" s="241"/>
      <c r="AZ63" s="241"/>
      <c r="BA63" s="241"/>
      <c r="BB63" s="241"/>
      <c r="BC63" s="239"/>
      <c r="BD63" s="242"/>
      <c r="BE63" s="242"/>
      <c r="BF63" s="242"/>
      <c r="BG63" s="242"/>
      <c r="BH63" s="239"/>
      <c r="BI63" s="243"/>
      <c r="BJ63" s="243"/>
      <c r="BK63" s="244"/>
      <c r="BL63" s="244"/>
      <c r="BM63" s="244"/>
      <c r="BN63" s="244"/>
      <c r="BO63" s="244"/>
      <c r="BP63" s="244"/>
      <c r="BQ63" s="244"/>
      <c r="BR63" s="244"/>
      <c r="BS63" s="241"/>
      <c r="BT63" s="241"/>
      <c r="BU63" s="241"/>
      <c r="BV63" s="241"/>
      <c r="BW63" s="241"/>
      <c r="BX63" s="241"/>
      <c r="BY63" s="241"/>
      <c r="BZ63" s="241"/>
      <c r="CA63" s="241"/>
      <c r="CB63" s="241"/>
      <c r="CC63" s="241"/>
      <c r="CD63" s="241"/>
      <c r="CE63" s="241"/>
      <c r="CF63" s="241"/>
      <c r="CG63" s="241"/>
      <c r="CH63" s="241"/>
      <c r="CI63" s="241"/>
      <c r="CJ63" s="241"/>
      <c r="CK63" s="241"/>
      <c r="CL63" s="241"/>
      <c r="CM63" s="241"/>
      <c r="CN63" s="241"/>
      <c r="CO63" s="241"/>
      <c r="CP63" s="241"/>
      <c r="CQ63" s="241"/>
      <c r="CR63" s="241"/>
      <c r="CS63" s="241"/>
      <c r="CT63" s="241"/>
      <c r="CU63" s="241"/>
      <c r="CV63" s="241"/>
      <c r="CW63" s="241"/>
      <c r="CX63" s="241"/>
      <c r="CY63" s="241"/>
      <c r="CZ63" s="241"/>
      <c r="DA63" s="241"/>
      <c r="DB63" s="241"/>
      <c r="DC63" s="241"/>
      <c r="DD63" s="241"/>
      <c r="DE63" s="241"/>
      <c r="DF63" s="241"/>
      <c r="DG63" s="241"/>
      <c r="DH63" s="241"/>
      <c r="DI63" s="241"/>
      <c r="DJ63" s="241"/>
      <c r="DK63" s="241"/>
      <c r="DL63" s="241"/>
      <c r="DM63" s="241"/>
      <c r="DN63" s="241"/>
      <c r="DO63" s="241"/>
      <c r="DP63" s="241"/>
      <c r="DQ63" s="241"/>
      <c r="DR63" s="241"/>
      <c r="DS63" s="241"/>
      <c r="DT63" s="241"/>
      <c r="DU63" s="241"/>
      <c r="DV63" s="241"/>
      <c r="DW63" s="241"/>
      <c r="DX63" s="241"/>
      <c r="DY63" s="241"/>
      <c r="DZ63" s="241"/>
      <c r="EA63" s="241"/>
      <c r="EB63" s="241"/>
      <c r="EC63" s="241"/>
      <c r="ED63" s="241"/>
      <c r="EE63" s="241"/>
      <c r="EF63" s="241"/>
      <c r="EG63" s="241"/>
      <c r="EH63" s="241"/>
      <c r="EI63" s="241"/>
      <c r="EJ63" s="241"/>
      <c r="EK63" s="241"/>
      <c r="EL63" s="241"/>
      <c r="EM63" s="241"/>
      <c r="EN63" s="241"/>
      <c r="EO63" s="241"/>
      <c r="EP63" s="241"/>
      <c r="EQ63" s="241"/>
      <c r="ER63" s="241"/>
      <c r="ES63" s="241"/>
      <c r="ET63" s="241"/>
      <c r="EU63" s="241"/>
      <c r="EV63" s="241"/>
      <c r="EW63" s="241"/>
      <c r="EX63" s="241"/>
      <c r="EY63" s="241"/>
      <c r="EZ63" s="241"/>
      <c r="FA63" s="241"/>
      <c r="FB63" s="241"/>
      <c r="FC63" s="241"/>
      <c r="FD63" s="241"/>
      <c r="FE63" s="241"/>
      <c r="FF63" s="241"/>
      <c r="FG63" s="241"/>
      <c r="FH63" s="241"/>
      <c r="FI63" s="241"/>
      <c r="FJ63" s="241"/>
      <c r="FK63" s="241"/>
      <c r="FL63" s="241"/>
      <c r="FM63" s="241"/>
      <c r="FN63" s="241"/>
      <c r="FO63" s="241"/>
      <c r="FP63" s="241"/>
      <c r="FQ63" s="241"/>
      <c r="FR63" s="241"/>
      <c r="FS63" s="241"/>
      <c r="FT63" s="241"/>
      <c r="FU63" s="241"/>
      <c r="FV63" s="241"/>
      <c r="FW63" s="241"/>
      <c r="FX63" s="241"/>
      <c r="FY63" s="241"/>
      <c r="FZ63" s="241"/>
      <c r="GA63" s="241"/>
      <c r="GB63" s="241"/>
      <c r="GC63" s="241"/>
      <c r="GD63" s="241"/>
      <c r="GE63" s="241"/>
      <c r="GF63" s="241"/>
      <c r="GG63" s="241"/>
      <c r="GH63" s="241"/>
      <c r="GI63" s="241"/>
      <c r="GJ63" s="241"/>
      <c r="GK63" s="241"/>
      <c r="GL63" s="241"/>
      <c r="GM63" s="241"/>
      <c r="GN63" s="241"/>
      <c r="GO63" s="241"/>
      <c r="GP63" s="241"/>
      <c r="GQ63" s="241"/>
      <c r="GR63" s="241"/>
      <c r="GS63" s="241"/>
      <c r="GT63" s="241"/>
      <c r="GU63" s="241"/>
      <c r="GV63" s="241"/>
      <c r="GW63" s="241"/>
      <c r="GX63" s="241"/>
      <c r="GY63" s="241"/>
      <c r="GZ63" s="241"/>
      <c r="HA63" s="241"/>
      <c r="HB63" s="241"/>
      <c r="HC63" s="241"/>
      <c r="HD63" s="241"/>
      <c r="HE63" s="241"/>
      <c r="HF63" s="241"/>
      <c r="HG63" s="241"/>
      <c r="HH63" s="241"/>
      <c r="HI63" s="241"/>
      <c r="HJ63" s="241"/>
      <c r="HK63" s="241"/>
      <c r="HL63" s="241"/>
      <c r="HM63" s="241"/>
      <c r="HN63" s="241"/>
      <c r="HO63" s="241"/>
      <c r="HP63" s="241"/>
      <c r="HQ63" s="241"/>
      <c r="HR63" s="241"/>
      <c r="HS63" s="241"/>
      <c r="HT63" s="241"/>
      <c r="HU63" s="241"/>
      <c r="HV63" s="241"/>
      <c r="HW63" s="241"/>
      <c r="HX63" s="241"/>
      <c r="HY63" s="241"/>
      <c r="HZ63" s="241"/>
      <c r="IA63" s="241"/>
      <c r="IB63" s="241"/>
      <c r="IC63" s="241"/>
      <c r="ID63" s="241"/>
      <c r="IE63" s="241"/>
      <c r="IF63" s="241"/>
      <c r="IG63" s="241"/>
      <c r="IH63" s="241"/>
      <c r="II63" s="241"/>
      <c r="IJ63" s="241"/>
      <c r="IK63" s="241"/>
      <c r="IL63" s="241"/>
      <c r="IM63" s="241"/>
      <c r="IN63" s="241"/>
      <c r="IO63" s="241"/>
      <c r="IP63" s="241"/>
      <c r="IQ63" s="241"/>
      <c r="IR63" s="241"/>
      <c r="IS63" s="241"/>
      <c r="IT63" s="241"/>
      <c r="IU63" s="241"/>
      <c r="IV63" s="241"/>
      <c r="IW63" s="241"/>
      <c r="IX63" s="241"/>
      <c r="IY63" s="241"/>
      <c r="IZ63" s="241"/>
      <c r="JA63" s="241"/>
      <c r="JB63" s="241"/>
      <c r="JC63" s="241"/>
      <c r="JD63" s="241"/>
      <c r="JE63" s="241"/>
      <c r="JF63" s="241"/>
      <c r="JG63" s="241"/>
      <c r="JH63" s="241"/>
      <c r="JI63" s="241"/>
      <c r="JJ63" s="241"/>
      <c r="JK63" s="241"/>
      <c r="JL63" s="241"/>
      <c r="JM63" s="241"/>
      <c r="JN63" s="241"/>
      <c r="JO63" s="241"/>
      <c r="JP63" s="241"/>
      <c r="JQ63" s="241"/>
      <c r="JR63" s="241"/>
      <c r="JS63" s="241"/>
      <c r="JT63" s="241"/>
      <c r="JU63" s="241"/>
      <c r="JV63" s="241"/>
      <c r="JW63" s="241"/>
      <c r="JX63" s="241"/>
      <c r="JY63" s="241"/>
      <c r="JZ63" s="241"/>
      <c r="KA63" s="241"/>
      <c r="KB63" s="241"/>
      <c r="KC63" s="241"/>
      <c r="KD63" s="241"/>
      <c r="KE63" s="241"/>
      <c r="KF63" s="241"/>
      <c r="KG63" s="241"/>
      <c r="KH63" s="241"/>
      <c r="KI63" s="241"/>
      <c r="KJ63" s="241"/>
      <c r="KK63" s="241"/>
      <c r="KL63" s="241"/>
      <c r="KM63" s="241"/>
      <c r="KN63" s="241"/>
      <c r="KO63" s="241"/>
      <c r="KP63" s="241"/>
      <c r="KQ63" s="241"/>
      <c r="KR63" s="241"/>
      <c r="KS63" s="241"/>
      <c r="KT63" s="241"/>
      <c r="KU63" s="241"/>
      <c r="KV63" s="241"/>
      <c r="KW63" s="241"/>
      <c r="KX63" s="241"/>
      <c r="KY63" s="241"/>
      <c r="KZ63" s="241"/>
      <c r="LA63" s="241"/>
      <c r="LB63" s="241"/>
      <c r="LC63" s="241"/>
      <c r="LD63" s="241"/>
      <c r="LE63" s="241"/>
      <c r="LF63" s="241"/>
      <c r="LG63" s="241"/>
      <c r="LH63" s="241"/>
      <c r="LI63" s="241"/>
      <c r="LJ63" s="241"/>
      <c r="LK63" s="241"/>
      <c r="LL63" s="241"/>
      <c r="LM63" s="241"/>
      <c r="LN63" s="241"/>
      <c r="LO63" s="241"/>
      <c r="LP63" s="241"/>
      <c r="LQ63" s="241"/>
      <c r="LR63" s="241"/>
      <c r="LS63" s="241"/>
      <c r="LT63" s="241"/>
      <c r="LU63" s="241"/>
      <c r="LV63" s="241"/>
      <c r="LW63" s="241"/>
      <c r="LX63" s="241"/>
      <c r="LY63" s="241"/>
      <c r="LZ63" s="241"/>
      <c r="MA63" s="241"/>
      <c r="MB63" s="241"/>
      <c r="MC63" s="241"/>
      <c r="MD63" s="241"/>
      <c r="ME63" s="241"/>
      <c r="MF63" s="241"/>
      <c r="MG63" s="241"/>
      <c r="MH63" s="241"/>
      <c r="MI63" s="241"/>
      <c r="MJ63" s="241"/>
      <c r="MK63" s="241"/>
      <c r="ML63" s="241"/>
      <c r="MM63" s="241"/>
      <c r="MN63" s="241"/>
      <c r="MO63" s="241"/>
      <c r="MP63" s="241"/>
      <c r="MQ63" s="241"/>
      <c r="MR63" s="241"/>
      <c r="MS63" s="241"/>
      <c r="MT63" s="241"/>
      <c r="MU63" s="241"/>
      <c r="MV63" s="241"/>
      <c r="MW63" s="241"/>
      <c r="MX63" s="241"/>
      <c r="MY63" s="241"/>
      <c r="MZ63" s="241"/>
      <c r="NA63" s="241"/>
      <c r="NB63" s="241"/>
      <c r="NC63" s="241"/>
      <c r="ND63" s="241"/>
      <c r="NE63" s="241"/>
      <c r="NF63" s="241"/>
      <c r="NG63" s="241"/>
      <c r="NH63" s="241"/>
      <c r="NI63" s="241"/>
      <c r="NJ63" s="241"/>
      <c r="NK63" s="241"/>
      <c r="NL63" s="241"/>
      <c r="NM63" s="241"/>
      <c r="NN63" s="241"/>
      <c r="NO63" s="241"/>
      <c r="NP63" s="241"/>
      <c r="NQ63" s="241"/>
      <c r="NR63" s="241"/>
      <c r="NS63" s="241"/>
      <c r="NT63" s="241"/>
      <c r="NU63" s="241"/>
      <c r="NV63" s="241"/>
      <c r="NW63" s="241"/>
      <c r="NX63" s="241"/>
      <c r="NY63" s="241"/>
      <c r="NZ63" s="241"/>
      <c r="OA63" s="241"/>
      <c r="OB63" s="241"/>
      <c r="OC63" s="241"/>
      <c r="OD63" s="241"/>
      <c r="OE63" s="241"/>
      <c r="OF63" s="241"/>
      <c r="OG63" s="241"/>
      <c r="OH63" s="241"/>
      <c r="OI63" s="241"/>
      <c r="OJ63" s="241"/>
      <c r="OK63" s="241"/>
      <c r="OL63" s="241"/>
      <c r="OM63" s="241"/>
      <c r="ON63" s="241"/>
      <c r="OO63" s="241"/>
      <c r="OP63" s="241"/>
      <c r="OQ63" s="241"/>
      <c r="OR63" s="241"/>
      <c r="OS63" s="241"/>
      <c r="OT63" s="241"/>
      <c r="OU63" s="241"/>
      <c r="OV63" s="241"/>
      <c r="OW63" s="241"/>
      <c r="OX63" s="241"/>
      <c r="OY63" s="241"/>
      <c r="OZ63" s="241"/>
      <c r="PA63" s="241"/>
      <c r="PB63" s="241"/>
      <c r="PC63" s="241"/>
      <c r="PD63" s="241"/>
      <c r="PE63" s="241"/>
      <c r="PF63" s="241"/>
      <c r="PG63" s="241"/>
      <c r="PH63" s="241"/>
      <c r="PI63" s="241"/>
      <c r="PJ63" s="241"/>
      <c r="PK63" s="241"/>
      <c r="PL63" s="241"/>
      <c r="PM63" s="241"/>
      <c r="PN63" s="241"/>
      <c r="PO63" s="241"/>
      <c r="PP63" s="241"/>
      <c r="PQ63" s="241"/>
      <c r="PR63" s="241"/>
      <c r="PS63" s="241"/>
      <c r="PT63" s="241"/>
      <c r="PU63" s="241"/>
      <c r="PV63" s="241"/>
      <c r="PW63" s="241"/>
      <c r="PX63" s="241"/>
      <c r="PY63" s="241"/>
      <c r="PZ63" s="241"/>
      <c r="QA63" s="241"/>
      <c r="QB63" s="241"/>
      <c r="QC63" s="241"/>
      <c r="QD63" s="241"/>
      <c r="QE63" s="241"/>
      <c r="QF63" s="241"/>
      <c r="QG63" s="241"/>
      <c r="QH63" s="241"/>
      <c r="QI63" s="241"/>
      <c r="QJ63" s="241"/>
      <c r="QK63" s="241"/>
      <c r="QL63" s="241"/>
    </row>
    <row r="64" spans="1:454" s="88" customFormat="1" ht="18" customHeight="1">
      <c r="A64" s="245"/>
      <c r="B64" s="245"/>
      <c r="C64" s="250" t="s">
        <v>11260</v>
      </c>
      <c r="D64" s="251"/>
      <c r="E64" s="251"/>
      <c r="F64" s="251"/>
      <c r="G64" s="251"/>
      <c r="H64" s="251"/>
      <c r="I64" s="251"/>
      <c r="J64" s="251"/>
      <c r="K64" s="251"/>
      <c r="L64" s="251"/>
      <c r="M64" s="251"/>
      <c r="N64" s="251"/>
      <c r="O64" s="251"/>
      <c r="P64" s="251"/>
      <c r="Q64" s="251"/>
      <c r="R64" s="251"/>
      <c r="S64" s="251"/>
      <c r="T64" s="251"/>
      <c r="U64" s="251"/>
      <c r="V64" s="251"/>
      <c r="W64" s="251"/>
      <c r="X64" s="251"/>
      <c r="Y64" s="251"/>
      <c r="Z64" s="251"/>
      <c r="AA64" s="252"/>
      <c r="AB64" s="252"/>
      <c r="AC64" s="252"/>
      <c r="AD64" s="252"/>
      <c r="AE64" s="222"/>
      <c r="AF64" s="253"/>
      <c r="AG64" s="253"/>
      <c r="AH64" s="253"/>
      <c r="AI64" s="253"/>
      <c r="AJ64" s="253"/>
      <c r="AK64" s="253"/>
      <c r="AL64" s="253"/>
      <c r="AM64" s="253"/>
      <c r="AN64" s="253"/>
      <c r="AO64" s="253"/>
      <c r="AP64" s="253"/>
      <c r="AQ64" s="253"/>
      <c r="AR64" s="253"/>
      <c r="AS64" s="253"/>
      <c r="AT64" s="253"/>
      <c r="AU64" s="253"/>
      <c r="AV64" s="253"/>
      <c r="AW64" s="245"/>
      <c r="AX64" s="245"/>
      <c r="AY64" s="245"/>
      <c r="AZ64" s="245"/>
      <c r="BA64" s="245"/>
      <c r="BB64" s="245"/>
      <c r="BC64" s="245"/>
      <c r="BD64" s="245"/>
      <c r="BE64" s="245"/>
      <c r="BF64" s="245"/>
      <c r="BG64" s="245"/>
      <c r="BH64" s="245"/>
      <c r="BI64" s="245"/>
      <c r="BJ64" s="245"/>
      <c r="BK64" s="245"/>
      <c r="BL64" s="245"/>
      <c r="BM64" s="245"/>
      <c r="BN64" s="245"/>
      <c r="BO64" s="245"/>
      <c r="BP64" s="245"/>
      <c r="BQ64" s="245"/>
      <c r="BR64" s="245"/>
      <c r="BS64" s="245"/>
      <c r="BT64" s="245"/>
      <c r="BU64" s="245"/>
      <c r="BV64" s="245"/>
      <c r="BW64" s="245"/>
      <c r="BX64" s="245"/>
      <c r="BY64" s="245"/>
      <c r="BZ64" s="245"/>
      <c r="CA64" s="245"/>
      <c r="CB64" s="245"/>
      <c r="CC64" s="245"/>
      <c r="CD64" s="245"/>
      <c r="CE64" s="245"/>
      <c r="CF64" s="245"/>
      <c r="CG64" s="245"/>
      <c r="CH64" s="245"/>
      <c r="CI64" s="245"/>
      <c r="CJ64" s="245"/>
      <c r="CK64" s="245"/>
      <c r="CL64" s="245"/>
      <c r="CM64" s="245"/>
      <c r="CN64" s="245"/>
      <c r="CO64" s="245"/>
      <c r="CP64" s="245"/>
      <c r="CQ64" s="245"/>
      <c r="CR64" s="245"/>
      <c r="CS64" s="245"/>
      <c r="CT64" s="245"/>
      <c r="CU64" s="245"/>
      <c r="CV64" s="245"/>
      <c r="CW64" s="245"/>
      <c r="CX64" s="245"/>
      <c r="CY64" s="245"/>
      <c r="CZ64" s="245"/>
      <c r="DA64" s="245"/>
      <c r="DB64" s="245"/>
      <c r="DC64" s="245"/>
      <c r="DD64" s="245"/>
      <c r="DE64" s="245"/>
      <c r="DF64" s="245"/>
      <c r="DG64" s="245"/>
      <c r="DH64" s="245"/>
      <c r="DI64" s="245"/>
      <c r="DJ64" s="245"/>
      <c r="DK64" s="245"/>
      <c r="DL64" s="245"/>
      <c r="DM64" s="245"/>
      <c r="DN64" s="245"/>
      <c r="DO64" s="245"/>
      <c r="DP64" s="245"/>
      <c r="DQ64" s="245"/>
      <c r="DR64" s="245"/>
      <c r="DS64" s="245"/>
      <c r="DT64" s="245"/>
      <c r="DU64" s="245"/>
      <c r="DV64" s="245"/>
      <c r="DW64" s="245"/>
      <c r="DX64" s="245"/>
      <c r="DY64" s="245"/>
      <c r="DZ64" s="245"/>
      <c r="EA64" s="245"/>
      <c r="EB64" s="245"/>
      <c r="EC64" s="245"/>
      <c r="ED64" s="245"/>
      <c r="EE64" s="245"/>
      <c r="EF64" s="245"/>
      <c r="EG64" s="245"/>
      <c r="EH64" s="245"/>
      <c r="EI64" s="245"/>
      <c r="EJ64" s="245"/>
      <c r="EK64" s="245"/>
      <c r="EL64" s="245"/>
      <c r="EM64" s="245"/>
      <c r="EN64" s="245"/>
      <c r="EO64" s="245"/>
      <c r="EP64" s="245"/>
      <c r="EQ64" s="245"/>
      <c r="ER64" s="245"/>
      <c r="ES64" s="245"/>
      <c r="ET64" s="245"/>
      <c r="EU64" s="245"/>
      <c r="EV64" s="245"/>
      <c r="EW64" s="245"/>
      <c r="EX64" s="245"/>
      <c r="EY64" s="245"/>
      <c r="EZ64" s="245"/>
      <c r="FA64" s="245"/>
      <c r="FB64" s="245"/>
      <c r="FC64" s="245"/>
      <c r="FD64" s="245"/>
      <c r="FE64" s="245"/>
      <c r="FF64" s="245"/>
      <c r="FG64" s="245"/>
      <c r="FH64" s="245"/>
      <c r="FI64" s="245"/>
      <c r="FJ64" s="245"/>
      <c r="FK64" s="245"/>
      <c r="FL64" s="245"/>
      <c r="FM64" s="245"/>
      <c r="FN64" s="245"/>
      <c r="FO64" s="245"/>
      <c r="FP64" s="245"/>
      <c r="FQ64" s="245"/>
      <c r="FR64" s="245"/>
      <c r="FS64" s="245"/>
      <c r="FT64" s="245"/>
      <c r="FU64" s="245"/>
      <c r="FV64" s="245"/>
      <c r="FW64" s="245"/>
      <c r="FX64" s="245"/>
      <c r="FY64" s="245"/>
      <c r="FZ64" s="245"/>
      <c r="GA64" s="245"/>
      <c r="GB64" s="245"/>
      <c r="GC64" s="245"/>
      <c r="GD64" s="245"/>
      <c r="GE64" s="245"/>
      <c r="GF64" s="245"/>
      <c r="GG64" s="245"/>
      <c r="GH64" s="245"/>
      <c r="GI64" s="245"/>
      <c r="GJ64" s="245"/>
      <c r="GK64" s="245"/>
      <c r="GL64" s="245"/>
      <c r="GM64" s="245"/>
      <c r="GN64" s="245"/>
      <c r="GO64" s="245"/>
      <c r="GP64" s="245"/>
      <c r="GQ64" s="245"/>
      <c r="GR64" s="245"/>
      <c r="GS64" s="245"/>
      <c r="GT64" s="245"/>
      <c r="GU64" s="245"/>
      <c r="GV64" s="245"/>
      <c r="GW64" s="245"/>
      <c r="GX64" s="245"/>
      <c r="GY64" s="245"/>
      <c r="GZ64" s="245"/>
      <c r="HA64" s="245"/>
      <c r="HB64" s="245"/>
      <c r="HC64" s="245"/>
      <c r="HD64" s="245"/>
      <c r="HE64" s="245"/>
      <c r="HF64" s="245"/>
      <c r="HG64" s="245"/>
      <c r="HH64" s="245"/>
      <c r="HI64" s="245"/>
      <c r="HJ64" s="245"/>
      <c r="HK64" s="245"/>
      <c r="HL64" s="245"/>
      <c r="HM64" s="245"/>
      <c r="HN64" s="245"/>
      <c r="HO64" s="245"/>
      <c r="HP64" s="245"/>
      <c r="HQ64" s="245"/>
      <c r="HR64" s="245"/>
      <c r="HS64" s="245"/>
      <c r="HT64" s="245"/>
      <c r="HU64" s="245"/>
      <c r="HV64" s="245"/>
      <c r="HW64" s="245"/>
      <c r="HX64" s="245"/>
      <c r="HY64" s="245"/>
      <c r="HZ64" s="245"/>
      <c r="IA64" s="245"/>
      <c r="IB64" s="245"/>
      <c r="IC64" s="245"/>
      <c r="ID64" s="245"/>
      <c r="IE64" s="245"/>
      <c r="IF64" s="245"/>
      <c r="IG64" s="245"/>
      <c r="IH64" s="245"/>
      <c r="II64" s="245"/>
      <c r="IJ64" s="245"/>
      <c r="IK64" s="245"/>
      <c r="IL64" s="245"/>
      <c r="IM64" s="245"/>
      <c r="IN64" s="245"/>
      <c r="IO64" s="245"/>
      <c r="IP64" s="245"/>
      <c r="IQ64" s="245"/>
      <c r="IR64" s="245"/>
      <c r="IS64" s="245"/>
      <c r="IT64" s="245"/>
      <c r="IU64" s="245"/>
      <c r="IV64" s="245"/>
      <c r="IW64" s="245"/>
      <c r="IX64" s="245"/>
      <c r="IY64" s="245"/>
      <c r="IZ64" s="245"/>
      <c r="JA64" s="245"/>
      <c r="JB64" s="245"/>
      <c r="JC64" s="245"/>
      <c r="JD64" s="245"/>
      <c r="JE64" s="245"/>
      <c r="JF64" s="245"/>
      <c r="JG64" s="245"/>
      <c r="JH64" s="245"/>
      <c r="JI64" s="245"/>
      <c r="JJ64" s="245"/>
      <c r="JK64" s="245"/>
      <c r="JL64" s="245"/>
      <c r="JM64" s="245"/>
      <c r="JN64" s="245"/>
      <c r="JO64" s="245"/>
      <c r="JP64" s="245"/>
      <c r="JQ64" s="245"/>
      <c r="JR64" s="245"/>
      <c r="JS64" s="245"/>
      <c r="JT64" s="245"/>
      <c r="JU64" s="245"/>
      <c r="JV64" s="245"/>
      <c r="JW64" s="245"/>
      <c r="JX64" s="245"/>
      <c r="JY64" s="245"/>
      <c r="JZ64" s="245"/>
      <c r="KA64" s="245"/>
      <c r="KB64" s="245"/>
      <c r="KC64" s="245"/>
      <c r="KD64" s="245"/>
      <c r="KE64" s="245"/>
      <c r="KF64" s="245"/>
      <c r="KG64" s="245"/>
      <c r="KH64" s="245"/>
      <c r="KI64" s="245"/>
      <c r="KJ64" s="245"/>
      <c r="KK64" s="245"/>
      <c r="KL64" s="245"/>
      <c r="KM64" s="245"/>
      <c r="KN64" s="245"/>
      <c r="KO64" s="245"/>
      <c r="KP64" s="245"/>
      <c r="KQ64" s="245"/>
      <c r="KR64" s="245"/>
      <c r="KS64" s="245"/>
      <c r="KT64" s="245"/>
      <c r="KU64" s="245"/>
      <c r="KV64" s="245"/>
      <c r="KW64" s="245"/>
      <c r="KX64" s="245"/>
      <c r="KY64" s="245"/>
      <c r="KZ64" s="245"/>
      <c r="LA64" s="245"/>
      <c r="LB64" s="245"/>
      <c r="LC64" s="245"/>
      <c r="LD64" s="245"/>
      <c r="LE64" s="245"/>
      <c r="LF64" s="245"/>
      <c r="LG64" s="245"/>
      <c r="LH64" s="245"/>
      <c r="LI64" s="245"/>
      <c r="LJ64" s="245"/>
      <c r="LK64" s="245"/>
      <c r="LL64" s="245"/>
      <c r="LM64" s="245"/>
      <c r="LN64" s="245"/>
      <c r="LO64" s="245"/>
      <c r="LP64" s="245"/>
      <c r="LQ64" s="245"/>
      <c r="LR64" s="245"/>
      <c r="LS64" s="245"/>
      <c r="LT64" s="245"/>
      <c r="LU64" s="245"/>
      <c r="LV64" s="245"/>
      <c r="LW64" s="245"/>
      <c r="LX64" s="245"/>
      <c r="LY64" s="245"/>
      <c r="LZ64" s="245"/>
      <c r="MA64" s="245"/>
      <c r="MB64" s="245"/>
      <c r="MC64" s="245"/>
      <c r="MD64" s="245"/>
      <c r="ME64" s="245"/>
      <c r="MF64" s="245"/>
      <c r="MG64" s="245"/>
      <c r="MH64" s="245"/>
      <c r="MI64" s="245"/>
      <c r="MJ64" s="245"/>
      <c r="MK64" s="245"/>
      <c r="ML64" s="245"/>
      <c r="MM64" s="245"/>
      <c r="MN64" s="245"/>
      <c r="MO64" s="245"/>
      <c r="MP64" s="245"/>
      <c r="MQ64" s="245"/>
      <c r="MR64" s="245"/>
      <c r="MS64" s="245"/>
      <c r="MT64" s="245"/>
      <c r="MU64" s="245"/>
      <c r="MV64" s="245"/>
      <c r="MW64" s="245"/>
      <c r="MX64" s="245"/>
      <c r="MY64" s="245"/>
      <c r="MZ64" s="245"/>
      <c r="NA64" s="245"/>
      <c r="NB64" s="245"/>
      <c r="NC64" s="245"/>
      <c r="ND64" s="245"/>
      <c r="NE64" s="245"/>
      <c r="NF64" s="245"/>
      <c r="NG64" s="245"/>
      <c r="NH64" s="245"/>
      <c r="NI64" s="245"/>
      <c r="NJ64" s="245"/>
      <c r="NK64" s="245"/>
      <c r="NL64" s="245"/>
      <c r="NM64" s="245"/>
      <c r="NN64" s="245"/>
      <c r="NO64" s="245"/>
      <c r="NP64" s="245"/>
      <c r="NQ64" s="245"/>
      <c r="NR64" s="245"/>
      <c r="NS64" s="245"/>
      <c r="NT64" s="245"/>
      <c r="NU64" s="245"/>
      <c r="NV64" s="245"/>
      <c r="NW64" s="245"/>
      <c r="NX64" s="245"/>
      <c r="NY64" s="245"/>
      <c r="NZ64" s="245"/>
      <c r="OA64" s="245"/>
      <c r="OB64" s="245"/>
      <c r="OC64" s="245"/>
      <c r="OD64" s="245"/>
      <c r="OE64" s="245"/>
      <c r="OF64" s="245"/>
      <c r="OG64" s="245"/>
      <c r="OH64" s="245"/>
      <c r="OI64" s="245"/>
      <c r="OJ64" s="245"/>
      <c r="OK64" s="245"/>
      <c r="OL64" s="245"/>
      <c r="OM64" s="245"/>
      <c r="ON64" s="245"/>
      <c r="OO64" s="245"/>
      <c r="OP64" s="245"/>
      <c r="OQ64" s="245"/>
      <c r="OR64" s="245"/>
      <c r="OS64" s="245"/>
      <c r="OT64" s="245"/>
      <c r="OU64" s="245"/>
      <c r="OV64" s="245"/>
      <c r="OW64" s="245"/>
      <c r="OX64" s="245"/>
      <c r="OY64" s="245"/>
      <c r="OZ64" s="245"/>
      <c r="PA64" s="245"/>
      <c r="PB64" s="245"/>
      <c r="PC64" s="245"/>
      <c r="PD64" s="245"/>
      <c r="PE64" s="245"/>
      <c r="PF64" s="245"/>
      <c r="PG64" s="245"/>
      <c r="PH64" s="245"/>
      <c r="PI64" s="245"/>
      <c r="PJ64" s="245"/>
      <c r="PK64" s="245"/>
      <c r="PL64" s="245"/>
      <c r="PM64" s="245"/>
      <c r="PN64" s="245"/>
      <c r="PO64" s="245"/>
      <c r="PP64" s="245"/>
      <c r="PQ64" s="245"/>
      <c r="PR64" s="245"/>
      <c r="PS64" s="245"/>
      <c r="PT64" s="245"/>
      <c r="PU64" s="245"/>
      <c r="PV64" s="245"/>
      <c r="PW64" s="245"/>
      <c r="PX64" s="245"/>
      <c r="PY64" s="245"/>
      <c r="PZ64" s="245"/>
      <c r="QA64" s="245"/>
      <c r="QB64" s="245"/>
      <c r="QC64" s="245"/>
      <c r="QD64" s="245"/>
      <c r="QE64" s="245"/>
      <c r="QF64" s="245"/>
      <c r="QG64" s="245"/>
      <c r="QH64" s="245"/>
      <c r="QI64" s="245"/>
      <c r="QJ64" s="245"/>
      <c r="QK64" s="245"/>
      <c r="QL64" s="245"/>
    </row>
    <row r="65" spans="1:454" s="83" customFormat="1" ht="5.15" customHeight="1">
      <c r="A65" s="227"/>
      <c r="B65" s="227"/>
      <c r="C65" s="254"/>
      <c r="D65" s="254"/>
      <c r="E65" s="254"/>
      <c r="F65" s="254"/>
      <c r="G65" s="254"/>
      <c r="H65" s="254"/>
      <c r="I65" s="254"/>
      <c r="J65" s="254"/>
      <c r="K65" s="254"/>
      <c r="L65" s="254"/>
      <c r="M65" s="254"/>
      <c r="N65" s="254"/>
      <c r="O65" s="254"/>
      <c r="P65" s="254"/>
      <c r="Q65" s="254"/>
      <c r="R65" s="255"/>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27"/>
      <c r="AX65" s="227"/>
      <c r="AY65" s="227"/>
      <c r="AZ65" s="227"/>
      <c r="BA65" s="227"/>
      <c r="BB65" s="227"/>
      <c r="BC65" s="227"/>
      <c r="BD65" s="227"/>
      <c r="BE65" s="227"/>
      <c r="BF65" s="227"/>
      <c r="BG65" s="227"/>
      <c r="BH65" s="227"/>
      <c r="BI65" s="227"/>
      <c r="BJ65" s="227"/>
      <c r="BK65" s="227"/>
      <c r="BL65" s="227"/>
      <c r="BM65" s="227"/>
      <c r="BN65" s="227"/>
      <c r="BO65" s="227"/>
      <c r="BP65" s="227"/>
      <c r="BQ65" s="227"/>
      <c r="BR65" s="227"/>
      <c r="BS65" s="227"/>
      <c r="BT65" s="227"/>
      <c r="BU65" s="227"/>
      <c r="BV65" s="227"/>
      <c r="BW65" s="227"/>
      <c r="BX65" s="227"/>
      <c r="BY65" s="227"/>
      <c r="BZ65" s="227"/>
      <c r="CA65" s="227"/>
      <c r="CB65" s="227"/>
      <c r="CC65" s="227"/>
      <c r="CD65" s="227"/>
      <c r="CE65" s="227"/>
      <c r="CF65" s="227"/>
      <c r="CG65" s="227"/>
      <c r="CH65" s="227"/>
      <c r="CI65" s="227"/>
      <c r="CJ65" s="227"/>
      <c r="CK65" s="227"/>
      <c r="CL65" s="227"/>
      <c r="CM65" s="227"/>
      <c r="CN65" s="227"/>
      <c r="CO65" s="227"/>
      <c r="CP65" s="227"/>
      <c r="CQ65" s="227"/>
      <c r="CR65" s="227"/>
      <c r="CS65" s="227"/>
      <c r="CT65" s="227"/>
      <c r="CU65" s="227"/>
      <c r="CV65" s="227"/>
      <c r="CW65" s="227"/>
      <c r="CX65" s="227"/>
      <c r="CY65" s="227"/>
      <c r="CZ65" s="227"/>
      <c r="DA65" s="227"/>
      <c r="DB65" s="227"/>
      <c r="DC65" s="227"/>
      <c r="DD65" s="227"/>
      <c r="DE65" s="227"/>
      <c r="DF65" s="227"/>
      <c r="DG65" s="227"/>
      <c r="DH65" s="227"/>
      <c r="DI65" s="227"/>
      <c r="DJ65" s="227"/>
      <c r="DK65" s="227"/>
      <c r="DL65" s="227"/>
      <c r="DM65" s="227"/>
      <c r="DN65" s="227"/>
      <c r="DO65" s="227"/>
      <c r="DP65" s="227"/>
      <c r="DQ65" s="227"/>
      <c r="DR65" s="227"/>
      <c r="DS65" s="227"/>
      <c r="DT65" s="227"/>
      <c r="DU65" s="227"/>
      <c r="DV65" s="227"/>
      <c r="DW65" s="227"/>
      <c r="DX65" s="227"/>
      <c r="DY65" s="227"/>
      <c r="DZ65" s="227"/>
      <c r="EA65" s="227"/>
      <c r="EB65" s="227"/>
      <c r="EC65" s="227"/>
      <c r="ED65" s="227"/>
      <c r="EE65" s="227"/>
      <c r="EF65" s="227"/>
      <c r="EG65" s="227"/>
      <c r="EH65" s="227"/>
      <c r="EI65" s="227"/>
      <c r="EJ65" s="227"/>
      <c r="EK65" s="227"/>
      <c r="EL65" s="227"/>
      <c r="EM65" s="227"/>
      <c r="EN65" s="227"/>
      <c r="EO65" s="227"/>
      <c r="EP65" s="227"/>
      <c r="EQ65" s="227"/>
      <c r="ER65" s="227"/>
      <c r="ES65" s="227"/>
      <c r="ET65" s="227"/>
      <c r="EU65" s="227"/>
      <c r="EV65" s="227"/>
      <c r="EW65" s="227"/>
      <c r="EX65" s="227"/>
      <c r="EY65" s="227"/>
      <c r="EZ65" s="227"/>
      <c r="FA65" s="227"/>
      <c r="FB65" s="227"/>
      <c r="FC65" s="227"/>
      <c r="FD65" s="227"/>
      <c r="FE65" s="227"/>
      <c r="FF65" s="227"/>
      <c r="FG65" s="227"/>
      <c r="FH65" s="227"/>
      <c r="FI65" s="227"/>
      <c r="FJ65" s="227"/>
      <c r="FK65" s="227"/>
      <c r="FL65" s="227"/>
      <c r="FM65" s="227"/>
      <c r="FN65" s="227"/>
      <c r="FO65" s="227"/>
      <c r="FP65" s="227"/>
      <c r="FQ65" s="227"/>
      <c r="FR65" s="227"/>
      <c r="FS65" s="227"/>
      <c r="FT65" s="227"/>
      <c r="FU65" s="227"/>
      <c r="FV65" s="227"/>
      <c r="FW65" s="227"/>
      <c r="FX65" s="227"/>
      <c r="FY65" s="227"/>
      <c r="FZ65" s="227"/>
      <c r="GA65" s="227"/>
      <c r="GB65" s="227"/>
      <c r="GC65" s="227"/>
      <c r="GD65" s="227"/>
      <c r="GE65" s="227"/>
      <c r="GF65" s="227"/>
      <c r="GG65" s="227"/>
      <c r="GH65" s="227"/>
      <c r="GI65" s="227"/>
      <c r="GJ65" s="227"/>
      <c r="GK65" s="227"/>
      <c r="GL65" s="227"/>
      <c r="GM65" s="227"/>
      <c r="GN65" s="227"/>
      <c r="GO65" s="227"/>
      <c r="GP65" s="227"/>
      <c r="GQ65" s="227"/>
      <c r="GR65" s="227"/>
      <c r="GS65" s="227"/>
      <c r="GT65" s="227"/>
      <c r="GU65" s="227"/>
      <c r="GV65" s="227"/>
      <c r="GW65" s="227"/>
      <c r="GX65" s="227"/>
      <c r="GY65" s="227"/>
      <c r="GZ65" s="227"/>
      <c r="HA65" s="227"/>
      <c r="HB65" s="227"/>
      <c r="HC65" s="227"/>
      <c r="HD65" s="227"/>
      <c r="HE65" s="227"/>
      <c r="HF65" s="227"/>
      <c r="HG65" s="227"/>
      <c r="HH65" s="227"/>
      <c r="HI65" s="227"/>
      <c r="HJ65" s="227"/>
      <c r="HK65" s="227"/>
      <c r="HL65" s="227"/>
      <c r="HM65" s="227"/>
      <c r="HN65" s="227"/>
      <c r="HO65" s="227"/>
      <c r="HP65" s="227"/>
      <c r="HQ65" s="227"/>
      <c r="HR65" s="227"/>
      <c r="HS65" s="227"/>
      <c r="HT65" s="227"/>
      <c r="HU65" s="227"/>
      <c r="HV65" s="227"/>
      <c r="HW65" s="227"/>
      <c r="HX65" s="227"/>
      <c r="HY65" s="227"/>
      <c r="HZ65" s="227"/>
      <c r="IA65" s="227"/>
      <c r="IB65" s="227"/>
      <c r="IC65" s="227"/>
      <c r="ID65" s="227"/>
      <c r="IE65" s="227"/>
      <c r="IF65" s="227"/>
      <c r="IG65" s="227"/>
      <c r="IH65" s="227"/>
      <c r="II65" s="227"/>
      <c r="IJ65" s="227"/>
      <c r="IK65" s="227"/>
      <c r="IL65" s="227"/>
      <c r="IM65" s="227"/>
      <c r="IN65" s="227"/>
      <c r="IO65" s="227"/>
      <c r="IP65" s="227"/>
      <c r="IQ65" s="227"/>
      <c r="IR65" s="227"/>
      <c r="IS65" s="227"/>
      <c r="IT65" s="227"/>
      <c r="IU65" s="227"/>
      <c r="IV65" s="227"/>
      <c r="IW65" s="227"/>
      <c r="IX65" s="227"/>
      <c r="IY65" s="227"/>
      <c r="IZ65" s="227"/>
      <c r="JA65" s="227"/>
      <c r="JB65" s="227"/>
      <c r="JC65" s="227"/>
      <c r="JD65" s="227"/>
      <c r="JE65" s="227"/>
      <c r="JF65" s="227"/>
      <c r="JG65" s="227"/>
      <c r="JH65" s="227"/>
      <c r="JI65" s="227"/>
      <c r="JJ65" s="227"/>
      <c r="JK65" s="227"/>
      <c r="JL65" s="227"/>
      <c r="JM65" s="227"/>
      <c r="JN65" s="227"/>
      <c r="JO65" s="227"/>
      <c r="JP65" s="227"/>
      <c r="JQ65" s="227"/>
      <c r="JR65" s="227"/>
      <c r="JS65" s="227"/>
      <c r="JT65" s="227"/>
      <c r="JU65" s="227"/>
      <c r="JV65" s="227"/>
      <c r="JW65" s="227"/>
      <c r="JX65" s="227"/>
      <c r="JY65" s="227"/>
      <c r="JZ65" s="227"/>
      <c r="KA65" s="227"/>
      <c r="KB65" s="227"/>
      <c r="KC65" s="227"/>
      <c r="KD65" s="227"/>
      <c r="KE65" s="227"/>
      <c r="KF65" s="227"/>
      <c r="KG65" s="227"/>
      <c r="KH65" s="227"/>
      <c r="KI65" s="227"/>
      <c r="KJ65" s="227"/>
      <c r="KK65" s="227"/>
      <c r="KL65" s="227"/>
      <c r="KM65" s="227"/>
      <c r="KN65" s="227"/>
      <c r="KO65" s="227"/>
      <c r="KP65" s="227"/>
      <c r="KQ65" s="227"/>
      <c r="KR65" s="227"/>
      <c r="KS65" s="227"/>
      <c r="KT65" s="227"/>
      <c r="KU65" s="227"/>
      <c r="KV65" s="227"/>
      <c r="KW65" s="227"/>
      <c r="KX65" s="227"/>
      <c r="KY65" s="227"/>
      <c r="KZ65" s="227"/>
      <c r="LA65" s="227"/>
      <c r="LB65" s="227"/>
      <c r="LC65" s="227"/>
      <c r="LD65" s="227"/>
      <c r="LE65" s="227"/>
      <c r="LF65" s="227"/>
      <c r="LG65" s="227"/>
      <c r="LH65" s="227"/>
      <c r="LI65" s="227"/>
      <c r="LJ65" s="227"/>
      <c r="LK65" s="227"/>
      <c r="LL65" s="227"/>
      <c r="LM65" s="227"/>
      <c r="LN65" s="227"/>
      <c r="LO65" s="227"/>
      <c r="LP65" s="227"/>
      <c r="LQ65" s="227"/>
      <c r="LR65" s="227"/>
      <c r="LS65" s="227"/>
      <c r="LT65" s="227"/>
      <c r="LU65" s="227"/>
      <c r="LV65" s="227"/>
      <c r="LW65" s="227"/>
      <c r="LX65" s="227"/>
      <c r="LY65" s="227"/>
      <c r="LZ65" s="227"/>
      <c r="MA65" s="227"/>
      <c r="MB65" s="227"/>
      <c r="MC65" s="227"/>
      <c r="MD65" s="227"/>
      <c r="ME65" s="227"/>
      <c r="MF65" s="227"/>
      <c r="MG65" s="227"/>
      <c r="MH65" s="227"/>
      <c r="MI65" s="227"/>
      <c r="MJ65" s="227"/>
      <c r="MK65" s="227"/>
      <c r="ML65" s="227"/>
      <c r="MM65" s="227"/>
      <c r="MN65" s="227"/>
      <c r="MO65" s="227"/>
      <c r="MP65" s="227"/>
      <c r="MQ65" s="227"/>
      <c r="MR65" s="227"/>
      <c r="MS65" s="227"/>
      <c r="MT65" s="227"/>
      <c r="MU65" s="227"/>
      <c r="MV65" s="227"/>
      <c r="MW65" s="227"/>
      <c r="MX65" s="227"/>
      <c r="MY65" s="227"/>
      <c r="MZ65" s="227"/>
      <c r="NA65" s="227"/>
      <c r="NB65" s="227"/>
      <c r="NC65" s="227"/>
      <c r="ND65" s="227"/>
      <c r="NE65" s="227"/>
      <c r="NF65" s="227"/>
      <c r="NG65" s="227"/>
      <c r="NH65" s="227"/>
      <c r="NI65" s="227"/>
      <c r="NJ65" s="227"/>
      <c r="NK65" s="227"/>
      <c r="NL65" s="227"/>
      <c r="NM65" s="227"/>
      <c r="NN65" s="227"/>
      <c r="NO65" s="227"/>
      <c r="NP65" s="227"/>
      <c r="NQ65" s="227"/>
      <c r="NR65" s="227"/>
      <c r="NS65" s="227"/>
      <c r="NT65" s="227"/>
      <c r="NU65" s="227"/>
      <c r="NV65" s="227"/>
      <c r="NW65" s="227"/>
      <c r="NX65" s="227"/>
      <c r="NY65" s="227"/>
      <c r="NZ65" s="227"/>
      <c r="OA65" s="227"/>
      <c r="OB65" s="227"/>
      <c r="OC65" s="227"/>
      <c r="OD65" s="227"/>
      <c r="OE65" s="227"/>
      <c r="OF65" s="227"/>
      <c r="OG65" s="227"/>
      <c r="OH65" s="227"/>
      <c r="OI65" s="227"/>
      <c r="OJ65" s="227"/>
      <c r="OK65" s="227"/>
      <c r="OL65" s="227"/>
      <c r="OM65" s="227"/>
      <c r="ON65" s="227"/>
      <c r="OO65" s="227"/>
      <c r="OP65" s="227"/>
      <c r="OQ65" s="227"/>
      <c r="OR65" s="227"/>
      <c r="OS65" s="227"/>
      <c r="OT65" s="227"/>
      <c r="OU65" s="227"/>
      <c r="OV65" s="227"/>
      <c r="OW65" s="227"/>
      <c r="OX65" s="227"/>
      <c r="OY65" s="227"/>
      <c r="OZ65" s="227"/>
      <c r="PA65" s="227"/>
      <c r="PB65" s="227"/>
      <c r="PC65" s="227"/>
      <c r="PD65" s="227"/>
      <c r="PE65" s="227"/>
      <c r="PF65" s="227"/>
      <c r="PG65" s="227"/>
      <c r="PH65" s="227"/>
      <c r="PI65" s="227"/>
      <c r="PJ65" s="227"/>
      <c r="PK65" s="227"/>
      <c r="PL65" s="227"/>
      <c r="PM65" s="227"/>
      <c r="PN65" s="227"/>
      <c r="PO65" s="227"/>
      <c r="PP65" s="227"/>
      <c r="PQ65" s="227"/>
      <c r="PR65" s="227"/>
      <c r="PS65" s="227"/>
      <c r="PT65" s="227"/>
      <c r="PU65" s="227"/>
      <c r="PV65" s="227"/>
      <c r="PW65" s="227"/>
      <c r="PX65" s="227"/>
      <c r="PY65" s="227"/>
      <c r="PZ65" s="227"/>
      <c r="QA65" s="227"/>
      <c r="QB65" s="227"/>
      <c r="QC65" s="227"/>
      <c r="QD65" s="227"/>
      <c r="QE65" s="227"/>
      <c r="QF65" s="227"/>
      <c r="QG65" s="227"/>
      <c r="QH65" s="227"/>
      <c r="QI65" s="227"/>
      <c r="QJ65" s="227"/>
      <c r="QK65" s="227"/>
      <c r="QL65" s="227"/>
    </row>
    <row r="66" spans="1:454" s="89" customFormat="1" ht="18" customHeight="1" thickBot="1">
      <c r="A66" s="246"/>
      <c r="B66" s="246"/>
      <c r="C66" s="256" t="s">
        <v>8411</v>
      </c>
      <c r="D66" s="257"/>
      <c r="E66" s="254"/>
      <c r="F66" s="254"/>
      <c r="G66" s="254"/>
      <c r="H66" s="254"/>
      <c r="I66" s="254"/>
      <c r="J66" s="254"/>
      <c r="K66" s="254"/>
      <c r="L66" s="254"/>
      <c r="M66" s="254"/>
      <c r="N66" s="254"/>
      <c r="O66" s="254"/>
      <c r="P66" s="254"/>
      <c r="Q66" s="254"/>
      <c r="R66" s="255"/>
      <c r="S66" s="254"/>
      <c r="T66" s="254"/>
      <c r="U66" s="254"/>
      <c r="V66" s="254"/>
      <c r="W66" s="254"/>
      <c r="X66" s="254"/>
      <c r="Y66" s="254"/>
      <c r="Z66" s="254"/>
      <c r="AA66" s="256"/>
      <c r="AB66" s="218" t="s">
        <v>8402</v>
      </c>
      <c r="AC66" s="218"/>
      <c r="AD66" s="218"/>
      <c r="AE66" s="218"/>
      <c r="AF66" s="218"/>
      <c r="AG66" s="218"/>
      <c r="AH66" s="218"/>
      <c r="AI66" s="218"/>
      <c r="AJ66" s="218"/>
      <c r="AK66" s="218"/>
      <c r="AL66" s="218"/>
      <c r="AM66" s="218"/>
      <c r="AN66" s="218"/>
      <c r="AO66" s="218"/>
      <c r="AP66" s="218"/>
      <c r="AQ66" s="218"/>
      <c r="AR66" s="218"/>
      <c r="AS66" s="218"/>
      <c r="AT66" s="218"/>
      <c r="AU66" s="218"/>
      <c r="AV66" s="218"/>
      <c r="AW66" s="246"/>
      <c r="AX66" s="246"/>
      <c r="AY66" s="246"/>
      <c r="AZ66" s="246"/>
      <c r="BA66" s="246"/>
      <c r="BB66" s="246"/>
      <c r="BC66" s="246"/>
      <c r="BD66" s="246"/>
      <c r="BE66" s="246"/>
      <c r="BF66" s="246"/>
      <c r="BG66" s="246"/>
      <c r="BH66" s="246"/>
      <c r="BI66" s="246"/>
      <c r="BJ66" s="246"/>
      <c r="BK66" s="246"/>
      <c r="BL66" s="246"/>
      <c r="BM66" s="246"/>
      <c r="BN66" s="246"/>
      <c r="BO66" s="246"/>
      <c r="BP66" s="246"/>
      <c r="BQ66" s="246"/>
      <c r="BR66" s="246"/>
      <c r="BS66" s="246"/>
      <c r="BT66" s="246"/>
      <c r="BU66" s="246"/>
      <c r="BV66" s="246"/>
      <c r="BW66" s="246"/>
      <c r="BX66" s="246"/>
      <c r="BY66" s="246"/>
      <c r="BZ66" s="246"/>
      <c r="CA66" s="246"/>
      <c r="CB66" s="246"/>
      <c r="CC66" s="246"/>
      <c r="CD66" s="246"/>
      <c r="CE66" s="246"/>
      <c r="CF66" s="246"/>
      <c r="CG66" s="246"/>
      <c r="CH66" s="246"/>
      <c r="CI66" s="246"/>
      <c r="CJ66" s="246"/>
      <c r="CK66" s="246"/>
      <c r="CL66" s="246"/>
      <c r="CM66" s="246"/>
      <c r="CN66" s="246"/>
      <c r="CO66" s="246"/>
      <c r="CP66" s="246"/>
      <c r="CQ66" s="246"/>
      <c r="CR66" s="246"/>
      <c r="CS66" s="246"/>
      <c r="CT66" s="246"/>
      <c r="CU66" s="246"/>
      <c r="CV66" s="246"/>
      <c r="CW66" s="246"/>
      <c r="CX66" s="246"/>
      <c r="CY66" s="246"/>
      <c r="CZ66" s="246"/>
      <c r="DA66" s="246"/>
      <c r="DB66" s="246"/>
      <c r="DC66" s="246"/>
      <c r="DD66" s="246"/>
      <c r="DE66" s="246"/>
      <c r="DF66" s="246"/>
      <c r="DG66" s="246"/>
      <c r="DH66" s="246"/>
      <c r="DI66" s="246"/>
      <c r="DJ66" s="246"/>
      <c r="DK66" s="246"/>
      <c r="DL66" s="246"/>
      <c r="DM66" s="246"/>
      <c r="DN66" s="246"/>
      <c r="DO66" s="246"/>
      <c r="DP66" s="246"/>
      <c r="DQ66" s="246"/>
      <c r="DR66" s="246"/>
      <c r="DS66" s="246"/>
      <c r="DT66" s="246"/>
      <c r="DU66" s="246"/>
      <c r="DV66" s="246"/>
      <c r="DW66" s="246"/>
      <c r="DX66" s="246"/>
      <c r="DY66" s="246"/>
      <c r="DZ66" s="246"/>
      <c r="EA66" s="246"/>
      <c r="EB66" s="246"/>
      <c r="EC66" s="246"/>
      <c r="ED66" s="246"/>
      <c r="EE66" s="246"/>
      <c r="EF66" s="246"/>
      <c r="EG66" s="246"/>
      <c r="EH66" s="246"/>
      <c r="EI66" s="246"/>
      <c r="EJ66" s="246"/>
      <c r="EK66" s="246"/>
      <c r="EL66" s="246"/>
      <c r="EM66" s="246"/>
      <c r="EN66" s="246"/>
      <c r="EO66" s="246"/>
      <c r="EP66" s="246"/>
      <c r="EQ66" s="246"/>
      <c r="ER66" s="246"/>
      <c r="ES66" s="246"/>
      <c r="ET66" s="246"/>
      <c r="EU66" s="246"/>
      <c r="EV66" s="246"/>
      <c r="EW66" s="246"/>
      <c r="EX66" s="246"/>
      <c r="EY66" s="246"/>
      <c r="EZ66" s="246"/>
      <c r="FA66" s="246"/>
      <c r="FB66" s="246"/>
      <c r="FC66" s="246"/>
      <c r="FD66" s="246"/>
      <c r="FE66" s="246"/>
      <c r="FF66" s="246"/>
      <c r="FG66" s="246"/>
      <c r="FH66" s="246"/>
      <c r="FI66" s="246"/>
      <c r="FJ66" s="246"/>
      <c r="FK66" s="246"/>
      <c r="FL66" s="246"/>
      <c r="FM66" s="246"/>
      <c r="FN66" s="246"/>
      <c r="FO66" s="246"/>
      <c r="FP66" s="246"/>
      <c r="FQ66" s="246"/>
      <c r="FR66" s="246"/>
      <c r="FS66" s="246"/>
      <c r="FT66" s="246"/>
      <c r="FU66" s="246"/>
      <c r="FV66" s="246"/>
      <c r="FW66" s="246"/>
      <c r="FX66" s="246"/>
      <c r="FY66" s="246"/>
      <c r="FZ66" s="246"/>
      <c r="GA66" s="246"/>
      <c r="GB66" s="246"/>
      <c r="GC66" s="246"/>
      <c r="GD66" s="246"/>
      <c r="GE66" s="246"/>
      <c r="GF66" s="246"/>
      <c r="GG66" s="246"/>
      <c r="GH66" s="246"/>
      <c r="GI66" s="246"/>
      <c r="GJ66" s="246"/>
      <c r="GK66" s="246"/>
      <c r="GL66" s="246"/>
      <c r="GM66" s="246"/>
      <c r="GN66" s="246"/>
      <c r="GO66" s="246"/>
      <c r="GP66" s="246"/>
      <c r="GQ66" s="246"/>
      <c r="GR66" s="246"/>
      <c r="GS66" s="246"/>
      <c r="GT66" s="246"/>
      <c r="GU66" s="246"/>
      <c r="GV66" s="246"/>
      <c r="GW66" s="246"/>
      <c r="GX66" s="246"/>
      <c r="GY66" s="246"/>
      <c r="GZ66" s="246"/>
      <c r="HA66" s="246"/>
      <c r="HB66" s="246"/>
      <c r="HC66" s="246"/>
      <c r="HD66" s="246"/>
      <c r="HE66" s="246"/>
      <c r="HF66" s="246"/>
      <c r="HG66" s="246"/>
      <c r="HH66" s="246"/>
      <c r="HI66" s="246"/>
      <c r="HJ66" s="246"/>
      <c r="HK66" s="246"/>
      <c r="HL66" s="246"/>
      <c r="HM66" s="246"/>
      <c r="HN66" s="246"/>
      <c r="HO66" s="246"/>
      <c r="HP66" s="246"/>
      <c r="HQ66" s="246"/>
      <c r="HR66" s="246"/>
      <c r="HS66" s="246"/>
      <c r="HT66" s="246"/>
      <c r="HU66" s="246"/>
      <c r="HV66" s="246"/>
      <c r="HW66" s="246"/>
      <c r="HX66" s="246"/>
      <c r="HY66" s="246"/>
      <c r="HZ66" s="246"/>
      <c r="IA66" s="246"/>
      <c r="IB66" s="246"/>
      <c r="IC66" s="246"/>
      <c r="ID66" s="246"/>
      <c r="IE66" s="246"/>
      <c r="IF66" s="246"/>
      <c r="IG66" s="246"/>
      <c r="IH66" s="246"/>
      <c r="II66" s="246"/>
      <c r="IJ66" s="246"/>
      <c r="IK66" s="246"/>
      <c r="IL66" s="246"/>
      <c r="IM66" s="246"/>
      <c r="IN66" s="246"/>
      <c r="IO66" s="246"/>
      <c r="IP66" s="246"/>
      <c r="IQ66" s="246"/>
      <c r="IR66" s="246"/>
      <c r="IS66" s="246"/>
      <c r="IT66" s="246"/>
      <c r="IU66" s="246"/>
      <c r="IV66" s="246"/>
      <c r="IW66" s="246"/>
      <c r="IX66" s="246"/>
      <c r="IY66" s="246"/>
      <c r="IZ66" s="246"/>
      <c r="JA66" s="246"/>
      <c r="JB66" s="246"/>
      <c r="JC66" s="246"/>
      <c r="JD66" s="246"/>
      <c r="JE66" s="246"/>
      <c r="JF66" s="246"/>
      <c r="JG66" s="246"/>
      <c r="JH66" s="246"/>
      <c r="JI66" s="246"/>
      <c r="JJ66" s="246"/>
      <c r="JK66" s="246"/>
      <c r="JL66" s="246"/>
      <c r="JM66" s="246"/>
      <c r="JN66" s="246"/>
      <c r="JO66" s="246"/>
      <c r="JP66" s="246"/>
      <c r="JQ66" s="246"/>
      <c r="JR66" s="246"/>
      <c r="JS66" s="246"/>
      <c r="JT66" s="246"/>
      <c r="JU66" s="246"/>
      <c r="JV66" s="246"/>
      <c r="JW66" s="246"/>
      <c r="JX66" s="246"/>
      <c r="JY66" s="246"/>
      <c r="JZ66" s="246"/>
      <c r="KA66" s="246"/>
      <c r="KB66" s="246"/>
      <c r="KC66" s="246"/>
      <c r="KD66" s="246"/>
      <c r="KE66" s="246"/>
      <c r="KF66" s="246"/>
      <c r="KG66" s="246"/>
      <c r="KH66" s="246"/>
      <c r="KI66" s="246"/>
      <c r="KJ66" s="246"/>
      <c r="KK66" s="246"/>
      <c r="KL66" s="246"/>
      <c r="KM66" s="246"/>
      <c r="KN66" s="246"/>
      <c r="KO66" s="246"/>
      <c r="KP66" s="246"/>
      <c r="KQ66" s="246"/>
      <c r="KR66" s="246"/>
      <c r="KS66" s="246"/>
      <c r="KT66" s="246"/>
      <c r="KU66" s="246"/>
      <c r="KV66" s="246"/>
      <c r="KW66" s="246"/>
      <c r="KX66" s="246"/>
      <c r="KY66" s="246"/>
      <c r="KZ66" s="246"/>
      <c r="LA66" s="246"/>
      <c r="LB66" s="246"/>
      <c r="LC66" s="246"/>
      <c r="LD66" s="246"/>
      <c r="LE66" s="246"/>
      <c r="LF66" s="246"/>
      <c r="LG66" s="246"/>
      <c r="LH66" s="246"/>
      <c r="LI66" s="246"/>
      <c r="LJ66" s="246"/>
      <c r="LK66" s="246"/>
      <c r="LL66" s="246"/>
      <c r="LM66" s="246"/>
      <c r="LN66" s="246"/>
      <c r="LO66" s="246"/>
      <c r="LP66" s="246"/>
      <c r="LQ66" s="246"/>
      <c r="LR66" s="246"/>
      <c r="LS66" s="246"/>
      <c r="LT66" s="246"/>
      <c r="LU66" s="246"/>
      <c r="LV66" s="246"/>
      <c r="LW66" s="246"/>
      <c r="LX66" s="246"/>
      <c r="LY66" s="246"/>
      <c r="LZ66" s="246"/>
      <c r="MA66" s="246"/>
      <c r="MB66" s="246"/>
      <c r="MC66" s="246"/>
      <c r="MD66" s="246"/>
      <c r="ME66" s="246"/>
      <c r="MF66" s="246"/>
      <c r="MG66" s="246"/>
      <c r="MH66" s="246"/>
      <c r="MI66" s="246"/>
      <c r="MJ66" s="246"/>
      <c r="MK66" s="246"/>
      <c r="ML66" s="246"/>
      <c r="MM66" s="246"/>
      <c r="MN66" s="246"/>
      <c r="MO66" s="246"/>
      <c r="MP66" s="246"/>
      <c r="MQ66" s="246"/>
      <c r="MR66" s="246"/>
      <c r="MS66" s="246"/>
      <c r="MT66" s="246"/>
      <c r="MU66" s="246"/>
      <c r="MV66" s="246"/>
      <c r="MW66" s="246"/>
      <c r="MX66" s="246"/>
      <c r="MY66" s="246"/>
      <c r="MZ66" s="246"/>
      <c r="NA66" s="246"/>
      <c r="NB66" s="246"/>
      <c r="NC66" s="246"/>
      <c r="ND66" s="246"/>
      <c r="NE66" s="246"/>
      <c r="NF66" s="246"/>
      <c r="NG66" s="246"/>
      <c r="NH66" s="246"/>
      <c r="NI66" s="246"/>
      <c r="NJ66" s="246"/>
      <c r="NK66" s="246"/>
      <c r="NL66" s="246"/>
      <c r="NM66" s="246"/>
      <c r="NN66" s="246"/>
      <c r="NO66" s="246"/>
      <c r="NP66" s="246"/>
      <c r="NQ66" s="246"/>
      <c r="NR66" s="246"/>
      <c r="NS66" s="246"/>
      <c r="NT66" s="246"/>
      <c r="NU66" s="246"/>
      <c r="NV66" s="246"/>
      <c r="NW66" s="246"/>
      <c r="NX66" s="246"/>
      <c r="NY66" s="246"/>
      <c r="NZ66" s="246"/>
      <c r="OA66" s="246"/>
      <c r="OB66" s="246"/>
      <c r="OC66" s="246"/>
      <c r="OD66" s="246"/>
      <c r="OE66" s="246"/>
      <c r="OF66" s="246"/>
      <c r="OG66" s="246"/>
      <c r="OH66" s="246"/>
      <c r="OI66" s="246"/>
      <c r="OJ66" s="246"/>
      <c r="OK66" s="246"/>
      <c r="OL66" s="246"/>
      <c r="OM66" s="246"/>
      <c r="ON66" s="246"/>
      <c r="OO66" s="246"/>
      <c r="OP66" s="246"/>
      <c r="OQ66" s="246"/>
      <c r="OR66" s="246"/>
      <c r="OS66" s="246"/>
      <c r="OT66" s="246"/>
      <c r="OU66" s="246"/>
      <c r="OV66" s="246"/>
      <c r="OW66" s="246"/>
      <c r="OX66" s="246"/>
      <c r="OY66" s="246"/>
      <c r="OZ66" s="246"/>
      <c r="PA66" s="246"/>
      <c r="PB66" s="246"/>
      <c r="PC66" s="246"/>
      <c r="PD66" s="246"/>
      <c r="PE66" s="246"/>
      <c r="PF66" s="246"/>
      <c r="PG66" s="246"/>
      <c r="PH66" s="246"/>
      <c r="PI66" s="246"/>
      <c r="PJ66" s="246"/>
      <c r="PK66" s="246"/>
      <c r="PL66" s="246"/>
      <c r="PM66" s="246"/>
      <c r="PN66" s="246"/>
      <c r="PO66" s="246"/>
      <c r="PP66" s="246"/>
      <c r="PQ66" s="246"/>
      <c r="PR66" s="246"/>
      <c r="PS66" s="246"/>
      <c r="PT66" s="246"/>
      <c r="PU66" s="246"/>
      <c r="PV66" s="246"/>
      <c r="PW66" s="246"/>
      <c r="PX66" s="246"/>
      <c r="PY66" s="246"/>
      <c r="PZ66" s="246"/>
      <c r="QA66" s="246"/>
      <c r="QB66" s="246"/>
      <c r="QC66" s="246"/>
      <c r="QD66" s="246"/>
      <c r="QE66" s="246"/>
      <c r="QF66" s="246"/>
      <c r="QG66" s="246"/>
      <c r="QH66" s="246"/>
      <c r="QI66" s="246"/>
      <c r="QJ66" s="246"/>
      <c r="QK66" s="246"/>
      <c r="QL66" s="246"/>
    </row>
    <row r="67" spans="1:454" s="171" customFormat="1" ht="18" customHeight="1">
      <c r="A67" s="247"/>
      <c r="B67" s="285"/>
      <c r="C67" s="431" t="s">
        <v>8053</v>
      </c>
      <c r="D67" s="429"/>
      <c r="E67" s="811"/>
      <c r="F67" s="428" t="s">
        <v>8403</v>
      </c>
      <c r="G67" s="429"/>
      <c r="H67" s="429"/>
      <c r="I67" s="429"/>
      <c r="J67" s="429"/>
      <c r="K67" s="429"/>
      <c r="L67" s="429"/>
      <c r="M67" s="429"/>
      <c r="N67" s="429"/>
      <c r="O67" s="429"/>
      <c r="P67" s="429"/>
      <c r="Q67" s="429"/>
      <c r="R67" s="811"/>
      <c r="S67" s="812" t="s">
        <v>11050</v>
      </c>
      <c r="T67" s="514"/>
      <c r="U67" s="514"/>
      <c r="V67" s="514"/>
      <c r="W67" s="514"/>
      <c r="X67" s="514"/>
      <c r="Y67" s="514"/>
      <c r="Z67" s="813"/>
      <c r="AA67" s="256"/>
      <c r="AB67" s="814" t="str">
        <f>IF(ISBLANK(行政用!H30), "", 行政用!H30)</f>
        <v/>
      </c>
      <c r="AC67" s="814"/>
      <c r="AD67" s="814"/>
      <c r="AE67" s="814"/>
      <c r="AF67" s="814"/>
      <c r="AG67" s="814"/>
      <c r="AH67" s="814"/>
      <c r="AI67" s="814"/>
      <c r="AJ67" s="814"/>
      <c r="AK67" s="814"/>
      <c r="AL67" s="814"/>
      <c r="AM67" s="814"/>
      <c r="AN67" s="814"/>
      <c r="AO67" s="814"/>
      <c r="AP67" s="814"/>
      <c r="AQ67" s="814"/>
      <c r="AR67" s="814"/>
      <c r="AS67" s="814"/>
      <c r="AT67" s="814"/>
      <c r="AU67" s="814"/>
      <c r="AV67" s="814"/>
      <c r="AW67" s="247"/>
      <c r="AX67" s="247"/>
      <c r="AY67" s="247"/>
      <c r="AZ67" s="247"/>
      <c r="BA67" s="247"/>
      <c r="BB67" s="247"/>
      <c r="BC67" s="247"/>
      <c r="BD67" s="247"/>
      <c r="BE67" s="247"/>
      <c r="BF67" s="247"/>
      <c r="BG67" s="247"/>
      <c r="BH67" s="247"/>
      <c r="BI67" s="247"/>
      <c r="BJ67" s="247"/>
      <c r="BK67" s="247"/>
      <c r="BL67" s="247"/>
      <c r="BM67" s="247"/>
      <c r="BN67" s="247"/>
      <c r="BO67" s="247"/>
      <c r="BP67" s="247"/>
      <c r="BQ67" s="247"/>
      <c r="BR67" s="247"/>
      <c r="BS67" s="247"/>
      <c r="BT67" s="247"/>
      <c r="BU67" s="247"/>
      <c r="BV67" s="247"/>
      <c r="BW67" s="247"/>
      <c r="BX67" s="247"/>
      <c r="BY67" s="247"/>
      <c r="BZ67" s="247"/>
      <c r="CA67" s="247"/>
      <c r="CB67" s="247"/>
      <c r="CC67" s="247"/>
      <c r="CD67" s="247"/>
      <c r="CE67" s="247"/>
      <c r="CF67" s="247"/>
      <c r="CG67" s="247"/>
      <c r="CH67" s="247"/>
      <c r="CI67" s="247"/>
      <c r="CJ67" s="247"/>
      <c r="CK67" s="247"/>
      <c r="CL67" s="247"/>
      <c r="CM67" s="247"/>
      <c r="CN67" s="247"/>
      <c r="CO67" s="247"/>
      <c r="CP67" s="247"/>
      <c r="CQ67" s="247"/>
      <c r="CR67" s="247"/>
      <c r="CS67" s="247"/>
      <c r="CT67" s="247"/>
      <c r="CU67" s="247"/>
      <c r="CV67" s="247"/>
      <c r="CW67" s="247"/>
      <c r="CX67" s="247"/>
      <c r="CY67" s="247"/>
      <c r="CZ67" s="247"/>
      <c r="DA67" s="247"/>
      <c r="DB67" s="247"/>
      <c r="DC67" s="247"/>
      <c r="DD67" s="247"/>
      <c r="DE67" s="247"/>
      <c r="DF67" s="247"/>
      <c r="DG67" s="247"/>
      <c r="DH67" s="247"/>
      <c r="DI67" s="247"/>
      <c r="DJ67" s="247"/>
      <c r="DK67" s="247"/>
      <c r="DL67" s="247"/>
      <c r="DM67" s="247"/>
      <c r="DN67" s="247"/>
      <c r="DO67" s="247"/>
      <c r="DP67" s="247"/>
      <c r="DQ67" s="247"/>
      <c r="DR67" s="247"/>
      <c r="DS67" s="247"/>
      <c r="DT67" s="247"/>
      <c r="DU67" s="247"/>
      <c r="DV67" s="247"/>
      <c r="DW67" s="247"/>
      <c r="DX67" s="247"/>
      <c r="DY67" s="247"/>
      <c r="DZ67" s="247"/>
      <c r="EA67" s="247"/>
      <c r="EB67" s="247"/>
      <c r="EC67" s="247"/>
      <c r="ED67" s="247"/>
      <c r="EE67" s="247"/>
      <c r="EF67" s="247"/>
      <c r="EG67" s="247"/>
      <c r="EH67" s="247"/>
      <c r="EI67" s="247"/>
      <c r="EJ67" s="247"/>
      <c r="EK67" s="247"/>
      <c r="EL67" s="247"/>
      <c r="EM67" s="247"/>
      <c r="EN67" s="247"/>
      <c r="EO67" s="247"/>
      <c r="EP67" s="247"/>
      <c r="EQ67" s="247"/>
      <c r="ER67" s="247"/>
      <c r="ES67" s="247"/>
      <c r="ET67" s="247"/>
      <c r="EU67" s="247"/>
      <c r="EV67" s="247"/>
      <c r="EW67" s="247"/>
      <c r="EX67" s="247"/>
      <c r="EY67" s="247"/>
      <c r="EZ67" s="247"/>
      <c r="FA67" s="247"/>
      <c r="FB67" s="247"/>
      <c r="FC67" s="247"/>
      <c r="FD67" s="247"/>
      <c r="FE67" s="247"/>
      <c r="FF67" s="247"/>
      <c r="FG67" s="247"/>
      <c r="FH67" s="247"/>
      <c r="FI67" s="247"/>
      <c r="FJ67" s="247"/>
      <c r="FK67" s="247"/>
      <c r="FL67" s="247"/>
      <c r="FM67" s="247"/>
      <c r="FN67" s="247"/>
      <c r="FO67" s="247"/>
      <c r="FP67" s="247"/>
      <c r="FQ67" s="247"/>
      <c r="FR67" s="247"/>
      <c r="FS67" s="247"/>
      <c r="FT67" s="247"/>
      <c r="FU67" s="247"/>
      <c r="FV67" s="247"/>
      <c r="FW67" s="247"/>
      <c r="FX67" s="247"/>
      <c r="FY67" s="247"/>
      <c r="FZ67" s="247"/>
      <c r="GA67" s="247"/>
      <c r="GB67" s="247"/>
      <c r="GC67" s="247"/>
      <c r="GD67" s="247"/>
      <c r="GE67" s="247"/>
      <c r="GF67" s="247"/>
      <c r="GG67" s="247"/>
      <c r="GH67" s="247"/>
      <c r="GI67" s="247"/>
      <c r="GJ67" s="247"/>
      <c r="GK67" s="247"/>
      <c r="GL67" s="247"/>
      <c r="GM67" s="247"/>
      <c r="GN67" s="247"/>
      <c r="GO67" s="247"/>
      <c r="GP67" s="247"/>
      <c r="GQ67" s="247"/>
      <c r="GR67" s="247"/>
      <c r="GS67" s="247"/>
      <c r="GT67" s="247"/>
      <c r="GU67" s="247"/>
      <c r="GV67" s="247"/>
      <c r="GW67" s="247"/>
      <c r="GX67" s="247"/>
      <c r="GY67" s="247"/>
      <c r="GZ67" s="247"/>
      <c r="HA67" s="247"/>
      <c r="HB67" s="247"/>
      <c r="HC67" s="247"/>
      <c r="HD67" s="247"/>
      <c r="HE67" s="247"/>
      <c r="HF67" s="247"/>
      <c r="HG67" s="247"/>
      <c r="HH67" s="247"/>
      <c r="HI67" s="247"/>
      <c r="HJ67" s="247"/>
      <c r="HK67" s="247"/>
      <c r="HL67" s="247"/>
      <c r="HM67" s="247"/>
      <c r="HN67" s="247"/>
      <c r="HO67" s="247"/>
      <c r="HP67" s="247"/>
      <c r="HQ67" s="247"/>
      <c r="HR67" s="247"/>
      <c r="HS67" s="247"/>
      <c r="HT67" s="247"/>
      <c r="HU67" s="247"/>
      <c r="HV67" s="247"/>
      <c r="HW67" s="247"/>
      <c r="HX67" s="247"/>
      <c r="HY67" s="247"/>
      <c r="HZ67" s="247"/>
      <c r="IA67" s="247"/>
      <c r="IB67" s="247"/>
      <c r="IC67" s="247"/>
      <c r="ID67" s="247"/>
      <c r="IE67" s="247"/>
      <c r="IF67" s="247"/>
      <c r="IG67" s="247"/>
      <c r="IH67" s="247"/>
      <c r="II67" s="247"/>
      <c r="IJ67" s="247"/>
      <c r="IK67" s="247"/>
      <c r="IL67" s="247"/>
      <c r="IM67" s="247"/>
      <c r="IN67" s="247"/>
      <c r="IO67" s="247"/>
      <c r="IP67" s="247"/>
      <c r="IQ67" s="247"/>
      <c r="IR67" s="247"/>
      <c r="IS67" s="247"/>
      <c r="IT67" s="247"/>
      <c r="IU67" s="247"/>
      <c r="IV67" s="247"/>
      <c r="IW67" s="247"/>
      <c r="IX67" s="247"/>
      <c r="IY67" s="247"/>
      <c r="IZ67" s="247"/>
      <c r="JA67" s="247"/>
      <c r="JB67" s="247"/>
      <c r="JC67" s="247"/>
      <c r="JD67" s="247"/>
      <c r="JE67" s="247"/>
      <c r="JF67" s="247"/>
      <c r="JG67" s="247"/>
      <c r="JH67" s="247"/>
      <c r="JI67" s="247"/>
      <c r="JJ67" s="247"/>
      <c r="JK67" s="247"/>
      <c r="JL67" s="247"/>
      <c r="JM67" s="247"/>
      <c r="JN67" s="247"/>
      <c r="JO67" s="247"/>
      <c r="JP67" s="247"/>
      <c r="JQ67" s="247"/>
      <c r="JR67" s="247"/>
      <c r="JS67" s="247"/>
      <c r="JT67" s="247"/>
      <c r="JU67" s="247"/>
      <c r="JV67" s="247"/>
      <c r="JW67" s="247"/>
      <c r="JX67" s="247"/>
      <c r="JY67" s="247"/>
      <c r="JZ67" s="247"/>
      <c r="KA67" s="247"/>
      <c r="KB67" s="247"/>
      <c r="KC67" s="247"/>
      <c r="KD67" s="247"/>
      <c r="KE67" s="247"/>
      <c r="KF67" s="247"/>
      <c r="KG67" s="247"/>
      <c r="KH67" s="247"/>
      <c r="KI67" s="247"/>
      <c r="KJ67" s="247"/>
      <c r="KK67" s="247"/>
      <c r="KL67" s="247"/>
      <c r="KM67" s="247"/>
      <c r="KN67" s="247"/>
      <c r="KO67" s="247"/>
      <c r="KP67" s="247"/>
      <c r="KQ67" s="247"/>
      <c r="KR67" s="247"/>
      <c r="KS67" s="247"/>
      <c r="KT67" s="247"/>
      <c r="KU67" s="247"/>
      <c r="KV67" s="247"/>
      <c r="KW67" s="247"/>
      <c r="KX67" s="247"/>
      <c r="KY67" s="247"/>
      <c r="KZ67" s="247"/>
      <c r="LA67" s="247"/>
      <c r="LB67" s="247"/>
      <c r="LC67" s="247"/>
      <c r="LD67" s="247"/>
      <c r="LE67" s="247"/>
      <c r="LF67" s="247"/>
      <c r="LG67" s="247"/>
      <c r="LH67" s="247"/>
      <c r="LI67" s="247"/>
      <c r="LJ67" s="247"/>
      <c r="LK67" s="247"/>
      <c r="LL67" s="247"/>
      <c r="LM67" s="247"/>
      <c r="LN67" s="247"/>
      <c r="LO67" s="247"/>
      <c r="LP67" s="247"/>
      <c r="LQ67" s="247"/>
      <c r="LR67" s="247"/>
      <c r="LS67" s="247"/>
      <c r="LT67" s="247"/>
      <c r="LU67" s="247"/>
      <c r="LV67" s="247"/>
      <c r="LW67" s="247"/>
      <c r="LX67" s="247"/>
      <c r="LY67" s="247"/>
      <c r="LZ67" s="247"/>
      <c r="MA67" s="247"/>
      <c r="MB67" s="247"/>
      <c r="MC67" s="247"/>
      <c r="MD67" s="247"/>
      <c r="ME67" s="247"/>
      <c r="MF67" s="247"/>
      <c r="MG67" s="247"/>
      <c r="MH67" s="247"/>
      <c r="MI67" s="247"/>
      <c r="MJ67" s="247"/>
      <c r="MK67" s="247"/>
      <c r="ML67" s="247"/>
      <c r="MM67" s="247"/>
      <c r="MN67" s="247"/>
      <c r="MO67" s="247"/>
      <c r="MP67" s="247"/>
      <c r="MQ67" s="247"/>
      <c r="MR67" s="247"/>
      <c r="MS67" s="247"/>
      <c r="MT67" s="247"/>
      <c r="MU67" s="247"/>
      <c r="MV67" s="247"/>
      <c r="MW67" s="247"/>
      <c r="MX67" s="247"/>
      <c r="MY67" s="247"/>
      <c r="MZ67" s="247"/>
      <c r="NA67" s="247"/>
      <c r="NB67" s="247"/>
      <c r="NC67" s="247"/>
      <c r="ND67" s="247"/>
      <c r="NE67" s="247"/>
      <c r="NF67" s="247"/>
      <c r="NG67" s="247"/>
      <c r="NH67" s="247"/>
      <c r="NI67" s="247"/>
      <c r="NJ67" s="247"/>
      <c r="NK67" s="247"/>
      <c r="NL67" s="247"/>
      <c r="NM67" s="247"/>
      <c r="NN67" s="247"/>
      <c r="NO67" s="247"/>
      <c r="NP67" s="247"/>
      <c r="NQ67" s="247"/>
      <c r="NR67" s="247"/>
      <c r="NS67" s="247"/>
      <c r="NT67" s="247"/>
      <c r="NU67" s="247"/>
      <c r="NV67" s="247"/>
      <c r="NW67" s="247"/>
      <c r="NX67" s="247"/>
      <c r="NY67" s="247"/>
      <c r="NZ67" s="247"/>
      <c r="OA67" s="247"/>
      <c r="OB67" s="247"/>
      <c r="OC67" s="247"/>
      <c r="OD67" s="247"/>
      <c r="OE67" s="247"/>
      <c r="OF67" s="247"/>
      <c r="OG67" s="247"/>
      <c r="OH67" s="247"/>
      <c r="OI67" s="247"/>
      <c r="OJ67" s="247"/>
      <c r="OK67" s="247"/>
      <c r="OL67" s="247"/>
      <c r="OM67" s="247"/>
      <c r="ON67" s="247"/>
      <c r="OO67" s="247"/>
      <c r="OP67" s="247"/>
      <c r="OQ67" s="247"/>
      <c r="OR67" s="247"/>
      <c r="OS67" s="247"/>
      <c r="OT67" s="247"/>
      <c r="OU67" s="247"/>
      <c r="OV67" s="247"/>
      <c r="OW67" s="247"/>
      <c r="OX67" s="247"/>
      <c r="OY67" s="247"/>
      <c r="OZ67" s="247"/>
      <c r="PA67" s="247"/>
      <c r="PB67" s="247"/>
      <c r="PC67" s="247"/>
      <c r="PD67" s="247"/>
      <c r="PE67" s="247"/>
      <c r="PF67" s="247"/>
      <c r="PG67" s="247"/>
      <c r="PH67" s="247"/>
      <c r="PI67" s="247"/>
      <c r="PJ67" s="247"/>
      <c r="PK67" s="247"/>
      <c r="PL67" s="247"/>
      <c r="PM67" s="247"/>
      <c r="PN67" s="247"/>
      <c r="PO67" s="247"/>
      <c r="PP67" s="247"/>
      <c r="PQ67" s="247"/>
      <c r="PR67" s="247"/>
      <c r="PS67" s="247"/>
      <c r="PT67" s="247"/>
      <c r="PU67" s="247"/>
      <c r="PV67" s="247"/>
      <c r="PW67" s="247"/>
      <c r="PX67" s="247"/>
      <c r="PY67" s="247"/>
      <c r="PZ67" s="247"/>
      <c r="QA67" s="247"/>
      <c r="QB67" s="247"/>
      <c r="QC67" s="247"/>
      <c r="QD67" s="247"/>
      <c r="QE67" s="247"/>
      <c r="QF67" s="247"/>
      <c r="QG67" s="247"/>
      <c r="QH67" s="247"/>
      <c r="QI67" s="247"/>
      <c r="QJ67" s="247"/>
      <c r="QK67" s="247"/>
      <c r="QL67" s="247"/>
    </row>
    <row r="68" spans="1:454" s="171" customFormat="1" ht="17" customHeight="1">
      <c r="A68" s="247"/>
      <c r="B68" s="285"/>
      <c r="C68" s="405"/>
      <c r="D68" s="406"/>
      <c r="E68" s="407"/>
      <c r="F68" s="815"/>
      <c r="G68" s="815"/>
      <c r="H68" s="815"/>
      <c r="I68" s="815"/>
      <c r="J68" s="815"/>
      <c r="K68" s="815"/>
      <c r="L68" s="815"/>
      <c r="M68" s="815"/>
      <c r="N68" s="815"/>
      <c r="O68" s="815"/>
      <c r="P68" s="815"/>
      <c r="Q68" s="815"/>
      <c r="R68" s="816"/>
      <c r="S68" s="414"/>
      <c r="T68" s="415"/>
      <c r="U68" s="415"/>
      <c r="V68" s="415"/>
      <c r="W68" s="415"/>
      <c r="X68" s="415"/>
      <c r="Y68" s="415"/>
      <c r="Z68" s="416"/>
      <c r="AA68" s="256"/>
      <c r="AB68" s="814"/>
      <c r="AC68" s="814"/>
      <c r="AD68" s="814"/>
      <c r="AE68" s="814"/>
      <c r="AF68" s="814"/>
      <c r="AG68" s="814"/>
      <c r="AH68" s="814"/>
      <c r="AI68" s="814"/>
      <c r="AJ68" s="814"/>
      <c r="AK68" s="814"/>
      <c r="AL68" s="814"/>
      <c r="AM68" s="814"/>
      <c r="AN68" s="814"/>
      <c r="AO68" s="814"/>
      <c r="AP68" s="814"/>
      <c r="AQ68" s="814"/>
      <c r="AR68" s="814"/>
      <c r="AS68" s="814"/>
      <c r="AT68" s="814"/>
      <c r="AU68" s="814"/>
      <c r="AV68" s="814"/>
      <c r="AW68" s="247"/>
      <c r="AX68" s="247"/>
      <c r="AY68" s="247"/>
      <c r="AZ68" s="247"/>
      <c r="BA68" s="247"/>
      <c r="BB68" s="247"/>
      <c r="BC68" s="247"/>
      <c r="BD68" s="247"/>
      <c r="BE68" s="247"/>
      <c r="BF68" s="247"/>
      <c r="BG68" s="247"/>
      <c r="BH68" s="247"/>
      <c r="BI68" s="247"/>
      <c r="BJ68" s="247"/>
      <c r="BK68" s="247"/>
      <c r="BL68" s="247"/>
      <c r="BM68" s="247"/>
      <c r="BN68" s="247"/>
      <c r="BO68" s="247"/>
      <c r="BP68" s="247"/>
      <c r="BQ68" s="247"/>
      <c r="BR68" s="247"/>
      <c r="BS68" s="247"/>
      <c r="BT68" s="247"/>
      <c r="BU68" s="247"/>
      <c r="BV68" s="247"/>
      <c r="BW68" s="247"/>
      <c r="BX68" s="247"/>
      <c r="BY68" s="247"/>
      <c r="BZ68" s="247"/>
      <c r="CA68" s="247"/>
      <c r="CB68" s="247"/>
      <c r="CC68" s="247"/>
      <c r="CD68" s="247"/>
      <c r="CE68" s="247"/>
      <c r="CF68" s="247"/>
      <c r="CG68" s="247"/>
      <c r="CH68" s="247"/>
      <c r="CI68" s="247"/>
      <c r="CJ68" s="247"/>
      <c r="CK68" s="247"/>
      <c r="CL68" s="247"/>
      <c r="CM68" s="247"/>
      <c r="CN68" s="247"/>
      <c r="CO68" s="247"/>
      <c r="CP68" s="247"/>
      <c r="CQ68" s="247"/>
      <c r="CR68" s="247"/>
      <c r="CS68" s="247"/>
      <c r="CT68" s="247"/>
      <c r="CU68" s="247"/>
      <c r="CV68" s="247"/>
      <c r="CW68" s="247"/>
      <c r="CX68" s="247"/>
      <c r="CY68" s="247"/>
      <c r="CZ68" s="247"/>
      <c r="DA68" s="247"/>
      <c r="DB68" s="247"/>
      <c r="DC68" s="247"/>
      <c r="DD68" s="247"/>
      <c r="DE68" s="247"/>
      <c r="DF68" s="247"/>
      <c r="DG68" s="247"/>
      <c r="DH68" s="247"/>
      <c r="DI68" s="247"/>
      <c r="DJ68" s="247"/>
      <c r="DK68" s="247"/>
      <c r="DL68" s="247"/>
      <c r="DM68" s="247"/>
      <c r="DN68" s="247"/>
      <c r="DO68" s="247"/>
      <c r="DP68" s="247"/>
      <c r="DQ68" s="247"/>
      <c r="DR68" s="247"/>
      <c r="DS68" s="247"/>
      <c r="DT68" s="247"/>
      <c r="DU68" s="247"/>
      <c r="DV68" s="247"/>
      <c r="DW68" s="247"/>
      <c r="DX68" s="247"/>
      <c r="DY68" s="247"/>
      <c r="DZ68" s="247"/>
      <c r="EA68" s="247"/>
      <c r="EB68" s="247"/>
      <c r="EC68" s="247"/>
      <c r="ED68" s="247"/>
      <c r="EE68" s="247"/>
      <c r="EF68" s="247"/>
      <c r="EG68" s="247"/>
      <c r="EH68" s="247"/>
      <c r="EI68" s="247"/>
      <c r="EJ68" s="247"/>
      <c r="EK68" s="247"/>
      <c r="EL68" s="247"/>
      <c r="EM68" s="247"/>
      <c r="EN68" s="247"/>
      <c r="EO68" s="247"/>
      <c r="EP68" s="247"/>
      <c r="EQ68" s="247"/>
      <c r="ER68" s="247"/>
      <c r="ES68" s="247"/>
      <c r="ET68" s="247"/>
      <c r="EU68" s="247"/>
      <c r="EV68" s="247"/>
      <c r="EW68" s="247"/>
      <c r="EX68" s="247"/>
      <c r="EY68" s="247"/>
      <c r="EZ68" s="247"/>
      <c r="FA68" s="247"/>
      <c r="FB68" s="247"/>
      <c r="FC68" s="247"/>
      <c r="FD68" s="247"/>
      <c r="FE68" s="247"/>
      <c r="FF68" s="247"/>
      <c r="FG68" s="247"/>
      <c r="FH68" s="247"/>
      <c r="FI68" s="247"/>
      <c r="FJ68" s="247"/>
      <c r="FK68" s="247"/>
      <c r="FL68" s="247"/>
      <c r="FM68" s="247"/>
      <c r="FN68" s="247"/>
      <c r="FO68" s="247"/>
      <c r="FP68" s="247"/>
      <c r="FQ68" s="247"/>
      <c r="FR68" s="247"/>
      <c r="FS68" s="247"/>
      <c r="FT68" s="247"/>
      <c r="FU68" s="247"/>
      <c r="FV68" s="247"/>
      <c r="FW68" s="247"/>
      <c r="FX68" s="247"/>
      <c r="FY68" s="247"/>
      <c r="FZ68" s="247"/>
      <c r="GA68" s="247"/>
      <c r="GB68" s="247"/>
      <c r="GC68" s="247"/>
      <c r="GD68" s="247"/>
      <c r="GE68" s="247"/>
      <c r="GF68" s="247"/>
      <c r="GG68" s="247"/>
      <c r="GH68" s="247"/>
      <c r="GI68" s="247"/>
      <c r="GJ68" s="247"/>
      <c r="GK68" s="247"/>
      <c r="GL68" s="247"/>
      <c r="GM68" s="247"/>
      <c r="GN68" s="247"/>
      <c r="GO68" s="247"/>
      <c r="GP68" s="247"/>
      <c r="GQ68" s="247"/>
      <c r="GR68" s="247"/>
      <c r="GS68" s="247"/>
      <c r="GT68" s="247"/>
      <c r="GU68" s="247"/>
      <c r="GV68" s="247"/>
      <c r="GW68" s="247"/>
      <c r="GX68" s="247"/>
      <c r="GY68" s="247"/>
      <c r="GZ68" s="247"/>
      <c r="HA68" s="247"/>
      <c r="HB68" s="247"/>
      <c r="HC68" s="247"/>
      <c r="HD68" s="247"/>
      <c r="HE68" s="247"/>
      <c r="HF68" s="247"/>
      <c r="HG68" s="247"/>
      <c r="HH68" s="247"/>
      <c r="HI68" s="247"/>
      <c r="HJ68" s="247"/>
      <c r="HK68" s="247"/>
      <c r="HL68" s="247"/>
      <c r="HM68" s="247"/>
      <c r="HN68" s="247"/>
      <c r="HO68" s="247"/>
      <c r="HP68" s="247"/>
      <c r="HQ68" s="247"/>
      <c r="HR68" s="247"/>
      <c r="HS68" s="247"/>
      <c r="HT68" s="247"/>
      <c r="HU68" s="247"/>
      <c r="HV68" s="247"/>
      <c r="HW68" s="247"/>
      <c r="HX68" s="247"/>
      <c r="HY68" s="247"/>
      <c r="HZ68" s="247"/>
      <c r="IA68" s="247"/>
      <c r="IB68" s="247"/>
      <c r="IC68" s="247"/>
      <c r="ID68" s="247"/>
      <c r="IE68" s="247"/>
      <c r="IF68" s="247"/>
      <c r="IG68" s="247"/>
      <c r="IH68" s="247"/>
      <c r="II68" s="247"/>
      <c r="IJ68" s="247"/>
      <c r="IK68" s="247"/>
      <c r="IL68" s="247"/>
      <c r="IM68" s="247"/>
      <c r="IN68" s="247"/>
      <c r="IO68" s="247"/>
      <c r="IP68" s="247"/>
      <c r="IQ68" s="247"/>
      <c r="IR68" s="247"/>
      <c r="IS68" s="247"/>
      <c r="IT68" s="247"/>
      <c r="IU68" s="247"/>
      <c r="IV68" s="247"/>
      <c r="IW68" s="247"/>
      <c r="IX68" s="247"/>
      <c r="IY68" s="247"/>
      <c r="IZ68" s="247"/>
      <c r="JA68" s="247"/>
      <c r="JB68" s="247"/>
      <c r="JC68" s="247"/>
      <c r="JD68" s="247"/>
      <c r="JE68" s="247"/>
      <c r="JF68" s="247"/>
      <c r="JG68" s="247"/>
      <c r="JH68" s="247"/>
      <c r="JI68" s="247"/>
      <c r="JJ68" s="247"/>
      <c r="JK68" s="247"/>
      <c r="JL68" s="247"/>
      <c r="JM68" s="247"/>
      <c r="JN68" s="247"/>
      <c r="JO68" s="247"/>
      <c r="JP68" s="247"/>
      <c r="JQ68" s="247"/>
      <c r="JR68" s="247"/>
      <c r="JS68" s="247"/>
      <c r="JT68" s="247"/>
      <c r="JU68" s="247"/>
      <c r="JV68" s="247"/>
      <c r="JW68" s="247"/>
      <c r="JX68" s="247"/>
      <c r="JY68" s="247"/>
      <c r="JZ68" s="247"/>
      <c r="KA68" s="247"/>
      <c r="KB68" s="247"/>
      <c r="KC68" s="247"/>
      <c r="KD68" s="247"/>
      <c r="KE68" s="247"/>
      <c r="KF68" s="247"/>
      <c r="KG68" s="247"/>
      <c r="KH68" s="247"/>
      <c r="KI68" s="247"/>
      <c r="KJ68" s="247"/>
      <c r="KK68" s="247"/>
      <c r="KL68" s="247"/>
      <c r="KM68" s="247"/>
      <c r="KN68" s="247"/>
      <c r="KO68" s="247"/>
      <c r="KP68" s="247"/>
      <c r="KQ68" s="247"/>
      <c r="KR68" s="247"/>
      <c r="KS68" s="247"/>
      <c r="KT68" s="247"/>
      <c r="KU68" s="247"/>
      <c r="KV68" s="247"/>
      <c r="KW68" s="247"/>
      <c r="KX68" s="247"/>
      <c r="KY68" s="247"/>
      <c r="KZ68" s="247"/>
      <c r="LA68" s="247"/>
      <c r="LB68" s="247"/>
      <c r="LC68" s="247"/>
      <c r="LD68" s="247"/>
      <c r="LE68" s="247"/>
      <c r="LF68" s="247"/>
      <c r="LG68" s="247"/>
      <c r="LH68" s="247"/>
      <c r="LI68" s="247"/>
      <c r="LJ68" s="247"/>
      <c r="LK68" s="247"/>
      <c r="LL68" s="247"/>
      <c r="LM68" s="247"/>
      <c r="LN68" s="247"/>
      <c r="LO68" s="247"/>
      <c r="LP68" s="247"/>
      <c r="LQ68" s="247"/>
      <c r="LR68" s="247"/>
      <c r="LS68" s="247"/>
      <c r="LT68" s="247"/>
      <c r="LU68" s="247"/>
      <c r="LV68" s="247"/>
      <c r="LW68" s="247"/>
      <c r="LX68" s="247"/>
      <c r="LY68" s="247"/>
      <c r="LZ68" s="247"/>
      <c r="MA68" s="247"/>
      <c r="MB68" s="247"/>
      <c r="MC68" s="247"/>
      <c r="MD68" s="247"/>
      <c r="ME68" s="247"/>
      <c r="MF68" s="247"/>
      <c r="MG68" s="247"/>
      <c r="MH68" s="247"/>
      <c r="MI68" s="247"/>
      <c r="MJ68" s="247"/>
      <c r="MK68" s="247"/>
      <c r="ML68" s="247"/>
      <c r="MM68" s="247"/>
      <c r="MN68" s="247"/>
      <c r="MO68" s="247"/>
      <c r="MP68" s="247"/>
      <c r="MQ68" s="247"/>
      <c r="MR68" s="247"/>
      <c r="MS68" s="247"/>
      <c r="MT68" s="247"/>
      <c r="MU68" s="247"/>
      <c r="MV68" s="247"/>
      <c r="MW68" s="247"/>
      <c r="MX68" s="247"/>
      <c r="MY68" s="247"/>
      <c r="MZ68" s="247"/>
      <c r="NA68" s="247"/>
      <c r="NB68" s="247"/>
      <c r="NC68" s="247"/>
      <c r="ND68" s="247"/>
      <c r="NE68" s="247"/>
      <c r="NF68" s="247"/>
      <c r="NG68" s="247"/>
      <c r="NH68" s="247"/>
      <c r="NI68" s="247"/>
      <c r="NJ68" s="247"/>
      <c r="NK68" s="247"/>
      <c r="NL68" s="247"/>
      <c r="NM68" s="247"/>
      <c r="NN68" s="247"/>
      <c r="NO68" s="247"/>
      <c r="NP68" s="247"/>
      <c r="NQ68" s="247"/>
      <c r="NR68" s="247"/>
      <c r="NS68" s="247"/>
      <c r="NT68" s="247"/>
      <c r="NU68" s="247"/>
      <c r="NV68" s="247"/>
      <c r="NW68" s="247"/>
      <c r="NX68" s="247"/>
      <c r="NY68" s="247"/>
      <c r="NZ68" s="247"/>
      <c r="OA68" s="247"/>
      <c r="OB68" s="247"/>
      <c r="OC68" s="247"/>
      <c r="OD68" s="247"/>
      <c r="OE68" s="247"/>
      <c r="OF68" s="247"/>
      <c r="OG68" s="247"/>
      <c r="OH68" s="247"/>
      <c r="OI68" s="247"/>
      <c r="OJ68" s="247"/>
      <c r="OK68" s="247"/>
      <c r="OL68" s="247"/>
      <c r="OM68" s="247"/>
      <c r="ON68" s="247"/>
      <c r="OO68" s="247"/>
      <c r="OP68" s="247"/>
      <c r="OQ68" s="247"/>
      <c r="OR68" s="247"/>
      <c r="OS68" s="247"/>
      <c r="OT68" s="247"/>
      <c r="OU68" s="247"/>
      <c r="OV68" s="247"/>
      <c r="OW68" s="247"/>
      <c r="OX68" s="247"/>
      <c r="OY68" s="247"/>
      <c r="OZ68" s="247"/>
      <c r="PA68" s="247"/>
      <c r="PB68" s="247"/>
      <c r="PC68" s="247"/>
      <c r="PD68" s="247"/>
      <c r="PE68" s="247"/>
      <c r="PF68" s="247"/>
      <c r="PG68" s="247"/>
      <c r="PH68" s="247"/>
      <c r="PI68" s="247"/>
      <c r="PJ68" s="247"/>
      <c r="PK68" s="247"/>
      <c r="PL68" s="247"/>
      <c r="PM68" s="247"/>
      <c r="PN68" s="247"/>
      <c r="PO68" s="247"/>
      <c r="PP68" s="247"/>
      <c r="PQ68" s="247"/>
      <c r="PR68" s="247"/>
      <c r="PS68" s="247"/>
      <c r="PT68" s="247"/>
      <c r="PU68" s="247"/>
      <c r="PV68" s="247"/>
      <c r="PW68" s="247"/>
      <c r="PX68" s="247"/>
      <c r="PY68" s="247"/>
      <c r="PZ68" s="247"/>
      <c r="QA68" s="247"/>
      <c r="QB68" s="247"/>
      <c r="QC68" s="247"/>
      <c r="QD68" s="247"/>
      <c r="QE68" s="247"/>
      <c r="QF68" s="247"/>
      <c r="QG68" s="247"/>
      <c r="QH68" s="247"/>
      <c r="QI68" s="247"/>
      <c r="QJ68" s="247"/>
      <c r="QK68" s="247"/>
      <c r="QL68" s="247"/>
    </row>
    <row r="69" spans="1:454" s="171" customFormat="1" ht="14.5" customHeight="1">
      <c r="A69" s="247"/>
      <c r="B69" s="285"/>
      <c r="C69" s="408"/>
      <c r="D69" s="409"/>
      <c r="E69" s="410"/>
      <c r="F69" s="817"/>
      <c r="G69" s="817"/>
      <c r="H69" s="817"/>
      <c r="I69" s="817"/>
      <c r="J69" s="817"/>
      <c r="K69" s="817"/>
      <c r="L69" s="817"/>
      <c r="M69" s="817"/>
      <c r="N69" s="817"/>
      <c r="O69" s="817"/>
      <c r="P69" s="817"/>
      <c r="Q69" s="817"/>
      <c r="R69" s="818"/>
      <c r="S69" s="828" t="s">
        <v>8404</v>
      </c>
      <c r="T69" s="829"/>
      <c r="U69" s="829"/>
      <c r="V69" s="829"/>
      <c r="W69" s="798"/>
      <c r="X69" s="798"/>
      <c r="Y69" s="798"/>
      <c r="Z69" s="219"/>
      <c r="AA69" s="256"/>
      <c r="AB69" s="814"/>
      <c r="AC69" s="814"/>
      <c r="AD69" s="814"/>
      <c r="AE69" s="814"/>
      <c r="AF69" s="814"/>
      <c r="AG69" s="814"/>
      <c r="AH69" s="814"/>
      <c r="AI69" s="814"/>
      <c r="AJ69" s="814"/>
      <c r="AK69" s="814"/>
      <c r="AL69" s="814"/>
      <c r="AM69" s="814"/>
      <c r="AN69" s="814"/>
      <c r="AO69" s="814"/>
      <c r="AP69" s="814"/>
      <c r="AQ69" s="814"/>
      <c r="AR69" s="814"/>
      <c r="AS69" s="814"/>
      <c r="AT69" s="814"/>
      <c r="AU69" s="814"/>
      <c r="AV69" s="814"/>
      <c r="AW69" s="247"/>
      <c r="AX69" s="247"/>
      <c r="AY69" s="247"/>
      <c r="AZ69" s="247"/>
      <c r="BA69" s="247"/>
      <c r="BB69" s="247"/>
      <c r="BC69" s="247"/>
      <c r="BD69" s="247"/>
      <c r="BE69" s="247"/>
      <c r="BF69" s="247"/>
      <c r="BG69" s="247"/>
      <c r="BH69" s="247"/>
      <c r="BI69" s="247"/>
      <c r="BJ69" s="247"/>
      <c r="BK69" s="247"/>
      <c r="BL69" s="247"/>
      <c r="BM69" s="247"/>
      <c r="BN69" s="247"/>
      <c r="BO69" s="247"/>
      <c r="BP69" s="247"/>
      <c r="BQ69" s="247"/>
      <c r="BR69" s="247"/>
      <c r="BS69" s="247"/>
      <c r="BT69" s="247"/>
      <c r="BU69" s="247"/>
      <c r="BV69" s="247"/>
      <c r="BW69" s="247"/>
      <c r="BX69" s="247"/>
      <c r="BY69" s="247"/>
      <c r="BZ69" s="247"/>
      <c r="CA69" s="247"/>
      <c r="CB69" s="247"/>
      <c r="CC69" s="247"/>
      <c r="CD69" s="247"/>
      <c r="CE69" s="247"/>
      <c r="CF69" s="247"/>
      <c r="CG69" s="247"/>
      <c r="CH69" s="247"/>
      <c r="CI69" s="247"/>
      <c r="CJ69" s="247"/>
      <c r="CK69" s="247"/>
      <c r="CL69" s="247"/>
      <c r="CM69" s="247"/>
      <c r="CN69" s="247"/>
      <c r="CO69" s="247"/>
      <c r="CP69" s="247"/>
      <c r="CQ69" s="247"/>
      <c r="CR69" s="247"/>
      <c r="CS69" s="247"/>
      <c r="CT69" s="247"/>
      <c r="CU69" s="247"/>
      <c r="CV69" s="247"/>
      <c r="CW69" s="247"/>
      <c r="CX69" s="247"/>
      <c r="CY69" s="247"/>
      <c r="CZ69" s="247"/>
      <c r="DA69" s="247"/>
      <c r="DB69" s="247"/>
      <c r="DC69" s="247"/>
      <c r="DD69" s="247"/>
      <c r="DE69" s="247"/>
      <c r="DF69" s="247"/>
      <c r="DG69" s="247"/>
      <c r="DH69" s="247"/>
      <c r="DI69" s="247"/>
      <c r="DJ69" s="247"/>
      <c r="DK69" s="247"/>
      <c r="DL69" s="247"/>
      <c r="DM69" s="247"/>
      <c r="DN69" s="247"/>
      <c r="DO69" s="247"/>
      <c r="DP69" s="247"/>
      <c r="DQ69" s="247"/>
      <c r="DR69" s="247"/>
      <c r="DS69" s="247"/>
      <c r="DT69" s="247"/>
      <c r="DU69" s="247"/>
      <c r="DV69" s="247"/>
      <c r="DW69" s="247"/>
      <c r="DX69" s="247"/>
      <c r="DY69" s="247"/>
      <c r="DZ69" s="247"/>
      <c r="EA69" s="247"/>
      <c r="EB69" s="247"/>
      <c r="EC69" s="247"/>
      <c r="ED69" s="247"/>
      <c r="EE69" s="247"/>
      <c r="EF69" s="247"/>
      <c r="EG69" s="247"/>
      <c r="EH69" s="247"/>
      <c r="EI69" s="247"/>
      <c r="EJ69" s="247"/>
      <c r="EK69" s="247"/>
      <c r="EL69" s="247"/>
      <c r="EM69" s="247"/>
      <c r="EN69" s="247"/>
      <c r="EO69" s="247"/>
      <c r="EP69" s="247"/>
      <c r="EQ69" s="247"/>
      <c r="ER69" s="247"/>
      <c r="ES69" s="247"/>
      <c r="ET69" s="247"/>
      <c r="EU69" s="247"/>
      <c r="EV69" s="247"/>
      <c r="EW69" s="247"/>
      <c r="EX69" s="247"/>
      <c r="EY69" s="247"/>
      <c r="EZ69" s="247"/>
      <c r="FA69" s="247"/>
      <c r="FB69" s="247"/>
      <c r="FC69" s="247"/>
      <c r="FD69" s="247"/>
      <c r="FE69" s="247"/>
      <c r="FF69" s="247"/>
      <c r="FG69" s="247"/>
      <c r="FH69" s="247"/>
      <c r="FI69" s="247"/>
      <c r="FJ69" s="247"/>
      <c r="FK69" s="247"/>
      <c r="FL69" s="247"/>
      <c r="FM69" s="247"/>
      <c r="FN69" s="247"/>
      <c r="FO69" s="247"/>
      <c r="FP69" s="247"/>
      <c r="FQ69" s="247"/>
      <c r="FR69" s="247"/>
      <c r="FS69" s="247"/>
      <c r="FT69" s="247"/>
      <c r="FU69" s="247"/>
      <c r="FV69" s="247"/>
      <c r="FW69" s="247"/>
      <c r="FX69" s="247"/>
      <c r="FY69" s="247"/>
      <c r="FZ69" s="247"/>
      <c r="GA69" s="247"/>
      <c r="GB69" s="247"/>
      <c r="GC69" s="247"/>
      <c r="GD69" s="247"/>
      <c r="GE69" s="247"/>
      <c r="GF69" s="247"/>
      <c r="GG69" s="247"/>
      <c r="GH69" s="247"/>
      <c r="GI69" s="247"/>
      <c r="GJ69" s="247"/>
      <c r="GK69" s="247"/>
      <c r="GL69" s="247"/>
      <c r="GM69" s="247"/>
      <c r="GN69" s="247"/>
      <c r="GO69" s="247"/>
      <c r="GP69" s="247"/>
      <c r="GQ69" s="247"/>
      <c r="GR69" s="247"/>
      <c r="GS69" s="247"/>
      <c r="GT69" s="247"/>
      <c r="GU69" s="247"/>
      <c r="GV69" s="247"/>
      <c r="GW69" s="247"/>
      <c r="GX69" s="247"/>
      <c r="GY69" s="247"/>
      <c r="GZ69" s="247"/>
      <c r="HA69" s="247"/>
      <c r="HB69" s="247"/>
      <c r="HC69" s="247"/>
      <c r="HD69" s="247"/>
      <c r="HE69" s="247"/>
      <c r="HF69" s="247"/>
      <c r="HG69" s="247"/>
      <c r="HH69" s="247"/>
      <c r="HI69" s="247"/>
      <c r="HJ69" s="247"/>
      <c r="HK69" s="247"/>
      <c r="HL69" s="247"/>
      <c r="HM69" s="247"/>
      <c r="HN69" s="247"/>
      <c r="HO69" s="247"/>
      <c r="HP69" s="247"/>
      <c r="HQ69" s="247"/>
      <c r="HR69" s="247"/>
      <c r="HS69" s="247"/>
      <c r="HT69" s="247"/>
      <c r="HU69" s="247"/>
      <c r="HV69" s="247"/>
      <c r="HW69" s="247"/>
      <c r="HX69" s="247"/>
      <c r="HY69" s="247"/>
      <c r="HZ69" s="247"/>
      <c r="IA69" s="247"/>
      <c r="IB69" s="247"/>
      <c r="IC69" s="247"/>
      <c r="ID69" s="247"/>
      <c r="IE69" s="247"/>
      <c r="IF69" s="247"/>
      <c r="IG69" s="247"/>
      <c r="IH69" s="247"/>
      <c r="II69" s="247"/>
      <c r="IJ69" s="247"/>
      <c r="IK69" s="247"/>
      <c r="IL69" s="247"/>
      <c r="IM69" s="247"/>
      <c r="IN69" s="247"/>
      <c r="IO69" s="247"/>
      <c r="IP69" s="247"/>
      <c r="IQ69" s="247"/>
      <c r="IR69" s="247"/>
      <c r="IS69" s="247"/>
      <c r="IT69" s="247"/>
      <c r="IU69" s="247"/>
      <c r="IV69" s="247"/>
      <c r="IW69" s="247"/>
      <c r="IX69" s="247"/>
      <c r="IY69" s="247"/>
      <c r="IZ69" s="247"/>
      <c r="JA69" s="247"/>
      <c r="JB69" s="247"/>
      <c r="JC69" s="247"/>
      <c r="JD69" s="247"/>
      <c r="JE69" s="247"/>
      <c r="JF69" s="247"/>
      <c r="JG69" s="247"/>
      <c r="JH69" s="247"/>
      <c r="JI69" s="247"/>
      <c r="JJ69" s="247"/>
      <c r="JK69" s="247"/>
      <c r="JL69" s="247"/>
      <c r="JM69" s="247"/>
      <c r="JN69" s="247"/>
      <c r="JO69" s="247"/>
      <c r="JP69" s="247"/>
      <c r="JQ69" s="247"/>
      <c r="JR69" s="247"/>
      <c r="JS69" s="247"/>
      <c r="JT69" s="247"/>
      <c r="JU69" s="247"/>
      <c r="JV69" s="247"/>
      <c r="JW69" s="247"/>
      <c r="JX69" s="247"/>
      <c r="JY69" s="247"/>
      <c r="JZ69" s="247"/>
      <c r="KA69" s="247"/>
      <c r="KB69" s="247"/>
      <c r="KC69" s="247"/>
      <c r="KD69" s="247"/>
      <c r="KE69" s="247"/>
      <c r="KF69" s="247"/>
      <c r="KG69" s="247"/>
      <c r="KH69" s="247"/>
      <c r="KI69" s="247"/>
      <c r="KJ69" s="247"/>
      <c r="KK69" s="247"/>
      <c r="KL69" s="247"/>
      <c r="KM69" s="247"/>
      <c r="KN69" s="247"/>
      <c r="KO69" s="247"/>
      <c r="KP69" s="247"/>
      <c r="KQ69" s="247"/>
      <c r="KR69" s="247"/>
      <c r="KS69" s="247"/>
      <c r="KT69" s="247"/>
      <c r="KU69" s="247"/>
      <c r="KV69" s="247"/>
      <c r="KW69" s="247"/>
      <c r="KX69" s="247"/>
      <c r="KY69" s="247"/>
      <c r="KZ69" s="247"/>
      <c r="LA69" s="247"/>
      <c r="LB69" s="247"/>
      <c r="LC69" s="247"/>
      <c r="LD69" s="247"/>
      <c r="LE69" s="247"/>
      <c r="LF69" s="247"/>
      <c r="LG69" s="247"/>
      <c r="LH69" s="247"/>
      <c r="LI69" s="247"/>
      <c r="LJ69" s="247"/>
      <c r="LK69" s="247"/>
      <c r="LL69" s="247"/>
      <c r="LM69" s="247"/>
      <c r="LN69" s="247"/>
      <c r="LO69" s="247"/>
      <c r="LP69" s="247"/>
      <c r="LQ69" s="247"/>
      <c r="LR69" s="247"/>
      <c r="LS69" s="247"/>
      <c r="LT69" s="247"/>
      <c r="LU69" s="247"/>
      <c r="LV69" s="247"/>
      <c r="LW69" s="247"/>
      <c r="LX69" s="247"/>
      <c r="LY69" s="247"/>
      <c r="LZ69" s="247"/>
      <c r="MA69" s="247"/>
      <c r="MB69" s="247"/>
      <c r="MC69" s="247"/>
      <c r="MD69" s="247"/>
      <c r="ME69" s="247"/>
      <c r="MF69" s="247"/>
      <c r="MG69" s="247"/>
      <c r="MH69" s="247"/>
      <c r="MI69" s="247"/>
      <c r="MJ69" s="247"/>
      <c r="MK69" s="247"/>
      <c r="ML69" s="247"/>
      <c r="MM69" s="247"/>
      <c r="MN69" s="247"/>
      <c r="MO69" s="247"/>
      <c r="MP69" s="247"/>
      <c r="MQ69" s="247"/>
      <c r="MR69" s="247"/>
      <c r="MS69" s="247"/>
      <c r="MT69" s="247"/>
      <c r="MU69" s="247"/>
      <c r="MV69" s="247"/>
      <c r="MW69" s="247"/>
      <c r="MX69" s="247"/>
      <c r="MY69" s="247"/>
      <c r="MZ69" s="247"/>
      <c r="NA69" s="247"/>
      <c r="NB69" s="247"/>
      <c r="NC69" s="247"/>
      <c r="ND69" s="247"/>
      <c r="NE69" s="247"/>
      <c r="NF69" s="247"/>
      <c r="NG69" s="247"/>
      <c r="NH69" s="247"/>
      <c r="NI69" s="247"/>
      <c r="NJ69" s="247"/>
      <c r="NK69" s="247"/>
      <c r="NL69" s="247"/>
      <c r="NM69" s="247"/>
      <c r="NN69" s="247"/>
      <c r="NO69" s="247"/>
      <c r="NP69" s="247"/>
      <c r="NQ69" s="247"/>
      <c r="NR69" s="247"/>
      <c r="NS69" s="247"/>
      <c r="NT69" s="247"/>
      <c r="NU69" s="247"/>
      <c r="NV69" s="247"/>
      <c r="NW69" s="247"/>
      <c r="NX69" s="247"/>
      <c r="NY69" s="247"/>
      <c r="NZ69" s="247"/>
      <c r="OA69" s="247"/>
      <c r="OB69" s="247"/>
      <c r="OC69" s="247"/>
      <c r="OD69" s="247"/>
      <c r="OE69" s="247"/>
      <c r="OF69" s="247"/>
      <c r="OG69" s="247"/>
      <c r="OH69" s="247"/>
      <c r="OI69" s="247"/>
      <c r="OJ69" s="247"/>
      <c r="OK69" s="247"/>
      <c r="OL69" s="247"/>
      <c r="OM69" s="247"/>
      <c r="ON69" s="247"/>
      <c r="OO69" s="247"/>
      <c r="OP69" s="247"/>
      <c r="OQ69" s="247"/>
      <c r="OR69" s="247"/>
      <c r="OS69" s="247"/>
      <c r="OT69" s="247"/>
      <c r="OU69" s="247"/>
      <c r="OV69" s="247"/>
      <c r="OW69" s="247"/>
      <c r="OX69" s="247"/>
      <c r="OY69" s="247"/>
      <c r="OZ69" s="247"/>
      <c r="PA69" s="247"/>
      <c r="PB69" s="247"/>
      <c r="PC69" s="247"/>
      <c r="PD69" s="247"/>
      <c r="PE69" s="247"/>
      <c r="PF69" s="247"/>
      <c r="PG69" s="247"/>
      <c r="PH69" s="247"/>
      <c r="PI69" s="247"/>
      <c r="PJ69" s="247"/>
      <c r="PK69" s="247"/>
      <c r="PL69" s="247"/>
      <c r="PM69" s="247"/>
      <c r="PN69" s="247"/>
      <c r="PO69" s="247"/>
      <c r="PP69" s="247"/>
      <c r="PQ69" s="247"/>
      <c r="PR69" s="247"/>
      <c r="PS69" s="247"/>
      <c r="PT69" s="247"/>
      <c r="PU69" s="247"/>
      <c r="PV69" s="247"/>
      <c r="PW69" s="247"/>
      <c r="PX69" s="247"/>
      <c r="PY69" s="247"/>
      <c r="PZ69" s="247"/>
      <c r="QA69" s="247"/>
      <c r="QB69" s="247"/>
      <c r="QC69" s="247"/>
      <c r="QD69" s="247"/>
      <c r="QE69" s="247"/>
      <c r="QF69" s="247"/>
      <c r="QG69" s="247"/>
      <c r="QH69" s="247"/>
      <c r="QI69" s="247"/>
      <c r="QJ69" s="247"/>
      <c r="QK69" s="247"/>
      <c r="QL69" s="247"/>
    </row>
    <row r="70" spans="1:454" s="171" customFormat="1" ht="19" customHeight="1" thickBot="1">
      <c r="A70" s="247"/>
      <c r="B70" s="285"/>
      <c r="C70" s="411"/>
      <c r="D70" s="412"/>
      <c r="E70" s="413"/>
      <c r="F70" s="819"/>
      <c r="G70" s="819"/>
      <c r="H70" s="819"/>
      <c r="I70" s="819"/>
      <c r="J70" s="819"/>
      <c r="K70" s="819"/>
      <c r="L70" s="819"/>
      <c r="M70" s="819"/>
      <c r="N70" s="819"/>
      <c r="O70" s="819"/>
      <c r="P70" s="819"/>
      <c r="Q70" s="819"/>
      <c r="R70" s="820"/>
      <c r="S70" s="220" t="s">
        <v>8088</v>
      </c>
      <c r="T70" s="729"/>
      <c r="U70" s="729"/>
      <c r="V70" s="729"/>
      <c r="W70" s="729"/>
      <c r="X70" s="729"/>
      <c r="Y70" s="729"/>
      <c r="Z70" s="221" t="s">
        <v>8087</v>
      </c>
      <c r="AA70" s="256"/>
      <c r="AB70" s="814"/>
      <c r="AC70" s="814"/>
      <c r="AD70" s="814"/>
      <c r="AE70" s="814"/>
      <c r="AF70" s="814"/>
      <c r="AG70" s="814"/>
      <c r="AH70" s="814"/>
      <c r="AI70" s="814"/>
      <c r="AJ70" s="814"/>
      <c r="AK70" s="814"/>
      <c r="AL70" s="814"/>
      <c r="AM70" s="814"/>
      <c r="AN70" s="814"/>
      <c r="AO70" s="814"/>
      <c r="AP70" s="814"/>
      <c r="AQ70" s="814"/>
      <c r="AR70" s="814"/>
      <c r="AS70" s="814"/>
      <c r="AT70" s="814"/>
      <c r="AU70" s="814"/>
      <c r="AV70" s="814"/>
      <c r="AW70" s="247"/>
      <c r="AX70" s="247"/>
      <c r="AY70" s="247"/>
      <c r="AZ70" s="247"/>
      <c r="BA70" s="247"/>
      <c r="BB70" s="247"/>
      <c r="BC70" s="247"/>
      <c r="BD70" s="247"/>
      <c r="BE70" s="247"/>
      <c r="BF70" s="247"/>
      <c r="BG70" s="247"/>
      <c r="BH70" s="247"/>
      <c r="BI70" s="247"/>
      <c r="BJ70" s="247"/>
      <c r="BK70" s="247"/>
      <c r="BL70" s="247"/>
      <c r="BM70" s="247"/>
      <c r="BN70" s="247"/>
      <c r="BO70" s="247"/>
      <c r="BP70" s="247"/>
      <c r="BQ70" s="247"/>
      <c r="BR70" s="247"/>
      <c r="BS70" s="247"/>
      <c r="BT70" s="247"/>
      <c r="BU70" s="247"/>
      <c r="BV70" s="247"/>
      <c r="BW70" s="247"/>
      <c r="BX70" s="247"/>
      <c r="BY70" s="247"/>
      <c r="BZ70" s="247"/>
      <c r="CA70" s="247"/>
      <c r="CB70" s="247"/>
      <c r="CC70" s="247"/>
      <c r="CD70" s="247"/>
      <c r="CE70" s="247"/>
      <c r="CF70" s="247"/>
      <c r="CG70" s="247"/>
      <c r="CH70" s="247"/>
      <c r="CI70" s="247"/>
      <c r="CJ70" s="247"/>
      <c r="CK70" s="247"/>
      <c r="CL70" s="247"/>
      <c r="CM70" s="247"/>
      <c r="CN70" s="247"/>
      <c r="CO70" s="247"/>
      <c r="CP70" s="247"/>
      <c r="CQ70" s="247"/>
      <c r="CR70" s="247"/>
      <c r="CS70" s="247"/>
      <c r="CT70" s="247"/>
      <c r="CU70" s="247"/>
      <c r="CV70" s="247"/>
      <c r="CW70" s="247"/>
      <c r="CX70" s="247"/>
      <c r="CY70" s="247"/>
      <c r="CZ70" s="247"/>
      <c r="DA70" s="247"/>
      <c r="DB70" s="247"/>
      <c r="DC70" s="247"/>
      <c r="DD70" s="247"/>
      <c r="DE70" s="247"/>
      <c r="DF70" s="247"/>
      <c r="DG70" s="247"/>
      <c r="DH70" s="247"/>
      <c r="DI70" s="247"/>
      <c r="DJ70" s="247"/>
      <c r="DK70" s="247"/>
      <c r="DL70" s="247"/>
      <c r="DM70" s="247"/>
      <c r="DN70" s="247"/>
      <c r="DO70" s="247"/>
      <c r="DP70" s="247"/>
      <c r="DQ70" s="247"/>
      <c r="DR70" s="247"/>
      <c r="DS70" s="247"/>
      <c r="DT70" s="247"/>
      <c r="DU70" s="247"/>
      <c r="DV70" s="247"/>
      <c r="DW70" s="247"/>
      <c r="DX70" s="247"/>
      <c r="DY70" s="247"/>
      <c r="DZ70" s="247"/>
      <c r="EA70" s="247"/>
      <c r="EB70" s="247"/>
      <c r="EC70" s="247"/>
      <c r="ED70" s="247"/>
      <c r="EE70" s="247"/>
      <c r="EF70" s="247"/>
      <c r="EG70" s="247"/>
      <c r="EH70" s="247"/>
      <c r="EI70" s="247"/>
      <c r="EJ70" s="247"/>
      <c r="EK70" s="247"/>
      <c r="EL70" s="247"/>
      <c r="EM70" s="247"/>
      <c r="EN70" s="247"/>
      <c r="EO70" s="247"/>
      <c r="EP70" s="247"/>
      <c r="EQ70" s="247"/>
      <c r="ER70" s="247"/>
      <c r="ES70" s="247"/>
      <c r="ET70" s="247"/>
      <c r="EU70" s="247"/>
      <c r="EV70" s="247"/>
      <c r="EW70" s="247"/>
      <c r="EX70" s="247"/>
      <c r="EY70" s="247"/>
      <c r="EZ70" s="247"/>
      <c r="FA70" s="247"/>
      <c r="FB70" s="247"/>
      <c r="FC70" s="247"/>
      <c r="FD70" s="247"/>
      <c r="FE70" s="247"/>
      <c r="FF70" s="247"/>
      <c r="FG70" s="247"/>
      <c r="FH70" s="247"/>
      <c r="FI70" s="247"/>
      <c r="FJ70" s="247"/>
      <c r="FK70" s="247"/>
      <c r="FL70" s="247"/>
      <c r="FM70" s="247"/>
      <c r="FN70" s="247"/>
      <c r="FO70" s="247"/>
      <c r="FP70" s="247"/>
      <c r="FQ70" s="247"/>
      <c r="FR70" s="247"/>
      <c r="FS70" s="247"/>
      <c r="FT70" s="247"/>
      <c r="FU70" s="247"/>
      <c r="FV70" s="247"/>
      <c r="FW70" s="247"/>
      <c r="FX70" s="247"/>
      <c r="FY70" s="247"/>
      <c r="FZ70" s="247"/>
      <c r="GA70" s="247"/>
      <c r="GB70" s="247"/>
      <c r="GC70" s="247"/>
      <c r="GD70" s="247"/>
      <c r="GE70" s="247"/>
      <c r="GF70" s="247"/>
      <c r="GG70" s="247"/>
      <c r="GH70" s="247"/>
      <c r="GI70" s="247"/>
      <c r="GJ70" s="247"/>
      <c r="GK70" s="247"/>
      <c r="GL70" s="247"/>
      <c r="GM70" s="247"/>
      <c r="GN70" s="247"/>
      <c r="GO70" s="247"/>
      <c r="GP70" s="247"/>
      <c r="GQ70" s="247"/>
      <c r="GR70" s="247"/>
      <c r="GS70" s="247"/>
      <c r="GT70" s="247"/>
      <c r="GU70" s="247"/>
      <c r="GV70" s="247"/>
      <c r="GW70" s="247"/>
      <c r="GX70" s="247"/>
      <c r="GY70" s="247"/>
      <c r="GZ70" s="247"/>
      <c r="HA70" s="247"/>
      <c r="HB70" s="247"/>
      <c r="HC70" s="247"/>
      <c r="HD70" s="247"/>
      <c r="HE70" s="247"/>
      <c r="HF70" s="247"/>
      <c r="HG70" s="247"/>
      <c r="HH70" s="247"/>
      <c r="HI70" s="247"/>
      <c r="HJ70" s="247"/>
      <c r="HK70" s="247"/>
      <c r="HL70" s="247"/>
      <c r="HM70" s="247"/>
      <c r="HN70" s="247"/>
      <c r="HO70" s="247"/>
      <c r="HP70" s="247"/>
      <c r="HQ70" s="247"/>
      <c r="HR70" s="247"/>
      <c r="HS70" s="247"/>
      <c r="HT70" s="247"/>
      <c r="HU70" s="247"/>
      <c r="HV70" s="247"/>
      <c r="HW70" s="247"/>
      <c r="HX70" s="247"/>
      <c r="HY70" s="247"/>
      <c r="HZ70" s="247"/>
      <c r="IA70" s="247"/>
      <c r="IB70" s="247"/>
      <c r="IC70" s="247"/>
      <c r="ID70" s="247"/>
      <c r="IE70" s="247"/>
      <c r="IF70" s="247"/>
      <c r="IG70" s="247"/>
      <c r="IH70" s="247"/>
      <c r="II70" s="247"/>
      <c r="IJ70" s="247"/>
      <c r="IK70" s="247"/>
      <c r="IL70" s="247"/>
      <c r="IM70" s="247"/>
      <c r="IN70" s="247"/>
      <c r="IO70" s="247"/>
      <c r="IP70" s="247"/>
      <c r="IQ70" s="247"/>
      <c r="IR70" s="247"/>
      <c r="IS70" s="247"/>
      <c r="IT70" s="247"/>
      <c r="IU70" s="247"/>
      <c r="IV70" s="247"/>
      <c r="IW70" s="247"/>
      <c r="IX70" s="247"/>
      <c r="IY70" s="247"/>
      <c r="IZ70" s="247"/>
      <c r="JA70" s="247"/>
      <c r="JB70" s="247"/>
      <c r="JC70" s="247"/>
      <c r="JD70" s="247"/>
      <c r="JE70" s="247"/>
      <c r="JF70" s="247"/>
      <c r="JG70" s="247"/>
      <c r="JH70" s="247"/>
      <c r="JI70" s="247"/>
      <c r="JJ70" s="247"/>
      <c r="JK70" s="247"/>
      <c r="JL70" s="247"/>
      <c r="JM70" s="247"/>
      <c r="JN70" s="247"/>
      <c r="JO70" s="247"/>
      <c r="JP70" s="247"/>
      <c r="JQ70" s="247"/>
      <c r="JR70" s="247"/>
      <c r="JS70" s="247"/>
      <c r="JT70" s="247"/>
      <c r="JU70" s="247"/>
      <c r="JV70" s="247"/>
      <c r="JW70" s="247"/>
      <c r="JX70" s="247"/>
      <c r="JY70" s="247"/>
      <c r="JZ70" s="247"/>
      <c r="KA70" s="247"/>
      <c r="KB70" s="247"/>
      <c r="KC70" s="247"/>
      <c r="KD70" s="247"/>
      <c r="KE70" s="247"/>
      <c r="KF70" s="247"/>
      <c r="KG70" s="247"/>
      <c r="KH70" s="247"/>
      <c r="KI70" s="247"/>
      <c r="KJ70" s="247"/>
      <c r="KK70" s="247"/>
      <c r="KL70" s="247"/>
      <c r="KM70" s="247"/>
      <c r="KN70" s="247"/>
      <c r="KO70" s="247"/>
      <c r="KP70" s="247"/>
      <c r="KQ70" s="247"/>
      <c r="KR70" s="247"/>
      <c r="KS70" s="247"/>
      <c r="KT70" s="247"/>
      <c r="KU70" s="247"/>
      <c r="KV70" s="247"/>
      <c r="KW70" s="247"/>
      <c r="KX70" s="247"/>
      <c r="KY70" s="247"/>
      <c r="KZ70" s="247"/>
      <c r="LA70" s="247"/>
      <c r="LB70" s="247"/>
      <c r="LC70" s="247"/>
      <c r="LD70" s="247"/>
      <c r="LE70" s="247"/>
      <c r="LF70" s="247"/>
      <c r="LG70" s="247"/>
      <c r="LH70" s="247"/>
      <c r="LI70" s="247"/>
      <c r="LJ70" s="247"/>
      <c r="LK70" s="247"/>
      <c r="LL70" s="247"/>
      <c r="LM70" s="247"/>
      <c r="LN70" s="247"/>
      <c r="LO70" s="247"/>
      <c r="LP70" s="247"/>
      <c r="LQ70" s="247"/>
      <c r="LR70" s="247"/>
      <c r="LS70" s="247"/>
      <c r="LT70" s="247"/>
      <c r="LU70" s="247"/>
      <c r="LV70" s="247"/>
      <c r="LW70" s="247"/>
      <c r="LX70" s="247"/>
      <c r="LY70" s="247"/>
      <c r="LZ70" s="247"/>
      <c r="MA70" s="247"/>
      <c r="MB70" s="247"/>
      <c r="MC70" s="247"/>
      <c r="MD70" s="247"/>
      <c r="ME70" s="247"/>
      <c r="MF70" s="247"/>
      <c r="MG70" s="247"/>
      <c r="MH70" s="247"/>
      <c r="MI70" s="247"/>
      <c r="MJ70" s="247"/>
      <c r="MK70" s="247"/>
      <c r="ML70" s="247"/>
      <c r="MM70" s="247"/>
      <c r="MN70" s="247"/>
      <c r="MO70" s="247"/>
      <c r="MP70" s="247"/>
      <c r="MQ70" s="247"/>
      <c r="MR70" s="247"/>
      <c r="MS70" s="247"/>
      <c r="MT70" s="247"/>
      <c r="MU70" s="247"/>
      <c r="MV70" s="247"/>
      <c r="MW70" s="247"/>
      <c r="MX70" s="247"/>
      <c r="MY70" s="247"/>
      <c r="MZ70" s="247"/>
      <c r="NA70" s="247"/>
      <c r="NB70" s="247"/>
      <c r="NC70" s="247"/>
      <c r="ND70" s="247"/>
      <c r="NE70" s="247"/>
      <c r="NF70" s="247"/>
      <c r="NG70" s="247"/>
      <c r="NH70" s="247"/>
      <c r="NI70" s="247"/>
      <c r="NJ70" s="247"/>
      <c r="NK70" s="247"/>
      <c r="NL70" s="247"/>
      <c r="NM70" s="247"/>
      <c r="NN70" s="247"/>
      <c r="NO70" s="247"/>
      <c r="NP70" s="247"/>
      <c r="NQ70" s="247"/>
      <c r="NR70" s="247"/>
      <c r="NS70" s="247"/>
      <c r="NT70" s="247"/>
      <c r="NU70" s="247"/>
      <c r="NV70" s="247"/>
      <c r="NW70" s="247"/>
      <c r="NX70" s="247"/>
      <c r="NY70" s="247"/>
      <c r="NZ70" s="247"/>
      <c r="OA70" s="247"/>
      <c r="OB70" s="247"/>
      <c r="OC70" s="247"/>
      <c r="OD70" s="247"/>
      <c r="OE70" s="247"/>
      <c r="OF70" s="247"/>
      <c r="OG70" s="247"/>
      <c r="OH70" s="247"/>
      <c r="OI70" s="247"/>
      <c r="OJ70" s="247"/>
      <c r="OK70" s="247"/>
      <c r="OL70" s="247"/>
      <c r="OM70" s="247"/>
      <c r="ON70" s="247"/>
      <c r="OO70" s="247"/>
      <c r="OP70" s="247"/>
      <c r="OQ70" s="247"/>
      <c r="OR70" s="247"/>
      <c r="OS70" s="247"/>
      <c r="OT70" s="247"/>
      <c r="OU70" s="247"/>
      <c r="OV70" s="247"/>
      <c r="OW70" s="247"/>
      <c r="OX70" s="247"/>
      <c r="OY70" s="247"/>
      <c r="OZ70" s="247"/>
      <c r="PA70" s="247"/>
      <c r="PB70" s="247"/>
      <c r="PC70" s="247"/>
      <c r="PD70" s="247"/>
      <c r="PE70" s="247"/>
      <c r="PF70" s="247"/>
      <c r="PG70" s="247"/>
      <c r="PH70" s="247"/>
      <c r="PI70" s="247"/>
      <c r="PJ70" s="247"/>
      <c r="PK70" s="247"/>
      <c r="PL70" s="247"/>
      <c r="PM70" s="247"/>
      <c r="PN70" s="247"/>
      <c r="PO70" s="247"/>
      <c r="PP70" s="247"/>
      <c r="PQ70" s="247"/>
      <c r="PR70" s="247"/>
      <c r="PS70" s="247"/>
      <c r="PT70" s="247"/>
      <c r="PU70" s="247"/>
      <c r="PV70" s="247"/>
      <c r="PW70" s="247"/>
      <c r="PX70" s="247"/>
      <c r="PY70" s="247"/>
      <c r="PZ70" s="247"/>
      <c r="QA70" s="247"/>
      <c r="QB70" s="247"/>
      <c r="QC70" s="247"/>
      <c r="QD70" s="247"/>
      <c r="QE70" s="247"/>
      <c r="QF70" s="247"/>
      <c r="QG70" s="247"/>
      <c r="QH70" s="247"/>
      <c r="QI70" s="247"/>
      <c r="QJ70" s="247"/>
      <c r="QK70" s="247"/>
      <c r="QL70" s="247"/>
    </row>
    <row r="71" spans="1:454" s="171" customFormat="1" ht="18" customHeight="1">
      <c r="A71" s="247"/>
      <c r="B71" s="285"/>
      <c r="C71" s="799" t="s">
        <v>8405</v>
      </c>
      <c r="D71" s="800"/>
      <c r="E71" s="800"/>
      <c r="F71" s="800"/>
      <c r="G71" s="800"/>
      <c r="H71" s="800"/>
      <c r="I71" s="800"/>
      <c r="J71" s="800"/>
      <c r="K71" s="800"/>
      <c r="L71" s="800"/>
      <c r="M71" s="800"/>
      <c r="N71" s="800"/>
      <c r="O71" s="800"/>
      <c r="P71" s="800"/>
      <c r="Q71" s="800"/>
      <c r="R71" s="801"/>
      <c r="S71" s="802" t="s">
        <v>8406</v>
      </c>
      <c r="T71" s="803"/>
      <c r="U71" s="803"/>
      <c r="V71" s="803"/>
      <c r="W71" s="803"/>
      <c r="X71" s="803"/>
      <c r="Y71" s="803"/>
      <c r="Z71" s="804"/>
      <c r="AA71" s="256"/>
      <c r="AB71" s="814"/>
      <c r="AC71" s="814"/>
      <c r="AD71" s="814"/>
      <c r="AE71" s="814"/>
      <c r="AF71" s="814"/>
      <c r="AG71" s="814"/>
      <c r="AH71" s="814"/>
      <c r="AI71" s="814"/>
      <c r="AJ71" s="814"/>
      <c r="AK71" s="814"/>
      <c r="AL71" s="814"/>
      <c r="AM71" s="814"/>
      <c r="AN71" s="814"/>
      <c r="AO71" s="814"/>
      <c r="AP71" s="814"/>
      <c r="AQ71" s="814"/>
      <c r="AR71" s="814"/>
      <c r="AS71" s="814"/>
      <c r="AT71" s="814"/>
      <c r="AU71" s="814"/>
      <c r="AV71" s="814"/>
      <c r="AW71" s="247"/>
      <c r="AX71" s="247"/>
      <c r="AY71" s="247"/>
      <c r="AZ71" s="247"/>
      <c r="BA71" s="247"/>
      <c r="BB71" s="247"/>
      <c r="BC71" s="247"/>
      <c r="BD71" s="247"/>
      <c r="BE71" s="247"/>
      <c r="BF71" s="247"/>
      <c r="BG71" s="247"/>
      <c r="BH71" s="247"/>
      <c r="BI71" s="247"/>
      <c r="BJ71" s="247"/>
      <c r="BK71" s="247"/>
      <c r="BL71" s="247"/>
      <c r="BM71" s="247"/>
      <c r="BN71" s="247"/>
      <c r="BO71" s="247"/>
      <c r="BP71" s="247"/>
      <c r="BQ71" s="247"/>
      <c r="BR71" s="247"/>
      <c r="BS71" s="247"/>
      <c r="BT71" s="247"/>
      <c r="BU71" s="247"/>
      <c r="BV71" s="247"/>
      <c r="BW71" s="247"/>
      <c r="BX71" s="247"/>
      <c r="BY71" s="247"/>
      <c r="BZ71" s="247"/>
      <c r="CA71" s="247"/>
      <c r="CB71" s="247"/>
      <c r="CC71" s="247"/>
      <c r="CD71" s="247"/>
      <c r="CE71" s="247"/>
      <c r="CF71" s="247"/>
      <c r="CG71" s="247"/>
      <c r="CH71" s="247"/>
      <c r="CI71" s="247"/>
      <c r="CJ71" s="247"/>
      <c r="CK71" s="247"/>
      <c r="CL71" s="247"/>
      <c r="CM71" s="247"/>
      <c r="CN71" s="247"/>
      <c r="CO71" s="247"/>
      <c r="CP71" s="247"/>
      <c r="CQ71" s="247"/>
      <c r="CR71" s="247"/>
      <c r="CS71" s="247"/>
      <c r="CT71" s="247"/>
      <c r="CU71" s="247"/>
      <c r="CV71" s="247"/>
      <c r="CW71" s="247"/>
      <c r="CX71" s="247"/>
      <c r="CY71" s="247"/>
      <c r="CZ71" s="247"/>
      <c r="DA71" s="247"/>
      <c r="DB71" s="247"/>
      <c r="DC71" s="247"/>
      <c r="DD71" s="247"/>
      <c r="DE71" s="247"/>
      <c r="DF71" s="247"/>
      <c r="DG71" s="247"/>
      <c r="DH71" s="247"/>
      <c r="DI71" s="247"/>
      <c r="DJ71" s="247"/>
      <c r="DK71" s="247"/>
      <c r="DL71" s="247"/>
      <c r="DM71" s="247"/>
      <c r="DN71" s="247"/>
      <c r="DO71" s="247"/>
      <c r="DP71" s="247"/>
      <c r="DQ71" s="247"/>
      <c r="DR71" s="247"/>
      <c r="DS71" s="247"/>
      <c r="DT71" s="247"/>
      <c r="DU71" s="247"/>
      <c r="DV71" s="247"/>
      <c r="DW71" s="247"/>
      <c r="DX71" s="247"/>
      <c r="DY71" s="247"/>
      <c r="DZ71" s="247"/>
      <c r="EA71" s="247"/>
      <c r="EB71" s="247"/>
      <c r="EC71" s="247"/>
      <c r="ED71" s="247"/>
      <c r="EE71" s="247"/>
      <c r="EF71" s="247"/>
      <c r="EG71" s="247"/>
      <c r="EH71" s="247"/>
      <c r="EI71" s="247"/>
      <c r="EJ71" s="247"/>
      <c r="EK71" s="247"/>
      <c r="EL71" s="247"/>
      <c r="EM71" s="247"/>
      <c r="EN71" s="247"/>
      <c r="EO71" s="247"/>
      <c r="EP71" s="247"/>
      <c r="EQ71" s="247"/>
      <c r="ER71" s="247"/>
      <c r="ES71" s="247"/>
      <c r="ET71" s="247"/>
      <c r="EU71" s="247"/>
      <c r="EV71" s="247"/>
      <c r="EW71" s="247"/>
      <c r="EX71" s="247"/>
      <c r="EY71" s="247"/>
      <c r="EZ71" s="247"/>
      <c r="FA71" s="247"/>
      <c r="FB71" s="247"/>
      <c r="FC71" s="247"/>
      <c r="FD71" s="247"/>
      <c r="FE71" s="247"/>
      <c r="FF71" s="247"/>
      <c r="FG71" s="247"/>
      <c r="FH71" s="247"/>
      <c r="FI71" s="247"/>
      <c r="FJ71" s="247"/>
      <c r="FK71" s="247"/>
      <c r="FL71" s="247"/>
      <c r="FM71" s="247"/>
      <c r="FN71" s="247"/>
      <c r="FO71" s="247"/>
      <c r="FP71" s="247"/>
      <c r="FQ71" s="247"/>
      <c r="FR71" s="247"/>
      <c r="FS71" s="247"/>
      <c r="FT71" s="247"/>
      <c r="FU71" s="247"/>
      <c r="FV71" s="247"/>
      <c r="FW71" s="247"/>
      <c r="FX71" s="247"/>
      <c r="FY71" s="247"/>
      <c r="FZ71" s="247"/>
      <c r="GA71" s="247"/>
      <c r="GB71" s="247"/>
      <c r="GC71" s="247"/>
      <c r="GD71" s="247"/>
      <c r="GE71" s="247"/>
      <c r="GF71" s="247"/>
      <c r="GG71" s="247"/>
      <c r="GH71" s="247"/>
      <c r="GI71" s="247"/>
      <c r="GJ71" s="247"/>
      <c r="GK71" s="247"/>
      <c r="GL71" s="247"/>
      <c r="GM71" s="247"/>
      <c r="GN71" s="247"/>
      <c r="GO71" s="247"/>
      <c r="GP71" s="247"/>
      <c r="GQ71" s="247"/>
      <c r="GR71" s="247"/>
      <c r="GS71" s="247"/>
      <c r="GT71" s="247"/>
      <c r="GU71" s="247"/>
      <c r="GV71" s="247"/>
      <c r="GW71" s="247"/>
      <c r="GX71" s="247"/>
      <c r="GY71" s="247"/>
      <c r="GZ71" s="247"/>
      <c r="HA71" s="247"/>
      <c r="HB71" s="247"/>
      <c r="HC71" s="247"/>
      <c r="HD71" s="247"/>
      <c r="HE71" s="247"/>
      <c r="HF71" s="247"/>
      <c r="HG71" s="247"/>
      <c r="HH71" s="247"/>
      <c r="HI71" s="247"/>
      <c r="HJ71" s="247"/>
      <c r="HK71" s="247"/>
      <c r="HL71" s="247"/>
      <c r="HM71" s="247"/>
      <c r="HN71" s="247"/>
      <c r="HO71" s="247"/>
      <c r="HP71" s="247"/>
      <c r="HQ71" s="247"/>
      <c r="HR71" s="247"/>
      <c r="HS71" s="247"/>
      <c r="HT71" s="247"/>
      <c r="HU71" s="247"/>
      <c r="HV71" s="247"/>
      <c r="HW71" s="247"/>
      <c r="HX71" s="247"/>
      <c r="HY71" s="247"/>
      <c r="HZ71" s="247"/>
      <c r="IA71" s="247"/>
      <c r="IB71" s="247"/>
      <c r="IC71" s="247"/>
      <c r="ID71" s="247"/>
      <c r="IE71" s="247"/>
      <c r="IF71" s="247"/>
      <c r="IG71" s="247"/>
      <c r="IH71" s="247"/>
      <c r="II71" s="247"/>
      <c r="IJ71" s="247"/>
      <c r="IK71" s="247"/>
      <c r="IL71" s="247"/>
      <c r="IM71" s="247"/>
      <c r="IN71" s="247"/>
      <c r="IO71" s="247"/>
      <c r="IP71" s="247"/>
      <c r="IQ71" s="247"/>
      <c r="IR71" s="247"/>
      <c r="IS71" s="247"/>
      <c r="IT71" s="247"/>
      <c r="IU71" s="247"/>
      <c r="IV71" s="247"/>
      <c r="IW71" s="247"/>
      <c r="IX71" s="247"/>
      <c r="IY71" s="247"/>
      <c r="IZ71" s="247"/>
      <c r="JA71" s="247"/>
      <c r="JB71" s="247"/>
      <c r="JC71" s="247"/>
      <c r="JD71" s="247"/>
      <c r="JE71" s="247"/>
      <c r="JF71" s="247"/>
      <c r="JG71" s="247"/>
      <c r="JH71" s="247"/>
      <c r="JI71" s="247"/>
      <c r="JJ71" s="247"/>
      <c r="JK71" s="247"/>
      <c r="JL71" s="247"/>
      <c r="JM71" s="247"/>
      <c r="JN71" s="247"/>
      <c r="JO71" s="247"/>
      <c r="JP71" s="247"/>
      <c r="JQ71" s="247"/>
      <c r="JR71" s="247"/>
      <c r="JS71" s="247"/>
      <c r="JT71" s="247"/>
      <c r="JU71" s="247"/>
      <c r="JV71" s="247"/>
      <c r="JW71" s="247"/>
      <c r="JX71" s="247"/>
      <c r="JY71" s="247"/>
      <c r="JZ71" s="247"/>
      <c r="KA71" s="247"/>
      <c r="KB71" s="247"/>
      <c r="KC71" s="247"/>
      <c r="KD71" s="247"/>
      <c r="KE71" s="247"/>
      <c r="KF71" s="247"/>
      <c r="KG71" s="247"/>
      <c r="KH71" s="247"/>
      <c r="KI71" s="247"/>
      <c r="KJ71" s="247"/>
      <c r="KK71" s="247"/>
      <c r="KL71" s="247"/>
      <c r="KM71" s="247"/>
      <c r="KN71" s="247"/>
      <c r="KO71" s="247"/>
      <c r="KP71" s="247"/>
      <c r="KQ71" s="247"/>
      <c r="KR71" s="247"/>
      <c r="KS71" s="247"/>
      <c r="KT71" s="247"/>
      <c r="KU71" s="247"/>
      <c r="KV71" s="247"/>
      <c r="KW71" s="247"/>
      <c r="KX71" s="247"/>
      <c r="KY71" s="247"/>
      <c r="KZ71" s="247"/>
      <c r="LA71" s="247"/>
      <c r="LB71" s="247"/>
      <c r="LC71" s="247"/>
      <c r="LD71" s="247"/>
      <c r="LE71" s="247"/>
      <c r="LF71" s="247"/>
      <c r="LG71" s="247"/>
      <c r="LH71" s="247"/>
      <c r="LI71" s="247"/>
      <c r="LJ71" s="247"/>
      <c r="LK71" s="247"/>
      <c r="LL71" s="247"/>
      <c r="LM71" s="247"/>
      <c r="LN71" s="247"/>
      <c r="LO71" s="247"/>
      <c r="LP71" s="247"/>
      <c r="LQ71" s="247"/>
      <c r="LR71" s="247"/>
      <c r="LS71" s="247"/>
      <c r="LT71" s="247"/>
      <c r="LU71" s="247"/>
      <c r="LV71" s="247"/>
      <c r="LW71" s="247"/>
      <c r="LX71" s="247"/>
      <c r="LY71" s="247"/>
      <c r="LZ71" s="247"/>
      <c r="MA71" s="247"/>
      <c r="MB71" s="247"/>
      <c r="MC71" s="247"/>
      <c r="MD71" s="247"/>
      <c r="ME71" s="247"/>
      <c r="MF71" s="247"/>
      <c r="MG71" s="247"/>
      <c r="MH71" s="247"/>
      <c r="MI71" s="247"/>
      <c r="MJ71" s="247"/>
      <c r="MK71" s="247"/>
      <c r="ML71" s="247"/>
      <c r="MM71" s="247"/>
      <c r="MN71" s="247"/>
      <c r="MO71" s="247"/>
      <c r="MP71" s="247"/>
      <c r="MQ71" s="247"/>
      <c r="MR71" s="247"/>
      <c r="MS71" s="247"/>
      <c r="MT71" s="247"/>
      <c r="MU71" s="247"/>
      <c r="MV71" s="247"/>
      <c r="MW71" s="247"/>
      <c r="MX71" s="247"/>
      <c r="MY71" s="247"/>
      <c r="MZ71" s="247"/>
      <c r="NA71" s="247"/>
      <c r="NB71" s="247"/>
      <c r="NC71" s="247"/>
      <c r="ND71" s="247"/>
      <c r="NE71" s="247"/>
      <c r="NF71" s="247"/>
      <c r="NG71" s="247"/>
      <c r="NH71" s="247"/>
      <c r="NI71" s="247"/>
      <c r="NJ71" s="247"/>
      <c r="NK71" s="247"/>
      <c r="NL71" s="247"/>
      <c r="NM71" s="247"/>
      <c r="NN71" s="247"/>
      <c r="NO71" s="247"/>
      <c r="NP71" s="247"/>
      <c r="NQ71" s="247"/>
      <c r="NR71" s="247"/>
      <c r="NS71" s="247"/>
      <c r="NT71" s="247"/>
      <c r="NU71" s="247"/>
      <c r="NV71" s="247"/>
      <c r="NW71" s="247"/>
      <c r="NX71" s="247"/>
      <c r="NY71" s="247"/>
      <c r="NZ71" s="247"/>
      <c r="OA71" s="247"/>
      <c r="OB71" s="247"/>
      <c r="OC71" s="247"/>
      <c r="OD71" s="247"/>
      <c r="OE71" s="247"/>
      <c r="OF71" s="247"/>
      <c r="OG71" s="247"/>
      <c r="OH71" s="247"/>
      <c r="OI71" s="247"/>
      <c r="OJ71" s="247"/>
      <c r="OK71" s="247"/>
      <c r="OL71" s="247"/>
      <c r="OM71" s="247"/>
      <c r="ON71" s="247"/>
      <c r="OO71" s="247"/>
      <c r="OP71" s="247"/>
      <c r="OQ71" s="247"/>
      <c r="OR71" s="247"/>
      <c r="OS71" s="247"/>
      <c r="OT71" s="247"/>
      <c r="OU71" s="247"/>
      <c r="OV71" s="247"/>
      <c r="OW71" s="247"/>
      <c r="OX71" s="247"/>
      <c r="OY71" s="247"/>
      <c r="OZ71" s="247"/>
      <c r="PA71" s="247"/>
      <c r="PB71" s="247"/>
      <c r="PC71" s="247"/>
      <c r="PD71" s="247"/>
      <c r="PE71" s="247"/>
      <c r="PF71" s="247"/>
      <c r="PG71" s="247"/>
      <c r="PH71" s="247"/>
      <c r="PI71" s="247"/>
      <c r="PJ71" s="247"/>
      <c r="PK71" s="247"/>
      <c r="PL71" s="247"/>
      <c r="PM71" s="247"/>
      <c r="PN71" s="247"/>
      <c r="PO71" s="247"/>
      <c r="PP71" s="247"/>
      <c r="PQ71" s="247"/>
      <c r="PR71" s="247"/>
      <c r="PS71" s="247"/>
      <c r="PT71" s="247"/>
      <c r="PU71" s="247"/>
      <c r="PV71" s="247"/>
      <c r="PW71" s="247"/>
      <c r="PX71" s="247"/>
      <c r="PY71" s="247"/>
      <c r="PZ71" s="247"/>
      <c r="QA71" s="247"/>
      <c r="QB71" s="247"/>
      <c r="QC71" s="247"/>
      <c r="QD71" s="247"/>
      <c r="QE71" s="247"/>
      <c r="QF71" s="247"/>
      <c r="QG71" s="247"/>
      <c r="QH71" s="247"/>
      <c r="QI71" s="247"/>
      <c r="QJ71" s="247"/>
      <c r="QK71" s="247"/>
      <c r="QL71" s="247"/>
    </row>
    <row r="72" spans="1:454" s="171" customFormat="1" ht="18" customHeight="1">
      <c r="A72" s="247"/>
      <c r="B72" s="285"/>
      <c r="C72" s="286" t="b">
        <v>0</v>
      </c>
      <c r="D72" s="196" t="b">
        <v>0</v>
      </c>
      <c r="E72" s="196" t="b">
        <v>0</v>
      </c>
      <c r="F72" s="196" t="b">
        <v>0</v>
      </c>
      <c r="G72" s="287" t="b">
        <v>0</v>
      </c>
      <c r="H72" s="196"/>
      <c r="I72" s="196"/>
      <c r="J72" s="196"/>
      <c r="K72" s="287"/>
      <c r="L72" s="196"/>
      <c r="M72" s="417" t="s">
        <v>11067</v>
      </c>
      <c r="N72" s="418"/>
      <c r="O72" s="418"/>
      <c r="P72" s="418"/>
      <c r="Q72" s="418"/>
      <c r="R72" s="419"/>
      <c r="S72" s="805"/>
      <c r="T72" s="806"/>
      <c r="U72" s="806"/>
      <c r="V72" s="806"/>
      <c r="W72" s="806"/>
      <c r="X72" s="806"/>
      <c r="Y72" s="806"/>
      <c r="Z72" s="809" t="s">
        <v>8407</v>
      </c>
      <c r="AA72" s="256"/>
      <c r="AB72" s="814"/>
      <c r="AC72" s="814"/>
      <c r="AD72" s="814"/>
      <c r="AE72" s="814"/>
      <c r="AF72" s="814"/>
      <c r="AG72" s="814"/>
      <c r="AH72" s="814"/>
      <c r="AI72" s="814"/>
      <c r="AJ72" s="814"/>
      <c r="AK72" s="814"/>
      <c r="AL72" s="814"/>
      <c r="AM72" s="814"/>
      <c r="AN72" s="814"/>
      <c r="AO72" s="814"/>
      <c r="AP72" s="814"/>
      <c r="AQ72" s="814"/>
      <c r="AR72" s="814"/>
      <c r="AS72" s="814"/>
      <c r="AT72" s="814"/>
      <c r="AU72" s="814"/>
      <c r="AV72" s="814"/>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c r="BS72" s="247"/>
      <c r="BT72" s="247"/>
      <c r="BU72" s="247"/>
      <c r="BV72" s="247"/>
      <c r="BW72" s="247"/>
      <c r="BX72" s="247"/>
      <c r="BY72" s="247"/>
      <c r="BZ72" s="247"/>
      <c r="CA72" s="247"/>
      <c r="CB72" s="247"/>
      <c r="CC72" s="247"/>
      <c r="CD72" s="247"/>
      <c r="CE72" s="247"/>
      <c r="CF72" s="247"/>
      <c r="CG72" s="247"/>
      <c r="CH72" s="247"/>
      <c r="CI72" s="247"/>
      <c r="CJ72" s="247"/>
      <c r="CK72" s="247"/>
      <c r="CL72" s="247"/>
      <c r="CM72" s="247"/>
      <c r="CN72" s="247"/>
      <c r="CO72" s="247"/>
      <c r="CP72" s="247"/>
      <c r="CQ72" s="247"/>
      <c r="CR72" s="247"/>
      <c r="CS72" s="247"/>
      <c r="CT72" s="247"/>
      <c r="CU72" s="247"/>
      <c r="CV72" s="247"/>
      <c r="CW72" s="247"/>
      <c r="CX72" s="247"/>
      <c r="CY72" s="247"/>
      <c r="CZ72" s="247"/>
      <c r="DA72" s="247"/>
      <c r="DB72" s="247"/>
      <c r="DC72" s="247"/>
      <c r="DD72" s="247"/>
      <c r="DE72" s="247"/>
      <c r="DF72" s="247"/>
      <c r="DG72" s="247"/>
      <c r="DH72" s="247"/>
      <c r="DI72" s="247"/>
      <c r="DJ72" s="247"/>
      <c r="DK72" s="247"/>
      <c r="DL72" s="247"/>
      <c r="DM72" s="247"/>
      <c r="DN72" s="247"/>
      <c r="DO72" s="247"/>
      <c r="DP72" s="247"/>
      <c r="DQ72" s="247"/>
      <c r="DR72" s="247"/>
      <c r="DS72" s="247"/>
      <c r="DT72" s="247"/>
      <c r="DU72" s="247"/>
      <c r="DV72" s="247"/>
      <c r="DW72" s="247"/>
      <c r="DX72" s="247"/>
      <c r="DY72" s="247"/>
      <c r="DZ72" s="247"/>
      <c r="EA72" s="247"/>
      <c r="EB72" s="247"/>
      <c r="EC72" s="247"/>
      <c r="ED72" s="247"/>
      <c r="EE72" s="247"/>
      <c r="EF72" s="247"/>
      <c r="EG72" s="247"/>
      <c r="EH72" s="247"/>
      <c r="EI72" s="247"/>
      <c r="EJ72" s="247"/>
      <c r="EK72" s="247"/>
      <c r="EL72" s="247"/>
      <c r="EM72" s="247"/>
      <c r="EN72" s="247"/>
      <c r="EO72" s="247"/>
      <c r="EP72" s="247"/>
      <c r="EQ72" s="247"/>
      <c r="ER72" s="247"/>
      <c r="ES72" s="247"/>
      <c r="ET72" s="247"/>
      <c r="EU72" s="247"/>
      <c r="EV72" s="247"/>
      <c r="EW72" s="247"/>
      <c r="EX72" s="247"/>
      <c r="EY72" s="247"/>
      <c r="EZ72" s="247"/>
      <c r="FA72" s="247"/>
      <c r="FB72" s="247"/>
      <c r="FC72" s="247"/>
      <c r="FD72" s="247"/>
      <c r="FE72" s="247"/>
      <c r="FF72" s="247"/>
      <c r="FG72" s="247"/>
      <c r="FH72" s="247"/>
      <c r="FI72" s="247"/>
      <c r="FJ72" s="247"/>
      <c r="FK72" s="247"/>
      <c r="FL72" s="247"/>
      <c r="FM72" s="247"/>
      <c r="FN72" s="247"/>
      <c r="FO72" s="247"/>
      <c r="FP72" s="247"/>
      <c r="FQ72" s="247"/>
      <c r="FR72" s="247"/>
      <c r="FS72" s="247"/>
      <c r="FT72" s="247"/>
      <c r="FU72" s="247"/>
      <c r="FV72" s="247"/>
      <c r="FW72" s="247"/>
      <c r="FX72" s="247"/>
      <c r="FY72" s="247"/>
      <c r="FZ72" s="247"/>
      <c r="GA72" s="247"/>
      <c r="GB72" s="247"/>
      <c r="GC72" s="247"/>
      <c r="GD72" s="247"/>
      <c r="GE72" s="247"/>
      <c r="GF72" s="247"/>
      <c r="GG72" s="247"/>
      <c r="GH72" s="247"/>
      <c r="GI72" s="247"/>
      <c r="GJ72" s="247"/>
      <c r="GK72" s="247"/>
      <c r="GL72" s="247"/>
      <c r="GM72" s="247"/>
      <c r="GN72" s="247"/>
      <c r="GO72" s="247"/>
      <c r="GP72" s="247"/>
      <c r="GQ72" s="247"/>
      <c r="GR72" s="247"/>
      <c r="GS72" s="247"/>
      <c r="GT72" s="247"/>
      <c r="GU72" s="247"/>
      <c r="GV72" s="247"/>
      <c r="GW72" s="247"/>
      <c r="GX72" s="247"/>
      <c r="GY72" s="247"/>
      <c r="GZ72" s="247"/>
      <c r="HA72" s="247"/>
      <c r="HB72" s="247"/>
      <c r="HC72" s="247"/>
      <c r="HD72" s="247"/>
      <c r="HE72" s="247"/>
      <c r="HF72" s="247"/>
      <c r="HG72" s="247"/>
      <c r="HH72" s="247"/>
      <c r="HI72" s="247"/>
      <c r="HJ72" s="247"/>
      <c r="HK72" s="247"/>
      <c r="HL72" s="247"/>
      <c r="HM72" s="247"/>
      <c r="HN72" s="247"/>
      <c r="HO72" s="247"/>
      <c r="HP72" s="247"/>
      <c r="HQ72" s="247"/>
      <c r="HR72" s="247"/>
      <c r="HS72" s="247"/>
      <c r="HT72" s="247"/>
      <c r="HU72" s="247"/>
      <c r="HV72" s="247"/>
      <c r="HW72" s="247"/>
      <c r="HX72" s="247"/>
      <c r="HY72" s="247"/>
      <c r="HZ72" s="247"/>
      <c r="IA72" s="247"/>
      <c r="IB72" s="247"/>
      <c r="IC72" s="247"/>
      <c r="ID72" s="247"/>
      <c r="IE72" s="247"/>
      <c r="IF72" s="247"/>
      <c r="IG72" s="247"/>
      <c r="IH72" s="247"/>
      <c r="II72" s="247"/>
      <c r="IJ72" s="247"/>
      <c r="IK72" s="247"/>
      <c r="IL72" s="247"/>
      <c r="IM72" s="247"/>
      <c r="IN72" s="247"/>
      <c r="IO72" s="247"/>
      <c r="IP72" s="247"/>
      <c r="IQ72" s="247"/>
      <c r="IR72" s="247"/>
      <c r="IS72" s="247"/>
      <c r="IT72" s="247"/>
      <c r="IU72" s="247"/>
      <c r="IV72" s="247"/>
      <c r="IW72" s="247"/>
      <c r="IX72" s="247"/>
      <c r="IY72" s="247"/>
      <c r="IZ72" s="247"/>
      <c r="JA72" s="247"/>
      <c r="JB72" s="247"/>
      <c r="JC72" s="247"/>
      <c r="JD72" s="247"/>
      <c r="JE72" s="247"/>
      <c r="JF72" s="247"/>
      <c r="JG72" s="247"/>
      <c r="JH72" s="247"/>
      <c r="JI72" s="247"/>
      <c r="JJ72" s="247"/>
      <c r="JK72" s="247"/>
      <c r="JL72" s="247"/>
      <c r="JM72" s="247"/>
      <c r="JN72" s="247"/>
      <c r="JO72" s="247"/>
      <c r="JP72" s="247"/>
      <c r="JQ72" s="247"/>
      <c r="JR72" s="247"/>
      <c r="JS72" s="247"/>
      <c r="JT72" s="247"/>
      <c r="JU72" s="247"/>
      <c r="JV72" s="247"/>
      <c r="JW72" s="247"/>
      <c r="JX72" s="247"/>
      <c r="JY72" s="247"/>
      <c r="JZ72" s="247"/>
      <c r="KA72" s="247"/>
      <c r="KB72" s="247"/>
      <c r="KC72" s="247"/>
      <c r="KD72" s="247"/>
      <c r="KE72" s="247"/>
      <c r="KF72" s="247"/>
      <c r="KG72" s="247"/>
      <c r="KH72" s="247"/>
      <c r="KI72" s="247"/>
      <c r="KJ72" s="247"/>
      <c r="KK72" s="247"/>
      <c r="KL72" s="247"/>
      <c r="KM72" s="247"/>
      <c r="KN72" s="247"/>
      <c r="KO72" s="247"/>
      <c r="KP72" s="247"/>
      <c r="KQ72" s="247"/>
      <c r="KR72" s="247"/>
      <c r="KS72" s="247"/>
      <c r="KT72" s="247"/>
      <c r="KU72" s="247"/>
      <c r="KV72" s="247"/>
      <c r="KW72" s="247"/>
      <c r="KX72" s="247"/>
      <c r="KY72" s="247"/>
      <c r="KZ72" s="247"/>
      <c r="LA72" s="247"/>
      <c r="LB72" s="247"/>
      <c r="LC72" s="247"/>
      <c r="LD72" s="247"/>
      <c r="LE72" s="247"/>
      <c r="LF72" s="247"/>
      <c r="LG72" s="247"/>
      <c r="LH72" s="247"/>
      <c r="LI72" s="247"/>
      <c r="LJ72" s="247"/>
      <c r="LK72" s="247"/>
      <c r="LL72" s="247"/>
      <c r="LM72" s="247"/>
      <c r="LN72" s="247"/>
      <c r="LO72" s="247"/>
      <c r="LP72" s="247"/>
      <c r="LQ72" s="247"/>
      <c r="LR72" s="247"/>
      <c r="LS72" s="247"/>
      <c r="LT72" s="247"/>
      <c r="LU72" s="247"/>
      <c r="LV72" s="247"/>
      <c r="LW72" s="247"/>
      <c r="LX72" s="247"/>
      <c r="LY72" s="247"/>
      <c r="LZ72" s="247"/>
      <c r="MA72" s="247"/>
      <c r="MB72" s="247"/>
      <c r="MC72" s="247"/>
      <c r="MD72" s="247"/>
      <c r="ME72" s="247"/>
      <c r="MF72" s="247"/>
      <c r="MG72" s="247"/>
      <c r="MH72" s="247"/>
      <c r="MI72" s="247"/>
      <c r="MJ72" s="247"/>
      <c r="MK72" s="247"/>
      <c r="ML72" s="247"/>
      <c r="MM72" s="247"/>
      <c r="MN72" s="247"/>
      <c r="MO72" s="247"/>
      <c r="MP72" s="247"/>
      <c r="MQ72" s="247"/>
      <c r="MR72" s="247"/>
      <c r="MS72" s="247"/>
      <c r="MT72" s="247"/>
      <c r="MU72" s="247"/>
      <c r="MV72" s="247"/>
      <c r="MW72" s="247"/>
      <c r="MX72" s="247"/>
      <c r="MY72" s="247"/>
      <c r="MZ72" s="247"/>
      <c r="NA72" s="247"/>
      <c r="NB72" s="247"/>
      <c r="NC72" s="247"/>
      <c r="ND72" s="247"/>
      <c r="NE72" s="247"/>
      <c r="NF72" s="247"/>
      <c r="NG72" s="247"/>
      <c r="NH72" s="247"/>
      <c r="NI72" s="247"/>
      <c r="NJ72" s="247"/>
      <c r="NK72" s="247"/>
      <c r="NL72" s="247"/>
      <c r="NM72" s="247"/>
      <c r="NN72" s="247"/>
      <c r="NO72" s="247"/>
      <c r="NP72" s="247"/>
      <c r="NQ72" s="247"/>
      <c r="NR72" s="247"/>
      <c r="NS72" s="247"/>
      <c r="NT72" s="247"/>
      <c r="NU72" s="247"/>
      <c r="NV72" s="247"/>
      <c r="NW72" s="247"/>
      <c r="NX72" s="247"/>
      <c r="NY72" s="247"/>
      <c r="NZ72" s="247"/>
      <c r="OA72" s="247"/>
      <c r="OB72" s="247"/>
      <c r="OC72" s="247"/>
      <c r="OD72" s="247"/>
      <c r="OE72" s="247"/>
      <c r="OF72" s="247"/>
      <c r="OG72" s="247"/>
      <c r="OH72" s="247"/>
      <c r="OI72" s="247"/>
      <c r="OJ72" s="247"/>
      <c r="OK72" s="247"/>
      <c r="OL72" s="247"/>
      <c r="OM72" s="247"/>
      <c r="ON72" s="247"/>
      <c r="OO72" s="247"/>
      <c r="OP72" s="247"/>
      <c r="OQ72" s="247"/>
      <c r="OR72" s="247"/>
      <c r="OS72" s="247"/>
      <c r="OT72" s="247"/>
      <c r="OU72" s="247"/>
      <c r="OV72" s="247"/>
      <c r="OW72" s="247"/>
      <c r="OX72" s="247"/>
      <c r="OY72" s="247"/>
      <c r="OZ72" s="247"/>
      <c r="PA72" s="247"/>
      <c r="PB72" s="247"/>
      <c r="PC72" s="247"/>
      <c r="PD72" s="247"/>
      <c r="PE72" s="247"/>
      <c r="PF72" s="247"/>
      <c r="PG72" s="247"/>
      <c r="PH72" s="247"/>
      <c r="PI72" s="247"/>
      <c r="PJ72" s="247"/>
      <c r="PK72" s="247"/>
      <c r="PL72" s="247"/>
      <c r="PM72" s="247"/>
      <c r="PN72" s="247"/>
      <c r="PO72" s="247"/>
      <c r="PP72" s="247"/>
      <c r="PQ72" s="247"/>
      <c r="PR72" s="247"/>
      <c r="PS72" s="247"/>
      <c r="PT72" s="247"/>
      <c r="PU72" s="247"/>
      <c r="PV72" s="247"/>
      <c r="PW72" s="247"/>
      <c r="PX72" s="247"/>
      <c r="PY72" s="247"/>
      <c r="PZ72" s="247"/>
      <c r="QA72" s="247"/>
      <c r="QB72" s="247"/>
      <c r="QC72" s="247"/>
      <c r="QD72" s="247"/>
      <c r="QE72" s="247"/>
      <c r="QF72" s="247"/>
      <c r="QG72" s="247"/>
      <c r="QH72" s="247"/>
      <c r="QI72" s="247"/>
      <c r="QJ72" s="247"/>
      <c r="QK72" s="247"/>
      <c r="QL72" s="247"/>
    </row>
    <row r="73" spans="1:454" s="171" customFormat="1" ht="18" customHeight="1" thickBot="1">
      <c r="A73" s="247"/>
      <c r="B73" s="285"/>
      <c r="C73" s="288"/>
      <c r="D73" s="197"/>
      <c r="E73" s="197"/>
      <c r="F73" s="197"/>
      <c r="G73" s="197"/>
      <c r="H73" s="289"/>
      <c r="I73" s="198"/>
      <c r="J73" s="198"/>
      <c r="K73" s="290"/>
      <c r="L73" s="290"/>
      <c r="M73" s="402"/>
      <c r="N73" s="403"/>
      <c r="O73" s="403"/>
      <c r="P73" s="403"/>
      <c r="Q73" s="403"/>
      <c r="R73" s="404"/>
      <c r="S73" s="807"/>
      <c r="T73" s="808"/>
      <c r="U73" s="808"/>
      <c r="V73" s="808"/>
      <c r="W73" s="808"/>
      <c r="X73" s="808"/>
      <c r="Y73" s="808"/>
      <c r="Z73" s="810"/>
      <c r="AA73" s="256"/>
      <c r="AB73" s="814"/>
      <c r="AC73" s="814"/>
      <c r="AD73" s="814"/>
      <c r="AE73" s="814"/>
      <c r="AF73" s="814"/>
      <c r="AG73" s="814"/>
      <c r="AH73" s="814"/>
      <c r="AI73" s="814"/>
      <c r="AJ73" s="814"/>
      <c r="AK73" s="814"/>
      <c r="AL73" s="814"/>
      <c r="AM73" s="814"/>
      <c r="AN73" s="814"/>
      <c r="AO73" s="814"/>
      <c r="AP73" s="814"/>
      <c r="AQ73" s="814"/>
      <c r="AR73" s="814"/>
      <c r="AS73" s="814"/>
      <c r="AT73" s="814"/>
      <c r="AU73" s="814"/>
      <c r="AV73" s="814"/>
      <c r="AW73" s="247"/>
      <c r="AX73" s="247"/>
      <c r="AY73" s="247"/>
      <c r="AZ73" s="247"/>
      <c r="BA73" s="247"/>
      <c r="BB73" s="247"/>
      <c r="BC73" s="247"/>
      <c r="BD73" s="247"/>
      <c r="BE73" s="247"/>
      <c r="BF73" s="247"/>
      <c r="BG73" s="247"/>
      <c r="BH73" s="247"/>
      <c r="BI73" s="247"/>
      <c r="BJ73" s="247"/>
      <c r="BK73" s="247"/>
      <c r="BL73" s="247"/>
      <c r="BM73" s="247"/>
      <c r="BN73" s="247"/>
      <c r="BO73" s="247"/>
      <c r="BP73" s="247"/>
      <c r="BQ73" s="247"/>
      <c r="BR73" s="247"/>
      <c r="BS73" s="247"/>
      <c r="BT73" s="247"/>
      <c r="BU73" s="247"/>
      <c r="BV73" s="247"/>
      <c r="BW73" s="247"/>
      <c r="BX73" s="247"/>
      <c r="BY73" s="247"/>
      <c r="BZ73" s="247"/>
      <c r="CA73" s="247"/>
      <c r="CB73" s="247"/>
      <c r="CC73" s="247"/>
      <c r="CD73" s="247"/>
      <c r="CE73" s="247"/>
      <c r="CF73" s="247"/>
      <c r="CG73" s="247"/>
      <c r="CH73" s="247"/>
      <c r="CI73" s="247"/>
      <c r="CJ73" s="247"/>
      <c r="CK73" s="247"/>
      <c r="CL73" s="247"/>
      <c r="CM73" s="247"/>
      <c r="CN73" s="247"/>
      <c r="CO73" s="247"/>
      <c r="CP73" s="247"/>
      <c r="CQ73" s="247"/>
      <c r="CR73" s="247"/>
      <c r="CS73" s="247"/>
      <c r="CT73" s="247"/>
      <c r="CU73" s="247"/>
      <c r="CV73" s="247"/>
      <c r="CW73" s="247"/>
      <c r="CX73" s="247"/>
      <c r="CY73" s="247"/>
      <c r="CZ73" s="247"/>
      <c r="DA73" s="247"/>
      <c r="DB73" s="247"/>
      <c r="DC73" s="247"/>
      <c r="DD73" s="247"/>
      <c r="DE73" s="247"/>
      <c r="DF73" s="247"/>
      <c r="DG73" s="247"/>
      <c r="DH73" s="247"/>
      <c r="DI73" s="247"/>
      <c r="DJ73" s="247"/>
      <c r="DK73" s="247"/>
      <c r="DL73" s="247"/>
      <c r="DM73" s="247"/>
      <c r="DN73" s="247"/>
      <c r="DO73" s="247"/>
      <c r="DP73" s="247"/>
      <c r="DQ73" s="247"/>
      <c r="DR73" s="247"/>
      <c r="DS73" s="247"/>
      <c r="DT73" s="247"/>
      <c r="DU73" s="247"/>
      <c r="DV73" s="247"/>
      <c r="DW73" s="247"/>
      <c r="DX73" s="247"/>
      <c r="DY73" s="247"/>
      <c r="DZ73" s="247"/>
      <c r="EA73" s="247"/>
      <c r="EB73" s="247"/>
      <c r="EC73" s="247"/>
      <c r="ED73" s="247"/>
      <c r="EE73" s="247"/>
      <c r="EF73" s="247"/>
      <c r="EG73" s="247"/>
      <c r="EH73" s="247"/>
      <c r="EI73" s="247"/>
      <c r="EJ73" s="247"/>
      <c r="EK73" s="247"/>
      <c r="EL73" s="247"/>
      <c r="EM73" s="247"/>
      <c r="EN73" s="247"/>
      <c r="EO73" s="247"/>
      <c r="EP73" s="247"/>
      <c r="EQ73" s="247"/>
      <c r="ER73" s="247"/>
      <c r="ES73" s="247"/>
      <c r="ET73" s="247"/>
      <c r="EU73" s="247"/>
      <c r="EV73" s="247"/>
      <c r="EW73" s="247"/>
      <c r="EX73" s="247"/>
      <c r="EY73" s="247"/>
      <c r="EZ73" s="247"/>
      <c r="FA73" s="247"/>
      <c r="FB73" s="247"/>
      <c r="FC73" s="247"/>
      <c r="FD73" s="247"/>
      <c r="FE73" s="247"/>
      <c r="FF73" s="247"/>
      <c r="FG73" s="247"/>
      <c r="FH73" s="247"/>
      <c r="FI73" s="247"/>
      <c r="FJ73" s="247"/>
      <c r="FK73" s="247"/>
      <c r="FL73" s="247"/>
      <c r="FM73" s="247"/>
      <c r="FN73" s="247"/>
      <c r="FO73" s="247"/>
      <c r="FP73" s="247"/>
      <c r="FQ73" s="247"/>
      <c r="FR73" s="247"/>
      <c r="FS73" s="247"/>
      <c r="FT73" s="247"/>
      <c r="FU73" s="247"/>
      <c r="FV73" s="247"/>
      <c r="FW73" s="247"/>
      <c r="FX73" s="247"/>
      <c r="FY73" s="247"/>
      <c r="FZ73" s="247"/>
      <c r="GA73" s="247"/>
      <c r="GB73" s="247"/>
      <c r="GC73" s="247"/>
      <c r="GD73" s="247"/>
      <c r="GE73" s="247"/>
      <c r="GF73" s="247"/>
      <c r="GG73" s="247"/>
      <c r="GH73" s="247"/>
      <c r="GI73" s="247"/>
      <c r="GJ73" s="247"/>
      <c r="GK73" s="247"/>
      <c r="GL73" s="247"/>
      <c r="GM73" s="247"/>
      <c r="GN73" s="247"/>
      <c r="GO73" s="247"/>
      <c r="GP73" s="247"/>
      <c r="GQ73" s="247"/>
      <c r="GR73" s="247"/>
      <c r="GS73" s="247"/>
      <c r="GT73" s="247"/>
      <c r="GU73" s="247"/>
      <c r="GV73" s="247"/>
      <c r="GW73" s="247"/>
      <c r="GX73" s="247"/>
      <c r="GY73" s="247"/>
      <c r="GZ73" s="247"/>
      <c r="HA73" s="247"/>
      <c r="HB73" s="247"/>
      <c r="HC73" s="247"/>
      <c r="HD73" s="247"/>
      <c r="HE73" s="247"/>
      <c r="HF73" s="247"/>
      <c r="HG73" s="247"/>
      <c r="HH73" s="247"/>
      <c r="HI73" s="247"/>
      <c r="HJ73" s="247"/>
      <c r="HK73" s="247"/>
      <c r="HL73" s="247"/>
      <c r="HM73" s="247"/>
      <c r="HN73" s="247"/>
      <c r="HO73" s="247"/>
      <c r="HP73" s="247"/>
      <c r="HQ73" s="247"/>
      <c r="HR73" s="247"/>
      <c r="HS73" s="247"/>
      <c r="HT73" s="247"/>
      <c r="HU73" s="247"/>
      <c r="HV73" s="247"/>
      <c r="HW73" s="247"/>
      <c r="HX73" s="247"/>
      <c r="HY73" s="247"/>
      <c r="HZ73" s="247"/>
      <c r="IA73" s="247"/>
      <c r="IB73" s="247"/>
      <c r="IC73" s="247"/>
      <c r="ID73" s="247"/>
      <c r="IE73" s="247"/>
      <c r="IF73" s="247"/>
      <c r="IG73" s="247"/>
      <c r="IH73" s="247"/>
      <c r="II73" s="247"/>
      <c r="IJ73" s="247"/>
      <c r="IK73" s="247"/>
      <c r="IL73" s="247"/>
      <c r="IM73" s="247"/>
      <c r="IN73" s="247"/>
      <c r="IO73" s="247"/>
      <c r="IP73" s="247"/>
      <c r="IQ73" s="247"/>
      <c r="IR73" s="247"/>
      <c r="IS73" s="247"/>
      <c r="IT73" s="247"/>
      <c r="IU73" s="247"/>
      <c r="IV73" s="247"/>
      <c r="IW73" s="247"/>
      <c r="IX73" s="247"/>
      <c r="IY73" s="247"/>
      <c r="IZ73" s="247"/>
      <c r="JA73" s="247"/>
      <c r="JB73" s="247"/>
      <c r="JC73" s="247"/>
      <c r="JD73" s="247"/>
      <c r="JE73" s="247"/>
      <c r="JF73" s="247"/>
      <c r="JG73" s="247"/>
      <c r="JH73" s="247"/>
      <c r="JI73" s="247"/>
      <c r="JJ73" s="247"/>
      <c r="JK73" s="247"/>
      <c r="JL73" s="247"/>
      <c r="JM73" s="247"/>
      <c r="JN73" s="247"/>
      <c r="JO73" s="247"/>
      <c r="JP73" s="247"/>
      <c r="JQ73" s="247"/>
      <c r="JR73" s="247"/>
      <c r="JS73" s="247"/>
      <c r="JT73" s="247"/>
      <c r="JU73" s="247"/>
      <c r="JV73" s="247"/>
      <c r="JW73" s="247"/>
      <c r="JX73" s="247"/>
      <c r="JY73" s="247"/>
      <c r="JZ73" s="247"/>
      <c r="KA73" s="247"/>
      <c r="KB73" s="247"/>
      <c r="KC73" s="247"/>
      <c r="KD73" s="247"/>
      <c r="KE73" s="247"/>
      <c r="KF73" s="247"/>
      <c r="KG73" s="247"/>
      <c r="KH73" s="247"/>
      <c r="KI73" s="247"/>
      <c r="KJ73" s="247"/>
      <c r="KK73" s="247"/>
      <c r="KL73" s="247"/>
      <c r="KM73" s="247"/>
      <c r="KN73" s="247"/>
      <c r="KO73" s="247"/>
      <c r="KP73" s="247"/>
      <c r="KQ73" s="247"/>
      <c r="KR73" s="247"/>
      <c r="KS73" s="247"/>
      <c r="KT73" s="247"/>
      <c r="KU73" s="247"/>
      <c r="KV73" s="247"/>
      <c r="KW73" s="247"/>
      <c r="KX73" s="247"/>
      <c r="KY73" s="247"/>
      <c r="KZ73" s="247"/>
      <c r="LA73" s="247"/>
      <c r="LB73" s="247"/>
      <c r="LC73" s="247"/>
      <c r="LD73" s="247"/>
      <c r="LE73" s="247"/>
      <c r="LF73" s="247"/>
      <c r="LG73" s="247"/>
      <c r="LH73" s="247"/>
      <c r="LI73" s="247"/>
      <c r="LJ73" s="247"/>
      <c r="LK73" s="247"/>
      <c r="LL73" s="247"/>
      <c r="LM73" s="247"/>
      <c r="LN73" s="247"/>
      <c r="LO73" s="247"/>
      <c r="LP73" s="247"/>
      <c r="LQ73" s="247"/>
      <c r="LR73" s="247"/>
      <c r="LS73" s="247"/>
      <c r="LT73" s="247"/>
      <c r="LU73" s="247"/>
      <c r="LV73" s="247"/>
      <c r="LW73" s="247"/>
      <c r="LX73" s="247"/>
      <c r="LY73" s="247"/>
      <c r="LZ73" s="247"/>
      <c r="MA73" s="247"/>
      <c r="MB73" s="247"/>
      <c r="MC73" s="247"/>
      <c r="MD73" s="247"/>
      <c r="ME73" s="247"/>
      <c r="MF73" s="247"/>
      <c r="MG73" s="247"/>
      <c r="MH73" s="247"/>
      <c r="MI73" s="247"/>
      <c r="MJ73" s="247"/>
      <c r="MK73" s="247"/>
      <c r="ML73" s="247"/>
      <c r="MM73" s="247"/>
      <c r="MN73" s="247"/>
      <c r="MO73" s="247"/>
      <c r="MP73" s="247"/>
      <c r="MQ73" s="247"/>
      <c r="MR73" s="247"/>
      <c r="MS73" s="247"/>
      <c r="MT73" s="247"/>
      <c r="MU73" s="247"/>
      <c r="MV73" s="247"/>
      <c r="MW73" s="247"/>
      <c r="MX73" s="247"/>
      <c r="MY73" s="247"/>
      <c r="MZ73" s="247"/>
      <c r="NA73" s="247"/>
      <c r="NB73" s="247"/>
      <c r="NC73" s="247"/>
      <c r="ND73" s="247"/>
      <c r="NE73" s="247"/>
      <c r="NF73" s="247"/>
      <c r="NG73" s="247"/>
      <c r="NH73" s="247"/>
      <c r="NI73" s="247"/>
      <c r="NJ73" s="247"/>
      <c r="NK73" s="247"/>
      <c r="NL73" s="247"/>
      <c r="NM73" s="247"/>
      <c r="NN73" s="247"/>
      <c r="NO73" s="247"/>
      <c r="NP73" s="247"/>
      <c r="NQ73" s="247"/>
      <c r="NR73" s="247"/>
      <c r="NS73" s="247"/>
      <c r="NT73" s="247"/>
      <c r="NU73" s="247"/>
      <c r="NV73" s="247"/>
      <c r="NW73" s="247"/>
      <c r="NX73" s="247"/>
      <c r="NY73" s="247"/>
      <c r="NZ73" s="247"/>
      <c r="OA73" s="247"/>
      <c r="OB73" s="247"/>
      <c r="OC73" s="247"/>
      <c r="OD73" s="247"/>
      <c r="OE73" s="247"/>
      <c r="OF73" s="247"/>
      <c r="OG73" s="247"/>
      <c r="OH73" s="247"/>
      <c r="OI73" s="247"/>
      <c r="OJ73" s="247"/>
      <c r="OK73" s="247"/>
      <c r="OL73" s="247"/>
      <c r="OM73" s="247"/>
      <c r="ON73" s="247"/>
      <c r="OO73" s="247"/>
      <c r="OP73" s="247"/>
      <c r="OQ73" s="247"/>
      <c r="OR73" s="247"/>
      <c r="OS73" s="247"/>
      <c r="OT73" s="247"/>
      <c r="OU73" s="247"/>
      <c r="OV73" s="247"/>
      <c r="OW73" s="247"/>
      <c r="OX73" s="247"/>
      <c r="OY73" s="247"/>
      <c r="OZ73" s="247"/>
      <c r="PA73" s="247"/>
      <c r="PB73" s="247"/>
      <c r="PC73" s="247"/>
      <c r="PD73" s="247"/>
      <c r="PE73" s="247"/>
      <c r="PF73" s="247"/>
      <c r="PG73" s="247"/>
      <c r="PH73" s="247"/>
      <c r="PI73" s="247"/>
      <c r="PJ73" s="247"/>
      <c r="PK73" s="247"/>
      <c r="PL73" s="247"/>
      <c r="PM73" s="247"/>
      <c r="PN73" s="247"/>
      <c r="PO73" s="247"/>
      <c r="PP73" s="247"/>
      <c r="PQ73" s="247"/>
      <c r="PR73" s="247"/>
      <c r="PS73" s="247"/>
      <c r="PT73" s="247"/>
      <c r="PU73" s="247"/>
      <c r="PV73" s="247"/>
      <c r="PW73" s="247"/>
      <c r="PX73" s="247"/>
      <c r="PY73" s="247"/>
      <c r="PZ73" s="247"/>
      <c r="QA73" s="247"/>
      <c r="QB73" s="247"/>
      <c r="QC73" s="247"/>
      <c r="QD73" s="247"/>
      <c r="QE73" s="247"/>
      <c r="QF73" s="247"/>
      <c r="QG73" s="247"/>
      <c r="QH73" s="247"/>
      <c r="QI73" s="247"/>
      <c r="QJ73" s="247"/>
      <c r="QK73" s="247"/>
      <c r="QL73" s="247"/>
    </row>
    <row r="74" spans="1:454" s="171" customFormat="1" ht="4" customHeight="1">
      <c r="A74" s="247"/>
      <c r="B74" s="285"/>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56"/>
      <c r="AB74" s="814"/>
      <c r="AC74" s="814"/>
      <c r="AD74" s="814"/>
      <c r="AE74" s="814"/>
      <c r="AF74" s="814"/>
      <c r="AG74" s="814"/>
      <c r="AH74" s="814"/>
      <c r="AI74" s="814"/>
      <c r="AJ74" s="814"/>
      <c r="AK74" s="814"/>
      <c r="AL74" s="814"/>
      <c r="AM74" s="814"/>
      <c r="AN74" s="814"/>
      <c r="AO74" s="814"/>
      <c r="AP74" s="814"/>
      <c r="AQ74" s="814"/>
      <c r="AR74" s="814"/>
      <c r="AS74" s="814"/>
      <c r="AT74" s="814"/>
      <c r="AU74" s="814"/>
      <c r="AV74" s="814"/>
      <c r="AW74" s="247"/>
      <c r="AX74" s="247"/>
      <c r="AY74" s="247"/>
      <c r="AZ74" s="247"/>
      <c r="BA74" s="247"/>
      <c r="BB74" s="247"/>
      <c r="BC74" s="247"/>
      <c r="BD74" s="247"/>
      <c r="BE74" s="247"/>
      <c r="BF74" s="247"/>
      <c r="BG74" s="247"/>
      <c r="BH74" s="247"/>
      <c r="BI74" s="247"/>
      <c r="BJ74" s="247"/>
      <c r="BK74" s="247"/>
      <c r="BL74" s="247"/>
      <c r="BM74" s="247"/>
      <c r="BN74" s="247"/>
      <c r="BO74" s="247"/>
      <c r="BP74" s="247"/>
      <c r="BQ74" s="247"/>
      <c r="BR74" s="247"/>
      <c r="BS74" s="247"/>
      <c r="BT74" s="247"/>
      <c r="BU74" s="247"/>
      <c r="BV74" s="247"/>
      <c r="BW74" s="247"/>
      <c r="BX74" s="247"/>
      <c r="BY74" s="247"/>
      <c r="BZ74" s="247"/>
      <c r="CA74" s="247"/>
      <c r="CB74" s="247"/>
      <c r="CC74" s="247"/>
      <c r="CD74" s="247"/>
      <c r="CE74" s="247"/>
      <c r="CF74" s="247"/>
      <c r="CG74" s="247"/>
      <c r="CH74" s="247"/>
      <c r="CI74" s="247"/>
      <c r="CJ74" s="247"/>
      <c r="CK74" s="247"/>
      <c r="CL74" s="247"/>
      <c r="CM74" s="247"/>
      <c r="CN74" s="247"/>
      <c r="CO74" s="247"/>
      <c r="CP74" s="247"/>
      <c r="CQ74" s="247"/>
      <c r="CR74" s="247"/>
      <c r="CS74" s="247"/>
      <c r="CT74" s="247"/>
      <c r="CU74" s="247"/>
      <c r="CV74" s="247"/>
      <c r="CW74" s="247"/>
      <c r="CX74" s="247"/>
      <c r="CY74" s="247"/>
      <c r="CZ74" s="247"/>
      <c r="DA74" s="247"/>
      <c r="DB74" s="247"/>
      <c r="DC74" s="247"/>
      <c r="DD74" s="247"/>
      <c r="DE74" s="247"/>
      <c r="DF74" s="247"/>
      <c r="DG74" s="247"/>
      <c r="DH74" s="247"/>
      <c r="DI74" s="247"/>
      <c r="DJ74" s="247"/>
      <c r="DK74" s="247"/>
      <c r="DL74" s="247"/>
      <c r="DM74" s="247"/>
      <c r="DN74" s="247"/>
      <c r="DO74" s="247"/>
      <c r="DP74" s="247"/>
      <c r="DQ74" s="247"/>
      <c r="DR74" s="247"/>
      <c r="DS74" s="247"/>
      <c r="DT74" s="247"/>
      <c r="DU74" s="247"/>
      <c r="DV74" s="247"/>
      <c r="DW74" s="247"/>
      <c r="DX74" s="247"/>
      <c r="DY74" s="247"/>
      <c r="DZ74" s="247"/>
      <c r="EA74" s="247"/>
      <c r="EB74" s="247"/>
      <c r="EC74" s="247"/>
      <c r="ED74" s="247"/>
      <c r="EE74" s="247"/>
      <c r="EF74" s="247"/>
      <c r="EG74" s="247"/>
      <c r="EH74" s="247"/>
      <c r="EI74" s="247"/>
      <c r="EJ74" s="247"/>
      <c r="EK74" s="247"/>
      <c r="EL74" s="247"/>
      <c r="EM74" s="247"/>
      <c r="EN74" s="247"/>
      <c r="EO74" s="247"/>
      <c r="EP74" s="247"/>
      <c r="EQ74" s="247"/>
      <c r="ER74" s="247"/>
      <c r="ES74" s="247"/>
      <c r="ET74" s="247"/>
      <c r="EU74" s="247"/>
      <c r="EV74" s="247"/>
      <c r="EW74" s="247"/>
      <c r="EX74" s="247"/>
      <c r="EY74" s="247"/>
      <c r="EZ74" s="247"/>
      <c r="FA74" s="247"/>
      <c r="FB74" s="247"/>
      <c r="FC74" s="247"/>
      <c r="FD74" s="247"/>
      <c r="FE74" s="247"/>
      <c r="FF74" s="247"/>
      <c r="FG74" s="247"/>
      <c r="FH74" s="247"/>
      <c r="FI74" s="247"/>
      <c r="FJ74" s="247"/>
      <c r="FK74" s="247"/>
      <c r="FL74" s="247"/>
      <c r="FM74" s="247"/>
      <c r="FN74" s="247"/>
      <c r="FO74" s="247"/>
      <c r="FP74" s="247"/>
      <c r="FQ74" s="247"/>
      <c r="FR74" s="247"/>
      <c r="FS74" s="247"/>
      <c r="FT74" s="247"/>
      <c r="FU74" s="247"/>
      <c r="FV74" s="247"/>
      <c r="FW74" s="247"/>
      <c r="FX74" s="247"/>
      <c r="FY74" s="247"/>
      <c r="FZ74" s="247"/>
      <c r="GA74" s="247"/>
      <c r="GB74" s="247"/>
      <c r="GC74" s="247"/>
      <c r="GD74" s="247"/>
      <c r="GE74" s="247"/>
      <c r="GF74" s="247"/>
      <c r="GG74" s="247"/>
      <c r="GH74" s="247"/>
      <c r="GI74" s="247"/>
      <c r="GJ74" s="247"/>
      <c r="GK74" s="247"/>
      <c r="GL74" s="247"/>
      <c r="GM74" s="247"/>
      <c r="GN74" s="247"/>
      <c r="GO74" s="247"/>
      <c r="GP74" s="247"/>
      <c r="GQ74" s="247"/>
      <c r="GR74" s="247"/>
      <c r="GS74" s="247"/>
      <c r="GT74" s="247"/>
      <c r="GU74" s="247"/>
      <c r="GV74" s="247"/>
      <c r="GW74" s="247"/>
      <c r="GX74" s="247"/>
      <c r="GY74" s="247"/>
      <c r="GZ74" s="247"/>
      <c r="HA74" s="247"/>
      <c r="HB74" s="247"/>
      <c r="HC74" s="247"/>
      <c r="HD74" s="247"/>
      <c r="HE74" s="247"/>
      <c r="HF74" s="247"/>
      <c r="HG74" s="247"/>
      <c r="HH74" s="247"/>
      <c r="HI74" s="247"/>
      <c r="HJ74" s="247"/>
      <c r="HK74" s="247"/>
      <c r="HL74" s="247"/>
      <c r="HM74" s="247"/>
      <c r="HN74" s="247"/>
      <c r="HO74" s="247"/>
      <c r="HP74" s="247"/>
      <c r="HQ74" s="247"/>
      <c r="HR74" s="247"/>
      <c r="HS74" s="247"/>
      <c r="HT74" s="247"/>
      <c r="HU74" s="247"/>
      <c r="HV74" s="247"/>
      <c r="HW74" s="247"/>
      <c r="HX74" s="247"/>
      <c r="HY74" s="247"/>
      <c r="HZ74" s="247"/>
      <c r="IA74" s="247"/>
      <c r="IB74" s="247"/>
      <c r="IC74" s="247"/>
      <c r="ID74" s="247"/>
      <c r="IE74" s="247"/>
      <c r="IF74" s="247"/>
      <c r="IG74" s="247"/>
      <c r="IH74" s="247"/>
      <c r="II74" s="247"/>
      <c r="IJ74" s="247"/>
      <c r="IK74" s="247"/>
      <c r="IL74" s="247"/>
      <c r="IM74" s="247"/>
      <c r="IN74" s="247"/>
      <c r="IO74" s="247"/>
      <c r="IP74" s="247"/>
      <c r="IQ74" s="247"/>
      <c r="IR74" s="247"/>
      <c r="IS74" s="247"/>
      <c r="IT74" s="247"/>
      <c r="IU74" s="247"/>
      <c r="IV74" s="247"/>
      <c r="IW74" s="247"/>
      <c r="IX74" s="247"/>
      <c r="IY74" s="247"/>
      <c r="IZ74" s="247"/>
      <c r="JA74" s="247"/>
      <c r="JB74" s="247"/>
      <c r="JC74" s="247"/>
      <c r="JD74" s="247"/>
      <c r="JE74" s="247"/>
      <c r="JF74" s="247"/>
      <c r="JG74" s="247"/>
      <c r="JH74" s="247"/>
      <c r="JI74" s="247"/>
      <c r="JJ74" s="247"/>
      <c r="JK74" s="247"/>
      <c r="JL74" s="247"/>
      <c r="JM74" s="247"/>
      <c r="JN74" s="247"/>
      <c r="JO74" s="247"/>
      <c r="JP74" s="247"/>
      <c r="JQ74" s="247"/>
      <c r="JR74" s="247"/>
      <c r="JS74" s="247"/>
      <c r="JT74" s="247"/>
      <c r="JU74" s="247"/>
      <c r="JV74" s="247"/>
      <c r="JW74" s="247"/>
      <c r="JX74" s="247"/>
      <c r="JY74" s="247"/>
      <c r="JZ74" s="247"/>
      <c r="KA74" s="247"/>
      <c r="KB74" s="247"/>
      <c r="KC74" s="247"/>
      <c r="KD74" s="247"/>
      <c r="KE74" s="247"/>
      <c r="KF74" s="247"/>
      <c r="KG74" s="247"/>
      <c r="KH74" s="247"/>
      <c r="KI74" s="247"/>
      <c r="KJ74" s="247"/>
      <c r="KK74" s="247"/>
      <c r="KL74" s="247"/>
      <c r="KM74" s="247"/>
      <c r="KN74" s="247"/>
      <c r="KO74" s="247"/>
      <c r="KP74" s="247"/>
      <c r="KQ74" s="247"/>
      <c r="KR74" s="247"/>
      <c r="KS74" s="247"/>
      <c r="KT74" s="247"/>
      <c r="KU74" s="247"/>
      <c r="KV74" s="247"/>
      <c r="KW74" s="247"/>
      <c r="KX74" s="247"/>
      <c r="KY74" s="247"/>
      <c r="KZ74" s="247"/>
      <c r="LA74" s="247"/>
      <c r="LB74" s="247"/>
      <c r="LC74" s="247"/>
      <c r="LD74" s="247"/>
      <c r="LE74" s="247"/>
      <c r="LF74" s="247"/>
      <c r="LG74" s="247"/>
      <c r="LH74" s="247"/>
      <c r="LI74" s="247"/>
      <c r="LJ74" s="247"/>
      <c r="LK74" s="247"/>
      <c r="LL74" s="247"/>
      <c r="LM74" s="247"/>
      <c r="LN74" s="247"/>
      <c r="LO74" s="247"/>
      <c r="LP74" s="247"/>
      <c r="LQ74" s="247"/>
      <c r="LR74" s="247"/>
      <c r="LS74" s="247"/>
      <c r="LT74" s="247"/>
      <c r="LU74" s="247"/>
      <c r="LV74" s="247"/>
      <c r="LW74" s="247"/>
      <c r="LX74" s="247"/>
      <c r="LY74" s="247"/>
      <c r="LZ74" s="247"/>
      <c r="MA74" s="247"/>
      <c r="MB74" s="247"/>
      <c r="MC74" s="247"/>
      <c r="MD74" s="247"/>
      <c r="ME74" s="247"/>
      <c r="MF74" s="247"/>
      <c r="MG74" s="247"/>
      <c r="MH74" s="247"/>
      <c r="MI74" s="247"/>
      <c r="MJ74" s="247"/>
      <c r="MK74" s="247"/>
      <c r="ML74" s="247"/>
      <c r="MM74" s="247"/>
      <c r="MN74" s="247"/>
      <c r="MO74" s="247"/>
      <c r="MP74" s="247"/>
      <c r="MQ74" s="247"/>
      <c r="MR74" s="247"/>
      <c r="MS74" s="247"/>
      <c r="MT74" s="247"/>
      <c r="MU74" s="247"/>
      <c r="MV74" s="247"/>
      <c r="MW74" s="247"/>
      <c r="MX74" s="247"/>
      <c r="MY74" s="247"/>
      <c r="MZ74" s="247"/>
      <c r="NA74" s="247"/>
      <c r="NB74" s="247"/>
      <c r="NC74" s="247"/>
      <c r="ND74" s="247"/>
      <c r="NE74" s="247"/>
      <c r="NF74" s="247"/>
      <c r="NG74" s="247"/>
      <c r="NH74" s="247"/>
      <c r="NI74" s="247"/>
      <c r="NJ74" s="247"/>
      <c r="NK74" s="247"/>
      <c r="NL74" s="247"/>
      <c r="NM74" s="247"/>
      <c r="NN74" s="247"/>
      <c r="NO74" s="247"/>
      <c r="NP74" s="247"/>
      <c r="NQ74" s="247"/>
      <c r="NR74" s="247"/>
      <c r="NS74" s="247"/>
      <c r="NT74" s="247"/>
      <c r="NU74" s="247"/>
      <c r="NV74" s="247"/>
      <c r="NW74" s="247"/>
      <c r="NX74" s="247"/>
      <c r="NY74" s="247"/>
      <c r="NZ74" s="247"/>
      <c r="OA74" s="247"/>
      <c r="OB74" s="247"/>
      <c r="OC74" s="247"/>
      <c r="OD74" s="247"/>
      <c r="OE74" s="247"/>
      <c r="OF74" s="247"/>
      <c r="OG74" s="247"/>
      <c r="OH74" s="247"/>
      <c r="OI74" s="247"/>
      <c r="OJ74" s="247"/>
      <c r="OK74" s="247"/>
      <c r="OL74" s="247"/>
      <c r="OM74" s="247"/>
      <c r="ON74" s="247"/>
      <c r="OO74" s="247"/>
      <c r="OP74" s="247"/>
      <c r="OQ74" s="247"/>
      <c r="OR74" s="247"/>
      <c r="OS74" s="247"/>
      <c r="OT74" s="247"/>
      <c r="OU74" s="247"/>
      <c r="OV74" s="247"/>
      <c r="OW74" s="247"/>
      <c r="OX74" s="247"/>
      <c r="OY74" s="247"/>
      <c r="OZ74" s="247"/>
      <c r="PA74" s="247"/>
      <c r="PB74" s="247"/>
      <c r="PC74" s="247"/>
      <c r="PD74" s="247"/>
      <c r="PE74" s="247"/>
      <c r="PF74" s="247"/>
      <c r="PG74" s="247"/>
      <c r="PH74" s="247"/>
      <c r="PI74" s="247"/>
      <c r="PJ74" s="247"/>
      <c r="PK74" s="247"/>
      <c r="PL74" s="247"/>
      <c r="PM74" s="247"/>
      <c r="PN74" s="247"/>
      <c r="PO74" s="247"/>
      <c r="PP74" s="247"/>
      <c r="PQ74" s="247"/>
      <c r="PR74" s="247"/>
      <c r="PS74" s="247"/>
      <c r="PT74" s="247"/>
      <c r="PU74" s="247"/>
      <c r="PV74" s="247"/>
      <c r="PW74" s="247"/>
      <c r="PX74" s="247"/>
      <c r="PY74" s="247"/>
      <c r="PZ74" s="247"/>
      <c r="QA74" s="247"/>
      <c r="QB74" s="247"/>
      <c r="QC74" s="247"/>
      <c r="QD74" s="247"/>
      <c r="QE74" s="247"/>
      <c r="QF74" s="247"/>
      <c r="QG74" s="247"/>
      <c r="QH74" s="247"/>
      <c r="QI74" s="247"/>
      <c r="QJ74" s="247"/>
      <c r="QK74" s="247"/>
      <c r="QL74" s="247"/>
    </row>
    <row r="75" spans="1:454" s="171" customFormat="1" ht="3" hidden="1" customHeight="1">
      <c r="A75" s="247"/>
      <c r="B75" s="285"/>
      <c r="C75" s="207"/>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56"/>
      <c r="AB75" s="814"/>
      <c r="AC75" s="814"/>
      <c r="AD75" s="814"/>
      <c r="AE75" s="814"/>
      <c r="AF75" s="814"/>
      <c r="AG75" s="814"/>
      <c r="AH75" s="814"/>
      <c r="AI75" s="814"/>
      <c r="AJ75" s="814"/>
      <c r="AK75" s="814"/>
      <c r="AL75" s="814"/>
      <c r="AM75" s="814"/>
      <c r="AN75" s="814"/>
      <c r="AO75" s="814"/>
      <c r="AP75" s="814"/>
      <c r="AQ75" s="814"/>
      <c r="AR75" s="814"/>
      <c r="AS75" s="814"/>
      <c r="AT75" s="814"/>
      <c r="AU75" s="814"/>
      <c r="AV75" s="814"/>
      <c r="AW75" s="247"/>
      <c r="AX75" s="247"/>
      <c r="AY75" s="247"/>
      <c r="AZ75" s="247"/>
      <c r="BA75" s="247"/>
      <c r="BB75" s="247"/>
      <c r="BC75" s="247"/>
      <c r="BD75" s="247"/>
      <c r="BE75" s="247"/>
      <c r="BF75" s="247"/>
      <c r="BG75" s="247"/>
      <c r="BH75" s="247"/>
      <c r="BI75" s="247"/>
      <c r="BJ75" s="247"/>
      <c r="BK75" s="247"/>
      <c r="BL75" s="247"/>
      <c r="BM75" s="247"/>
      <c r="BN75" s="247"/>
      <c r="BO75" s="247"/>
      <c r="BP75" s="247"/>
      <c r="BQ75" s="247"/>
      <c r="BR75" s="247"/>
      <c r="BS75" s="247"/>
      <c r="BT75" s="247"/>
      <c r="BU75" s="247"/>
      <c r="BV75" s="247"/>
      <c r="BW75" s="247"/>
      <c r="BX75" s="247"/>
      <c r="BY75" s="247"/>
      <c r="BZ75" s="247"/>
      <c r="CA75" s="247"/>
      <c r="CB75" s="247"/>
      <c r="CC75" s="247"/>
      <c r="CD75" s="247"/>
      <c r="CE75" s="247"/>
      <c r="CF75" s="247"/>
      <c r="CG75" s="247"/>
      <c r="CH75" s="247"/>
      <c r="CI75" s="247"/>
      <c r="CJ75" s="247"/>
      <c r="CK75" s="247"/>
      <c r="CL75" s="247"/>
      <c r="CM75" s="247"/>
      <c r="CN75" s="247"/>
      <c r="CO75" s="247"/>
      <c r="CP75" s="247"/>
      <c r="CQ75" s="247"/>
      <c r="CR75" s="247"/>
      <c r="CS75" s="247"/>
      <c r="CT75" s="247"/>
      <c r="CU75" s="247"/>
      <c r="CV75" s="247"/>
      <c r="CW75" s="247"/>
      <c r="CX75" s="247"/>
      <c r="CY75" s="247"/>
      <c r="CZ75" s="247"/>
      <c r="DA75" s="247"/>
      <c r="DB75" s="247"/>
      <c r="DC75" s="247"/>
      <c r="DD75" s="247"/>
      <c r="DE75" s="247"/>
      <c r="DF75" s="247"/>
      <c r="DG75" s="247"/>
      <c r="DH75" s="247"/>
      <c r="DI75" s="247"/>
      <c r="DJ75" s="247"/>
      <c r="DK75" s="247"/>
      <c r="DL75" s="247"/>
      <c r="DM75" s="247"/>
      <c r="DN75" s="247"/>
      <c r="DO75" s="247"/>
      <c r="DP75" s="247"/>
      <c r="DQ75" s="247"/>
      <c r="DR75" s="247"/>
      <c r="DS75" s="247"/>
      <c r="DT75" s="247"/>
      <c r="DU75" s="247"/>
      <c r="DV75" s="247"/>
      <c r="DW75" s="247"/>
      <c r="DX75" s="247"/>
      <c r="DY75" s="247"/>
      <c r="DZ75" s="247"/>
      <c r="EA75" s="247"/>
      <c r="EB75" s="247"/>
      <c r="EC75" s="247"/>
      <c r="ED75" s="247"/>
      <c r="EE75" s="247"/>
      <c r="EF75" s="247"/>
      <c r="EG75" s="247"/>
      <c r="EH75" s="247"/>
      <c r="EI75" s="247"/>
      <c r="EJ75" s="247"/>
      <c r="EK75" s="247"/>
      <c r="EL75" s="247"/>
      <c r="EM75" s="247"/>
      <c r="EN75" s="247"/>
      <c r="EO75" s="247"/>
      <c r="EP75" s="247"/>
      <c r="EQ75" s="247"/>
      <c r="ER75" s="247"/>
      <c r="ES75" s="247"/>
      <c r="ET75" s="247"/>
      <c r="EU75" s="247"/>
      <c r="EV75" s="247"/>
      <c r="EW75" s="247"/>
      <c r="EX75" s="247"/>
      <c r="EY75" s="247"/>
      <c r="EZ75" s="247"/>
      <c r="FA75" s="247"/>
      <c r="FB75" s="247"/>
      <c r="FC75" s="247"/>
      <c r="FD75" s="247"/>
      <c r="FE75" s="247"/>
      <c r="FF75" s="247"/>
      <c r="FG75" s="247"/>
      <c r="FH75" s="247"/>
      <c r="FI75" s="247"/>
      <c r="FJ75" s="247"/>
      <c r="FK75" s="247"/>
      <c r="FL75" s="247"/>
      <c r="FM75" s="247"/>
      <c r="FN75" s="247"/>
      <c r="FO75" s="247"/>
      <c r="FP75" s="247"/>
      <c r="FQ75" s="247"/>
      <c r="FR75" s="247"/>
      <c r="FS75" s="247"/>
      <c r="FT75" s="247"/>
      <c r="FU75" s="247"/>
      <c r="FV75" s="247"/>
      <c r="FW75" s="247"/>
      <c r="FX75" s="247"/>
      <c r="FY75" s="247"/>
      <c r="FZ75" s="247"/>
      <c r="GA75" s="247"/>
      <c r="GB75" s="247"/>
      <c r="GC75" s="247"/>
      <c r="GD75" s="247"/>
      <c r="GE75" s="247"/>
      <c r="GF75" s="247"/>
      <c r="GG75" s="247"/>
      <c r="GH75" s="247"/>
      <c r="GI75" s="247"/>
      <c r="GJ75" s="247"/>
      <c r="GK75" s="247"/>
      <c r="GL75" s="247"/>
      <c r="GM75" s="247"/>
      <c r="GN75" s="247"/>
      <c r="GO75" s="247"/>
      <c r="GP75" s="247"/>
      <c r="GQ75" s="247"/>
      <c r="GR75" s="247"/>
      <c r="GS75" s="247"/>
      <c r="GT75" s="247"/>
      <c r="GU75" s="247"/>
      <c r="GV75" s="247"/>
      <c r="GW75" s="247"/>
      <c r="GX75" s="247"/>
      <c r="GY75" s="247"/>
      <c r="GZ75" s="247"/>
      <c r="HA75" s="247"/>
      <c r="HB75" s="247"/>
      <c r="HC75" s="247"/>
      <c r="HD75" s="247"/>
      <c r="HE75" s="247"/>
      <c r="HF75" s="247"/>
      <c r="HG75" s="247"/>
      <c r="HH75" s="247"/>
      <c r="HI75" s="247"/>
      <c r="HJ75" s="247"/>
      <c r="HK75" s="247"/>
      <c r="HL75" s="247"/>
      <c r="HM75" s="247"/>
      <c r="HN75" s="247"/>
      <c r="HO75" s="247"/>
      <c r="HP75" s="247"/>
      <c r="HQ75" s="247"/>
      <c r="HR75" s="247"/>
      <c r="HS75" s="247"/>
      <c r="HT75" s="247"/>
      <c r="HU75" s="247"/>
      <c r="HV75" s="247"/>
      <c r="HW75" s="247"/>
      <c r="HX75" s="247"/>
      <c r="HY75" s="247"/>
      <c r="HZ75" s="247"/>
      <c r="IA75" s="247"/>
      <c r="IB75" s="247"/>
      <c r="IC75" s="247"/>
      <c r="ID75" s="247"/>
      <c r="IE75" s="247"/>
      <c r="IF75" s="247"/>
      <c r="IG75" s="247"/>
      <c r="IH75" s="247"/>
      <c r="II75" s="247"/>
      <c r="IJ75" s="247"/>
      <c r="IK75" s="247"/>
      <c r="IL75" s="247"/>
      <c r="IM75" s="247"/>
      <c r="IN75" s="247"/>
      <c r="IO75" s="247"/>
      <c r="IP75" s="247"/>
      <c r="IQ75" s="247"/>
      <c r="IR75" s="247"/>
      <c r="IS75" s="247"/>
      <c r="IT75" s="247"/>
      <c r="IU75" s="247"/>
      <c r="IV75" s="247"/>
      <c r="IW75" s="247"/>
      <c r="IX75" s="247"/>
      <c r="IY75" s="247"/>
      <c r="IZ75" s="247"/>
      <c r="JA75" s="247"/>
      <c r="JB75" s="247"/>
      <c r="JC75" s="247"/>
      <c r="JD75" s="247"/>
      <c r="JE75" s="247"/>
      <c r="JF75" s="247"/>
      <c r="JG75" s="247"/>
      <c r="JH75" s="247"/>
      <c r="JI75" s="247"/>
      <c r="JJ75" s="247"/>
      <c r="JK75" s="247"/>
      <c r="JL75" s="247"/>
      <c r="JM75" s="247"/>
      <c r="JN75" s="247"/>
      <c r="JO75" s="247"/>
      <c r="JP75" s="247"/>
      <c r="JQ75" s="247"/>
      <c r="JR75" s="247"/>
      <c r="JS75" s="247"/>
      <c r="JT75" s="247"/>
      <c r="JU75" s="247"/>
      <c r="JV75" s="247"/>
      <c r="JW75" s="247"/>
      <c r="JX75" s="247"/>
      <c r="JY75" s="247"/>
      <c r="JZ75" s="247"/>
      <c r="KA75" s="247"/>
      <c r="KB75" s="247"/>
      <c r="KC75" s="247"/>
      <c r="KD75" s="247"/>
      <c r="KE75" s="247"/>
      <c r="KF75" s="247"/>
      <c r="KG75" s="247"/>
      <c r="KH75" s="247"/>
      <c r="KI75" s="247"/>
      <c r="KJ75" s="247"/>
      <c r="KK75" s="247"/>
      <c r="KL75" s="247"/>
      <c r="KM75" s="247"/>
      <c r="KN75" s="247"/>
      <c r="KO75" s="247"/>
      <c r="KP75" s="247"/>
      <c r="KQ75" s="247"/>
      <c r="KR75" s="247"/>
      <c r="KS75" s="247"/>
      <c r="KT75" s="247"/>
      <c r="KU75" s="247"/>
      <c r="KV75" s="247"/>
      <c r="KW75" s="247"/>
      <c r="KX75" s="247"/>
      <c r="KY75" s="247"/>
      <c r="KZ75" s="247"/>
      <c r="LA75" s="247"/>
      <c r="LB75" s="247"/>
      <c r="LC75" s="247"/>
      <c r="LD75" s="247"/>
      <c r="LE75" s="247"/>
      <c r="LF75" s="247"/>
      <c r="LG75" s="247"/>
      <c r="LH75" s="247"/>
      <c r="LI75" s="247"/>
      <c r="LJ75" s="247"/>
      <c r="LK75" s="247"/>
      <c r="LL75" s="247"/>
      <c r="LM75" s="247"/>
      <c r="LN75" s="247"/>
      <c r="LO75" s="247"/>
      <c r="LP75" s="247"/>
      <c r="LQ75" s="247"/>
      <c r="LR75" s="247"/>
      <c r="LS75" s="247"/>
      <c r="LT75" s="247"/>
      <c r="LU75" s="247"/>
      <c r="LV75" s="247"/>
      <c r="LW75" s="247"/>
      <c r="LX75" s="247"/>
      <c r="LY75" s="247"/>
      <c r="LZ75" s="247"/>
      <c r="MA75" s="247"/>
      <c r="MB75" s="247"/>
      <c r="MC75" s="247"/>
      <c r="MD75" s="247"/>
      <c r="ME75" s="247"/>
      <c r="MF75" s="247"/>
      <c r="MG75" s="247"/>
      <c r="MH75" s="247"/>
      <c r="MI75" s="247"/>
      <c r="MJ75" s="247"/>
      <c r="MK75" s="247"/>
      <c r="ML75" s="247"/>
      <c r="MM75" s="247"/>
      <c r="MN75" s="247"/>
      <c r="MO75" s="247"/>
      <c r="MP75" s="247"/>
      <c r="MQ75" s="247"/>
      <c r="MR75" s="247"/>
      <c r="MS75" s="247"/>
      <c r="MT75" s="247"/>
      <c r="MU75" s="247"/>
      <c r="MV75" s="247"/>
      <c r="MW75" s="247"/>
      <c r="MX75" s="247"/>
      <c r="MY75" s="247"/>
      <c r="MZ75" s="247"/>
      <c r="NA75" s="247"/>
      <c r="NB75" s="247"/>
      <c r="NC75" s="247"/>
      <c r="ND75" s="247"/>
      <c r="NE75" s="247"/>
      <c r="NF75" s="247"/>
      <c r="NG75" s="247"/>
      <c r="NH75" s="247"/>
      <c r="NI75" s="247"/>
      <c r="NJ75" s="247"/>
      <c r="NK75" s="247"/>
      <c r="NL75" s="247"/>
      <c r="NM75" s="247"/>
      <c r="NN75" s="247"/>
      <c r="NO75" s="247"/>
      <c r="NP75" s="247"/>
      <c r="NQ75" s="247"/>
      <c r="NR75" s="247"/>
      <c r="NS75" s="247"/>
      <c r="NT75" s="247"/>
      <c r="NU75" s="247"/>
      <c r="NV75" s="247"/>
      <c r="NW75" s="247"/>
      <c r="NX75" s="247"/>
      <c r="NY75" s="247"/>
      <c r="NZ75" s="247"/>
      <c r="OA75" s="247"/>
      <c r="OB75" s="247"/>
      <c r="OC75" s="247"/>
      <c r="OD75" s="247"/>
      <c r="OE75" s="247"/>
      <c r="OF75" s="247"/>
      <c r="OG75" s="247"/>
      <c r="OH75" s="247"/>
      <c r="OI75" s="247"/>
      <c r="OJ75" s="247"/>
      <c r="OK75" s="247"/>
      <c r="OL75" s="247"/>
      <c r="OM75" s="247"/>
      <c r="ON75" s="247"/>
      <c r="OO75" s="247"/>
      <c r="OP75" s="247"/>
      <c r="OQ75" s="247"/>
      <c r="OR75" s="247"/>
      <c r="OS75" s="247"/>
      <c r="OT75" s="247"/>
      <c r="OU75" s="247"/>
      <c r="OV75" s="247"/>
      <c r="OW75" s="247"/>
      <c r="OX75" s="247"/>
      <c r="OY75" s="247"/>
      <c r="OZ75" s="247"/>
      <c r="PA75" s="247"/>
      <c r="PB75" s="247"/>
      <c r="PC75" s="247"/>
      <c r="PD75" s="247"/>
      <c r="PE75" s="247"/>
      <c r="PF75" s="247"/>
      <c r="PG75" s="247"/>
      <c r="PH75" s="247"/>
      <c r="PI75" s="247"/>
      <c r="PJ75" s="247"/>
      <c r="PK75" s="247"/>
      <c r="PL75" s="247"/>
      <c r="PM75" s="247"/>
      <c r="PN75" s="247"/>
      <c r="PO75" s="247"/>
      <c r="PP75" s="247"/>
      <c r="PQ75" s="247"/>
      <c r="PR75" s="247"/>
      <c r="PS75" s="247"/>
      <c r="PT75" s="247"/>
      <c r="PU75" s="247"/>
      <c r="PV75" s="247"/>
      <c r="PW75" s="247"/>
      <c r="PX75" s="247"/>
      <c r="PY75" s="247"/>
      <c r="PZ75" s="247"/>
      <c r="QA75" s="247"/>
      <c r="QB75" s="247"/>
      <c r="QC75" s="247"/>
      <c r="QD75" s="247"/>
      <c r="QE75" s="247"/>
      <c r="QF75" s="247"/>
      <c r="QG75" s="247"/>
      <c r="QH75" s="247"/>
      <c r="QI75" s="247"/>
      <c r="QJ75" s="247"/>
      <c r="QK75" s="247"/>
      <c r="QL75" s="247"/>
    </row>
    <row r="76" spans="1:454" s="171" customFormat="1" ht="19.5" customHeight="1" thickBot="1">
      <c r="A76" s="247"/>
      <c r="B76" s="285"/>
      <c r="C76" s="535" t="s">
        <v>8410</v>
      </c>
      <c r="D76" s="535"/>
      <c r="E76" s="535"/>
      <c r="F76" s="535"/>
      <c r="G76" s="535"/>
      <c r="H76" s="535"/>
      <c r="I76" s="535"/>
      <c r="J76" s="535"/>
      <c r="K76" s="535"/>
      <c r="L76" s="535"/>
      <c r="M76" s="535"/>
      <c r="N76" s="535"/>
      <c r="O76" s="535"/>
      <c r="P76" s="535"/>
      <c r="Q76" s="535"/>
      <c r="R76" s="535"/>
      <c r="S76" s="535"/>
      <c r="T76" s="535"/>
      <c r="U76" s="535"/>
      <c r="V76" s="535"/>
      <c r="W76" s="535"/>
      <c r="X76" s="535"/>
      <c r="Y76" s="535"/>
      <c r="Z76" s="222"/>
      <c r="AA76" s="256"/>
      <c r="AB76" s="814"/>
      <c r="AC76" s="814"/>
      <c r="AD76" s="814"/>
      <c r="AE76" s="814"/>
      <c r="AF76" s="814"/>
      <c r="AG76" s="814"/>
      <c r="AH76" s="814"/>
      <c r="AI76" s="814"/>
      <c r="AJ76" s="814"/>
      <c r="AK76" s="814"/>
      <c r="AL76" s="814"/>
      <c r="AM76" s="814"/>
      <c r="AN76" s="814"/>
      <c r="AO76" s="814"/>
      <c r="AP76" s="814"/>
      <c r="AQ76" s="814"/>
      <c r="AR76" s="814"/>
      <c r="AS76" s="814"/>
      <c r="AT76" s="814"/>
      <c r="AU76" s="814"/>
      <c r="AV76" s="814"/>
      <c r="AW76" s="247"/>
      <c r="AX76" s="247"/>
      <c r="AY76" s="247"/>
      <c r="AZ76" s="247"/>
      <c r="BA76" s="247"/>
      <c r="BB76" s="247"/>
      <c r="BC76" s="247"/>
      <c r="BD76" s="247"/>
      <c r="BE76" s="247"/>
      <c r="BF76" s="247"/>
      <c r="BG76" s="247"/>
      <c r="BH76" s="247"/>
      <c r="BI76" s="247"/>
      <c r="BJ76" s="247"/>
      <c r="BK76" s="247"/>
      <c r="BL76" s="247"/>
      <c r="BM76" s="247"/>
      <c r="BN76" s="247"/>
      <c r="BO76" s="247"/>
      <c r="BP76" s="247"/>
      <c r="BQ76" s="247"/>
      <c r="BR76" s="247"/>
      <c r="BS76" s="247"/>
      <c r="BT76" s="247"/>
      <c r="BU76" s="247"/>
      <c r="BV76" s="247"/>
      <c r="BW76" s="247"/>
      <c r="BX76" s="247"/>
      <c r="BY76" s="247"/>
      <c r="BZ76" s="247"/>
      <c r="CA76" s="247"/>
      <c r="CB76" s="247"/>
      <c r="CC76" s="247"/>
      <c r="CD76" s="247"/>
      <c r="CE76" s="247"/>
      <c r="CF76" s="247"/>
      <c r="CG76" s="247"/>
      <c r="CH76" s="247"/>
      <c r="CI76" s="247"/>
      <c r="CJ76" s="247"/>
      <c r="CK76" s="247"/>
      <c r="CL76" s="247"/>
      <c r="CM76" s="247"/>
      <c r="CN76" s="247"/>
      <c r="CO76" s="247"/>
      <c r="CP76" s="247"/>
      <c r="CQ76" s="247"/>
      <c r="CR76" s="247"/>
      <c r="CS76" s="247"/>
      <c r="CT76" s="247"/>
      <c r="CU76" s="247"/>
      <c r="CV76" s="247"/>
      <c r="CW76" s="247"/>
      <c r="CX76" s="247"/>
      <c r="CY76" s="247"/>
      <c r="CZ76" s="247"/>
      <c r="DA76" s="247"/>
      <c r="DB76" s="247"/>
      <c r="DC76" s="247"/>
      <c r="DD76" s="247"/>
      <c r="DE76" s="247"/>
      <c r="DF76" s="247"/>
      <c r="DG76" s="247"/>
      <c r="DH76" s="247"/>
      <c r="DI76" s="247"/>
      <c r="DJ76" s="247"/>
      <c r="DK76" s="247"/>
      <c r="DL76" s="247"/>
      <c r="DM76" s="247"/>
      <c r="DN76" s="247"/>
      <c r="DO76" s="247"/>
      <c r="DP76" s="247"/>
      <c r="DQ76" s="247"/>
      <c r="DR76" s="247"/>
      <c r="DS76" s="247"/>
      <c r="DT76" s="247"/>
      <c r="DU76" s="247"/>
      <c r="DV76" s="247"/>
      <c r="DW76" s="247"/>
      <c r="DX76" s="247"/>
      <c r="DY76" s="247"/>
      <c r="DZ76" s="247"/>
      <c r="EA76" s="247"/>
      <c r="EB76" s="247"/>
      <c r="EC76" s="247"/>
      <c r="ED76" s="247"/>
      <c r="EE76" s="247"/>
      <c r="EF76" s="247"/>
      <c r="EG76" s="247"/>
      <c r="EH76" s="247"/>
      <c r="EI76" s="247"/>
      <c r="EJ76" s="247"/>
      <c r="EK76" s="247"/>
      <c r="EL76" s="247"/>
      <c r="EM76" s="247"/>
      <c r="EN76" s="247"/>
      <c r="EO76" s="247"/>
      <c r="EP76" s="247"/>
      <c r="EQ76" s="247"/>
      <c r="ER76" s="247"/>
      <c r="ES76" s="247"/>
      <c r="ET76" s="247"/>
      <c r="EU76" s="247"/>
      <c r="EV76" s="247"/>
      <c r="EW76" s="247"/>
      <c r="EX76" s="247"/>
      <c r="EY76" s="247"/>
      <c r="EZ76" s="247"/>
      <c r="FA76" s="247"/>
      <c r="FB76" s="247"/>
      <c r="FC76" s="247"/>
      <c r="FD76" s="247"/>
      <c r="FE76" s="247"/>
      <c r="FF76" s="247"/>
      <c r="FG76" s="247"/>
      <c r="FH76" s="247"/>
      <c r="FI76" s="247"/>
      <c r="FJ76" s="247"/>
      <c r="FK76" s="247"/>
      <c r="FL76" s="247"/>
      <c r="FM76" s="247"/>
      <c r="FN76" s="247"/>
      <c r="FO76" s="247"/>
      <c r="FP76" s="247"/>
      <c r="FQ76" s="247"/>
      <c r="FR76" s="247"/>
      <c r="FS76" s="247"/>
      <c r="FT76" s="247"/>
      <c r="FU76" s="247"/>
      <c r="FV76" s="247"/>
      <c r="FW76" s="247"/>
      <c r="FX76" s="247"/>
      <c r="FY76" s="247"/>
      <c r="FZ76" s="247"/>
      <c r="GA76" s="247"/>
      <c r="GB76" s="247"/>
      <c r="GC76" s="247"/>
      <c r="GD76" s="247"/>
      <c r="GE76" s="247"/>
      <c r="GF76" s="247"/>
      <c r="GG76" s="247"/>
      <c r="GH76" s="247"/>
      <c r="GI76" s="247"/>
      <c r="GJ76" s="247"/>
      <c r="GK76" s="247"/>
      <c r="GL76" s="247"/>
      <c r="GM76" s="247"/>
      <c r="GN76" s="247"/>
      <c r="GO76" s="247"/>
      <c r="GP76" s="247"/>
      <c r="GQ76" s="247"/>
      <c r="GR76" s="247"/>
      <c r="GS76" s="247"/>
      <c r="GT76" s="247"/>
      <c r="GU76" s="247"/>
      <c r="GV76" s="247"/>
      <c r="GW76" s="247"/>
      <c r="GX76" s="247"/>
      <c r="GY76" s="247"/>
      <c r="GZ76" s="247"/>
      <c r="HA76" s="247"/>
      <c r="HB76" s="247"/>
      <c r="HC76" s="247"/>
      <c r="HD76" s="247"/>
      <c r="HE76" s="247"/>
      <c r="HF76" s="247"/>
      <c r="HG76" s="247"/>
      <c r="HH76" s="247"/>
      <c r="HI76" s="247"/>
      <c r="HJ76" s="247"/>
      <c r="HK76" s="247"/>
      <c r="HL76" s="247"/>
      <c r="HM76" s="247"/>
      <c r="HN76" s="247"/>
      <c r="HO76" s="247"/>
      <c r="HP76" s="247"/>
      <c r="HQ76" s="247"/>
      <c r="HR76" s="247"/>
      <c r="HS76" s="247"/>
      <c r="HT76" s="247"/>
      <c r="HU76" s="247"/>
      <c r="HV76" s="247"/>
      <c r="HW76" s="247"/>
      <c r="HX76" s="247"/>
      <c r="HY76" s="247"/>
      <c r="HZ76" s="247"/>
      <c r="IA76" s="247"/>
      <c r="IB76" s="247"/>
      <c r="IC76" s="247"/>
      <c r="ID76" s="247"/>
      <c r="IE76" s="247"/>
      <c r="IF76" s="247"/>
      <c r="IG76" s="247"/>
      <c r="IH76" s="247"/>
      <c r="II76" s="247"/>
      <c r="IJ76" s="247"/>
      <c r="IK76" s="247"/>
      <c r="IL76" s="247"/>
      <c r="IM76" s="247"/>
      <c r="IN76" s="247"/>
      <c r="IO76" s="247"/>
      <c r="IP76" s="247"/>
      <c r="IQ76" s="247"/>
      <c r="IR76" s="247"/>
      <c r="IS76" s="247"/>
      <c r="IT76" s="247"/>
      <c r="IU76" s="247"/>
      <c r="IV76" s="247"/>
      <c r="IW76" s="247"/>
      <c r="IX76" s="247"/>
      <c r="IY76" s="247"/>
      <c r="IZ76" s="247"/>
      <c r="JA76" s="247"/>
      <c r="JB76" s="247"/>
      <c r="JC76" s="247"/>
      <c r="JD76" s="247"/>
      <c r="JE76" s="247"/>
      <c r="JF76" s="247"/>
      <c r="JG76" s="247"/>
      <c r="JH76" s="247"/>
      <c r="JI76" s="247"/>
      <c r="JJ76" s="247"/>
      <c r="JK76" s="247"/>
      <c r="JL76" s="247"/>
      <c r="JM76" s="247"/>
      <c r="JN76" s="247"/>
      <c r="JO76" s="247"/>
      <c r="JP76" s="247"/>
      <c r="JQ76" s="247"/>
      <c r="JR76" s="247"/>
      <c r="JS76" s="247"/>
      <c r="JT76" s="247"/>
      <c r="JU76" s="247"/>
      <c r="JV76" s="247"/>
      <c r="JW76" s="247"/>
      <c r="JX76" s="247"/>
      <c r="JY76" s="247"/>
      <c r="JZ76" s="247"/>
      <c r="KA76" s="247"/>
      <c r="KB76" s="247"/>
      <c r="KC76" s="247"/>
      <c r="KD76" s="247"/>
      <c r="KE76" s="247"/>
      <c r="KF76" s="247"/>
      <c r="KG76" s="247"/>
      <c r="KH76" s="247"/>
      <c r="KI76" s="247"/>
      <c r="KJ76" s="247"/>
      <c r="KK76" s="247"/>
      <c r="KL76" s="247"/>
      <c r="KM76" s="247"/>
      <c r="KN76" s="247"/>
      <c r="KO76" s="247"/>
      <c r="KP76" s="247"/>
      <c r="KQ76" s="247"/>
      <c r="KR76" s="247"/>
      <c r="KS76" s="247"/>
      <c r="KT76" s="247"/>
      <c r="KU76" s="247"/>
      <c r="KV76" s="247"/>
      <c r="KW76" s="247"/>
      <c r="KX76" s="247"/>
      <c r="KY76" s="247"/>
      <c r="KZ76" s="247"/>
      <c r="LA76" s="247"/>
      <c r="LB76" s="247"/>
      <c r="LC76" s="247"/>
      <c r="LD76" s="247"/>
      <c r="LE76" s="247"/>
      <c r="LF76" s="247"/>
      <c r="LG76" s="247"/>
      <c r="LH76" s="247"/>
      <c r="LI76" s="247"/>
      <c r="LJ76" s="247"/>
      <c r="LK76" s="247"/>
      <c r="LL76" s="247"/>
      <c r="LM76" s="247"/>
      <c r="LN76" s="247"/>
      <c r="LO76" s="247"/>
      <c r="LP76" s="247"/>
      <c r="LQ76" s="247"/>
      <c r="LR76" s="247"/>
      <c r="LS76" s="247"/>
      <c r="LT76" s="247"/>
      <c r="LU76" s="247"/>
      <c r="LV76" s="247"/>
      <c r="LW76" s="247"/>
      <c r="LX76" s="247"/>
      <c r="LY76" s="247"/>
      <c r="LZ76" s="247"/>
      <c r="MA76" s="247"/>
      <c r="MB76" s="247"/>
      <c r="MC76" s="247"/>
      <c r="MD76" s="247"/>
      <c r="ME76" s="247"/>
      <c r="MF76" s="247"/>
      <c r="MG76" s="247"/>
      <c r="MH76" s="247"/>
      <c r="MI76" s="247"/>
      <c r="MJ76" s="247"/>
      <c r="MK76" s="247"/>
      <c r="ML76" s="247"/>
      <c r="MM76" s="247"/>
      <c r="MN76" s="247"/>
      <c r="MO76" s="247"/>
      <c r="MP76" s="247"/>
      <c r="MQ76" s="247"/>
      <c r="MR76" s="247"/>
      <c r="MS76" s="247"/>
      <c r="MT76" s="247"/>
      <c r="MU76" s="247"/>
      <c r="MV76" s="247"/>
      <c r="MW76" s="247"/>
      <c r="MX76" s="247"/>
      <c r="MY76" s="247"/>
      <c r="MZ76" s="247"/>
      <c r="NA76" s="247"/>
      <c r="NB76" s="247"/>
      <c r="NC76" s="247"/>
      <c r="ND76" s="247"/>
      <c r="NE76" s="247"/>
      <c r="NF76" s="247"/>
      <c r="NG76" s="247"/>
      <c r="NH76" s="247"/>
      <c r="NI76" s="247"/>
      <c r="NJ76" s="247"/>
      <c r="NK76" s="247"/>
      <c r="NL76" s="247"/>
      <c r="NM76" s="247"/>
      <c r="NN76" s="247"/>
      <c r="NO76" s="247"/>
      <c r="NP76" s="247"/>
      <c r="NQ76" s="247"/>
      <c r="NR76" s="247"/>
      <c r="NS76" s="247"/>
      <c r="NT76" s="247"/>
      <c r="NU76" s="247"/>
      <c r="NV76" s="247"/>
      <c r="NW76" s="247"/>
      <c r="NX76" s="247"/>
      <c r="NY76" s="247"/>
      <c r="NZ76" s="247"/>
      <c r="OA76" s="247"/>
      <c r="OB76" s="247"/>
      <c r="OC76" s="247"/>
      <c r="OD76" s="247"/>
      <c r="OE76" s="247"/>
      <c r="OF76" s="247"/>
      <c r="OG76" s="247"/>
      <c r="OH76" s="247"/>
      <c r="OI76" s="247"/>
      <c r="OJ76" s="247"/>
      <c r="OK76" s="247"/>
      <c r="OL76" s="247"/>
      <c r="OM76" s="247"/>
      <c r="ON76" s="247"/>
      <c r="OO76" s="247"/>
      <c r="OP76" s="247"/>
      <c r="OQ76" s="247"/>
      <c r="OR76" s="247"/>
      <c r="OS76" s="247"/>
      <c r="OT76" s="247"/>
      <c r="OU76" s="247"/>
      <c r="OV76" s="247"/>
      <c r="OW76" s="247"/>
      <c r="OX76" s="247"/>
      <c r="OY76" s="247"/>
      <c r="OZ76" s="247"/>
      <c r="PA76" s="247"/>
      <c r="PB76" s="247"/>
      <c r="PC76" s="247"/>
      <c r="PD76" s="247"/>
      <c r="PE76" s="247"/>
      <c r="PF76" s="247"/>
      <c r="PG76" s="247"/>
      <c r="PH76" s="247"/>
      <c r="PI76" s="247"/>
      <c r="PJ76" s="247"/>
      <c r="PK76" s="247"/>
      <c r="PL76" s="247"/>
      <c r="PM76" s="247"/>
      <c r="PN76" s="247"/>
      <c r="PO76" s="247"/>
      <c r="PP76" s="247"/>
      <c r="PQ76" s="247"/>
      <c r="PR76" s="247"/>
      <c r="PS76" s="247"/>
      <c r="PT76" s="247"/>
      <c r="PU76" s="247"/>
      <c r="PV76" s="247"/>
      <c r="PW76" s="247"/>
      <c r="PX76" s="247"/>
      <c r="PY76" s="247"/>
      <c r="PZ76" s="247"/>
      <c r="QA76" s="247"/>
      <c r="QB76" s="247"/>
      <c r="QC76" s="247"/>
      <c r="QD76" s="247"/>
      <c r="QE76" s="247"/>
      <c r="QF76" s="247"/>
      <c r="QG76" s="247"/>
      <c r="QH76" s="247"/>
      <c r="QI76" s="247"/>
      <c r="QJ76" s="247"/>
      <c r="QK76" s="247"/>
      <c r="QL76" s="247"/>
    </row>
    <row r="77" spans="1:454" s="171" customFormat="1" ht="9" customHeight="1">
      <c r="A77" s="247"/>
      <c r="B77" s="285"/>
      <c r="C77" s="786"/>
      <c r="D77" s="787"/>
      <c r="E77" s="787"/>
      <c r="F77" s="787"/>
      <c r="G77" s="787"/>
      <c r="H77" s="787"/>
      <c r="I77" s="787"/>
      <c r="J77" s="787"/>
      <c r="K77" s="787"/>
      <c r="L77" s="787"/>
      <c r="M77" s="787"/>
      <c r="N77" s="787"/>
      <c r="O77" s="787"/>
      <c r="P77" s="787"/>
      <c r="Q77" s="787"/>
      <c r="R77" s="787"/>
      <c r="S77" s="787"/>
      <c r="T77" s="787"/>
      <c r="U77" s="787"/>
      <c r="V77" s="787"/>
      <c r="W77" s="787"/>
      <c r="X77" s="787"/>
      <c r="Y77" s="787"/>
      <c r="Z77" s="788"/>
      <c r="AA77" s="256"/>
      <c r="AB77" s="814"/>
      <c r="AC77" s="814"/>
      <c r="AD77" s="814"/>
      <c r="AE77" s="814"/>
      <c r="AF77" s="814"/>
      <c r="AG77" s="814"/>
      <c r="AH77" s="814"/>
      <c r="AI77" s="814"/>
      <c r="AJ77" s="814"/>
      <c r="AK77" s="814"/>
      <c r="AL77" s="814"/>
      <c r="AM77" s="814"/>
      <c r="AN77" s="814"/>
      <c r="AO77" s="814"/>
      <c r="AP77" s="814"/>
      <c r="AQ77" s="814"/>
      <c r="AR77" s="814"/>
      <c r="AS77" s="814"/>
      <c r="AT77" s="814"/>
      <c r="AU77" s="814"/>
      <c r="AV77" s="814"/>
      <c r="AW77" s="247"/>
      <c r="AX77" s="247"/>
      <c r="AY77" s="247"/>
      <c r="AZ77" s="247"/>
      <c r="BA77" s="247"/>
      <c r="BB77" s="247"/>
      <c r="BC77" s="247"/>
      <c r="BD77" s="247"/>
      <c r="BE77" s="247"/>
      <c r="BF77" s="247"/>
      <c r="BG77" s="247"/>
      <c r="BH77" s="247"/>
      <c r="BI77" s="247"/>
      <c r="BJ77" s="247"/>
      <c r="BK77" s="247"/>
      <c r="BL77" s="247"/>
      <c r="BM77" s="247"/>
      <c r="BN77" s="247"/>
      <c r="BO77" s="247"/>
      <c r="BP77" s="247"/>
      <c r="BQ77" s="247"/>
      <c r="BR77" s="247"/>
      <c r="BS77" s="247"/>
      <c r="BT77" s="247"/>
      <c r="BU77" s="247"/>
      <c r="BV77" s="247"/>
      <c r="BW77" s="247"/>
      <c r="BX77" s="247"/>
      <c r="BY77" s="247"/>
      <c r="BZ77" s="247"/>
      <c r="CA77" s="247"/>
      <c r="CB77" s="247"/>
      <c r="CC77" s="247"/>
      <c r="CD77" s="247"/>
      <c r="CE77" s="247"/>
      <c r="CF77" s="247"/>
      <c r="CG77" s="247"/>
      <c r="CH77" s="247"/>
      <c r="CI77" s="247"/>
      <c r="CJ77" s="247"/>
      <c r="CK77" s="247"/>
      <c r="CL77" s="247"/>
      <c r="CM77" s="247"/>
      <c r="CN77" s="247"/>
      <c r="CO77" s="247"/>
      <c r="CP77" s="247"/>
      <c r="CQ77" s="247"/>
      <c r="CR77" s="247"/>
      <c r="CS77" s="247"/>
      <c r="CT77" s="247"/>
      <c r="CU77" s="247"/>
      <c r="CV77" s="247"/>
      <c r="CW77" s="247"/>
      <c r="CX77" s="247"/>
      <c r="CY77" s="247"/>
      <c r="CZ77" s="247"/>
      <c r="DA77" s="247"/>
      <c r="DB77" s="247"/>
      <c r="DC77" s="247"/>
      <c r="DD77" s="247"/>
      <c r="DE77" s="247"/>
      <c r="DF77" s="247"/>
      <c r="DG77" s="247"/>
      <c r="DH77" s="247"/>
      <c r="DI77" s="247"/>
      <c r="DJ77" s="247"/>
      <c r="DK77" s="247"/>
      <c r="DL77" s="247"/>
      <c r="DM77" s="247"/>
      <c r="DN77" s="247"/>
      <c r="DO77" s="247"/>
      <c r="DP77" s="247"/>
      <c r="DQ77" s="247"/>
      <c r="DR77" s="247"/>
      <c r="DS77" s="247"/>
      <c r="DT77" s="247"/>
      <c r="DU77" s="247"/>
      <c r="DV77" s="247"/>
      <c r="DW77" s="247"/>
      <c r="DX77" s="247"/>
      <c r="DY77" s="247"/>
      <c r="DZ77" s="247"/>
      <c r="EA77" s="247"/>
      <c r="EB77" s="247"/>
      <c r="EC77" s="247"/>
      <c r="ED77" s="247"/>
      <c r="EE77" s="247"/>
      <c r="EF77" s="247"/>
      <c r="EG77" s="247"/>
      <c r="EH77" s="247"/>
      <c r="EI77" s="247"/>
      <c r="EJ77" s="247"/>
      <c r="EK77" s="247"/>
      <c r="EL77" s="247"/>
      <c r="EM77" s="247"/>
      <c r="EN77" s="247"/>
      <c r="EO77" s="247"/>
      <c r="EP77" s="247"/>
      <c r="EQ77" s="247"/>
      <c r="ER77" s="247"/>
      <c r="ES77" s="247"/>
      <c r="ET77" s="247"/>
      <c r="EU77" s="247"/>
      <c r="EV77" s="247"/>
      <c r="EW77" s="247"/>
      <c r="EX77" s="247"/>
      <c r="EY77" s="247"/>
      <c r="EZ77" s="247"/>
      <c r="FA77" s="247"/>
      <c r="FB77" s="247"/>
      <c r="FC77" s="247"/>
      <c r="FD77" s="247"/>
      <c r="FE77" s="247"/>
      <c r="FF77" s="247"/>
      <c r="FG77" s="247"/>
      <c r="FH77" s="247"/>
      <c r="FI77" s="247"/>
      <c r="FJ77" s="247"/>
      <c r="FK77" s="247"/>
      <c r="FL77" s="247"/>
      <c r="FM77" s="247"/>
      <c r="FN77" s="247"/>
      <c r="FO77" s="247"/>
      <c r="FP77" s="247"/>
      <c r="FQ77" s="247"/>
      <c r="FR77" s="247"/>
      <c r="FS77" s="247"/>
      <c r="FT77" s="247"/>
      <c r="FU77" s="247"/>
      <c r="FV77" s="247"/>
      <c r="FW77" s="247"/>
      <c r="FX77" s="247"/>
      <c r="FY77" s="247"/>
      <c r="FZ77" s="247"/>
      <c r="GA77" s="247"/>
      <c r="GB77" s="247"/>
      <c r="GC77" s="247"/>
      <c r="GD77" s="247"/>
      <c r="GE77" s="247"/>
      <c r="GF77" s="247"/>
      <c r="GG77" s="247"/>
      <c r="GH77" s="247"/>
      <c r="GI77" s="247"/>
      <c r="GJ77" s="247"/>
      <c r="GK77" s="247"/>
      <c r="GL77" s="247"/>
      <c r="GM77" s="247"/>
      <c r="GN77" s="247"/>
      <c r="GO77" s="247"/>
      <c r="GP77" s="247"/>
      <c r="GQ77" s="247"/>
      <c r="GR77" s="247"/>
      <c r="GS77" s="247"/>
      <c r="GT77" s="247"/>
      <c r="GU77" s="247"/>
      <c r="GV77" s="247"/>
      <c r="GW77" s="247"/>
      <c r="GX77" s="247"/>
      <c r="GY77" s="247"/>
      <c r="GZ77" s="247"/>
      <c r="HA77" s="247"/>
      <c r="HB77" s="247"/>
      <c r="HC77" s="247"/>
      <c r="HD77" s="247"/>
      <c r="HE77" s="247"/>
      <c r="HF77" s="247"/>
      <c r="HG77" s="247"/>
      <c r="HH77" s="247"/>
      <c r="HI77" s="247"/>
      <c r="HJ77" s="247"/>
      <c r="HK77" s="247"/>
      <c r="HL77" s="247"/>
      <c r="HM77" s="247"/>
      <c r="HN77" s="247"/>
      <c r="HO77" s="247"/>
      <c r="HP77" s="247"/>
      <c r="HQ77" s="247"/>
      <c r="HR77" s="247"/>
      <c r="HS77" s="247"/>
      <c r="HT77" s="247"/>
      <c r="HU77" s="247"/>
      <c r="HV77" s="247"/>
      <c r="HW77" s="247"/>
      <c r="HX77" s="247"/>
      <c r="HY77" s="247"/>
      <c r="HZ77" s="247"/>
      <c r="IA77" s="247"/>
      <c r="IB77" s="247"/>
      <c r="IC77" s="247"/>
      <c r="ID77" s="247"/>
      <c r="IE77" s="247"/>
      <c r="IF77" s="247"/>
      <c r="IG77" s="247"/>
      <c r="IH77" s="247"/>
      <c r="II77" s="247"/>
      <c r="IJ77" s="247"/>
      <c r="IK77" s="247"/>
      <c r="IL77" s="247"/>
      <c r="IM77" s="247"/>
      <c r="IN77" s="247"/>
      <c r="IO77" s="247"/>
      <c r="IP77" s="247"/>
      <c r="IQ77" s="247"/>
      <c r="IR77" s="247"/>
      <c r="IS77" s="247"/>
      <c r="IT77" s="247"/>
      <c r="IU77" s="247"/>
      <c r="IV77" s="247"/>
      <c r="IW77" s="247"/>
      <c r="IX77" s="247"/>
      <c r="IY77" s="247"/>
      <c r="IZ77" s="247"/>
      <c r="JA77" s="247"/>
      <c r="JB77" s="247"/>
      <c r="JC77" s="247"/>
      <c r="JD77" s="247"/>
      <c r="JE77" s="247"/>
      <c r="JF77" s="247"/>
      <c r="JG77" s="247"/>
      <c r="JH77" s="247"/>
      <c r="JI77" s="247"/>
      <c r="JJ77" s="247"/>
      <c r="JK77" s="247"/>
      <c r="JL77" s="247"/>
      <c r="JM77" s="247"/>
      <c r="JN77" s="247"/>
      <c r="JO77" s="247"/>
      <c r="JP77" s="247"/>
      <c r="JQ77" s="247"/>
      <c r="JR77" s="247"/>
      <c r="JS77" s="247"/>
      <c r="JT77" s="247"/>
      <c r="JU77" s="247"/>
      <c r="JV77" s="247"/>
      <c r="JW77" s="247"/>
      <c r="JX77" s="247"/>
      <c r="JY77" s="247"/>
      <c r="JZ77" s="247"/>
      <c r="KA77" s="247"/>
      <c r="KB77" s="247"/>
      <c r="KC77" s="247"/>
      <c r="KD77" s="247"/>
      <c r="KE77" s="247"/>
      <c r="KF77" s="247"/>
      <c r="KG77" s="247"/>
      <c r="KH77" s="247"/>
      <c r="KI77" s="247"/>
      <c r="KJ77" s="247"/>
      <c r="KK77" s="247"/>
      <c r="KL77" s="247"/>
      <c r="KM77" s="247"/>
      <c r="KN77" s="247"/>
      <c r="KO77" s="247"/>
      <c r="KP77" s="247"/>
      <c r="KQ77" s="247"/>
      <c r="KR77" s="247"/>
      <c r="KS77" s="247"/>
      <c r="KT77" s="247"/>
      <c r="KU77" s="247"/>
      <c r="KV77" s="247"/>
      <c r="KW77" s="247"/>
      <c r="KX77" s="247"/>
      <c r="KY77" s="247"/>
      <c r="KZ77" s="247"/>
      <c r="LA77" s="247"/>
      <c r="LB77" s="247"/>
      <c r="LC77" s="247"/>
      <c r="LD77" s="247"/>
      <c r="LE77" s="247"/>
      <c r="LF77" s="247"/>
      <c r="LG77" s="247"/>
      <c r="LH77" s="247"/>
      <c r="LI77" s="247"/>
      <c r="LJ77" s="247"/>
      <c r="LK77" s="247"/>
      <c r="LL77" s="247"/>
      <c r="LM77" s="247"/>
      <c r="LN77" s="247"/>
      <c r="LO77" s="247"/>
      <c r="LP77" s="247"/>
      <c r="LQ77" s="247"/>
      <c r="LR77" s="247"/>
      <c r="LS77" s="247"/>
      <c r="LT77" s="247"/>
      <c r="LU77" s="247"/>
      <c r="LV77" s="247"/>
      <c r="LW77" s="247"/>
      <c r="LX77" s="247"/>
      <c r="LY77" s="247"/>
      <c r="LZ77" s="247"/>
      <c r="MA77" s="247"/>
      <c r="MB77" s="247"/>
      <c r="MC77" s="247"/>
      <c r="MD77" s="247"/>
      <c r="ME77" s="247"/>
      <c r="MF77" s="247"/>
      <c r="MG77" s="247"/>
      <c r="MH77" s="247"/>
      <c r="MI77" s="247"/>
      <c r="MJ77" s="247"/>
      <c r="MK77" s="247"/>
      <c r="ML77" s="247"/>
      <c r="MM77" s="247"/>
      <c r="MN77" s="247"/>
      <c r="MO77" s="247"/>
      <c r="MP77" s="247"/>
      <c r="MQ77" s="247"/>
      <c r="MR77" s="247"/>
      <c r="MS77" s="247"/>
      <c r="MT77" s="247"/>
      <c r="MU77" s="247"/>
      <c r="MV77" s="247"/>
      <c r="MW77" s="247"/>
      <c r="MX77" s="247"/>
      <c r="MY77" s="247"/>
      <c r="MZ77" s="247"/>
      <c r="NA77" s="247"/>
      <c r="NB77" s="247"/>
      <c r="NC77" s="247"/>
      <c r="ND77" s="247"/>
      <c r="NE77" s="247"/>
      <c r="NF77" s="247"/>
      <c r="NG77" s="247"/>
      <c r="NH77" s="247"/>
      <c r="NI77" s="247"/>
      <c r="NJ77" s="247"/>
      <c r="NK77" s="247"/>
      <c r="NL77" s="247"/>
      <c r="NM77" s="247"/>
      <c r="NN77" s="247"/>
      <c r="NO77" s="247"/>
      <c r="NP77" s="247"/>
      <c r="NQ77" s="247"/>
      <c r="NR77" s="247"/>
      <c r="NS77" s="247"/>
      <c r="NT77" s="247"/>
      <c r="NU77" s="247"/>
      <c r="NV77" s="247"/>
      <c r="NW77" s="247"/>
      <c r="NX77" s="247"/>
      <c r="NY77" s="247"/>
      <c r="NZ77" s="247"/>
      <c r="OA77" s="247"/>
      <c r="OB77" s="247"/>
      <c r="OC77" s="247"/>
      <c r="OD77" s="247"/>
      <c r="OE77" s="247"/>
      <c r="OF77" s="247"/>
      <c r="OG77" s="247"/>
      <c r="OH77" s="247"/>
      <c r="OI77" s="247"/>
      <c r="OJ77" s="247"/>
      <c r="OK77" s="247"/>
      <c r="OL77" s="247"/>
      <c r="OM77" s="247"/>
      <c r="ON77" s="247"/>
      <c r="OO77" s="247"/>
      <c r="OP77" s="247"/>
      <c r="OQ77" s="247"/>
      <c r="OR77" s="247"/>
      <c r="OS77" s="247"/>
      <c r="OT77" s="247"/>
      <c r="OU77" s="247"/>
      <c r="OV77" s="247"/>
      <c r="OW77" s="247"/>
      <c r="OX77" s="247"/>
      <c r="OY77" s="247"/>
      <c r="OZ77" s="247"/>
      <c r="PA77" s="247"/>
      <c r="PB77" s="247"/>
      <c r="PC77" s="247"/>
      <c r="PD77" s="247"/>
      <c r="PE77" s="247"/>
      <c r="PF77" s="247"/>
      <c r="PG77" s="247"/>
      <c r="PH77" s="247"/>
      <c r="PI77" s="247"/>
      <c r="PJ77" s="247"/>
      <c r="PK77" s="247"/>
      <c r="PL77" s="247"/>
      <c r="PM77" s="247"/>
      <c r="PN77" s="247"/>
      <c r="PO77" s="247"/>
      <c r="PP77" s="247"/>
      <c r="PQ77" s="247"/>
      <c r="PR77" s="247"/>
      <c r="PS77" s="247"/>
      <c r="PT77" s="247"/>
      <c r="PU77" s="247"/>
      <c r="PV77" s="247"/>
      <c r="PW77" s="247"/>
      <c r="PX77" s="247"/>
      <c r="PY77" s="247"/>
      <c r="PZ77" s="247"/>
      <c r="QA77" s="247"/>
      <c r="QB77" s="247"/>
      <c r="QC77" s="247"/>
      <c r="QD77" s="247"/>
      <c r="QE77" s="247"/>
      <c r="QF77" s="247"/>
      <c r="QG77" s="247"/>
      <c r="QH77" s="247"/>
      <c r="QI77" s="247"/>
      <c r="QJ77" s="247"/>
      <c r="QK77" s="247"/>
      <c r="QL77" s="247"/>
    </row>
    <row r="78" spans="1:454" s="171" customFormat="1" ht="13" customHeight="1">
      <c r="A78" s="247"/>
      <c r="B78" s="285"/>
      <c r="C78" s="789"/>
      <c r="D78" s="790"/>
      <c r="E78" s="790"/>
      <c r="F78" s="790"/>
      <c r="G78" s="790"/>
      <c r="H78" s="790"/>
      <c r="I78" s="790"/>
      <c r="J78" s="790"/>
      <c r="K78" s="790"/>
      <c r="L78" s="790"/>
      <c r="M78" s="790"/>
      <c r="N78" s="790"/>
      <c r="O78" s="790"/>
      <c r="P78" s="790"/>
      <c r="Q78" s="790"/>
      <c r="R78" s="790"/>
      <c r="S78" s="790"/>
      <c r="T78" s="790"/>
      <c r="U78" s="790"/>
      <c r="V78" s="790"/>
      <c r="W78" s="790"/>
      <c r="X78" s="790"/>
      <c r="Y78" s="790"/>
      <c r="Z78" s="791"/>
      <c r="AA78" s="256"/>
      <c r="AB78" s="814"/>
      <c r="AC78" s="814"/>
      <c r="AD78" s="814"/>
      <c r="AE78" s="814"/>
      <c r="AF78" s="814"/>
      <c r="AG78" s="814"/>
      <c r="AH78" s="814"/>
      <c r="AI78" s="814"/>
      <c r="AJ78" s="814"/>
      <c r="AK78" s="814"/>
      <c r="AL78" s="814"/>
      <c r="AM78" s="814"/>
      <c r="AN78" s="814"/>
      <c r="AO78" s="814"/>
      <c r="AP78" s="814"/>
      <c r="AQ78" s="814"/>
      <c r="AR78" s="814"/>
      <c r="AS78" s="814"/>
      <c r="AT78" s="814"/>
      <c r="AU78" s="814"/>
      <c r="AV78" s="814"/>
      <c r="AW78" s="247"/>
      <c r="AX78" s="247"/>
      <c r="AY78" s="247"/>
      <c r="AZ78" s="247"/>
      <c r="BA78" s="247"/>
      <c r="BB78" s="247"/>
      <c r="BC78" s="247"/>
      <c r="BD78" s="247"/>
      <c r="BE78" s="247"/>
      <c r="BF78" s="247"/>
      <c r="BG78" s="247"/>
      <c r="BH78" s="247"/>
      <c r="BI78" s="247"/>
      <c r="BJ78" s="247"/>
      <c r="BK78" s="247"/>
      <c r="BL78" s="247"/>
      <c r="BM78" s="247"/>
      <c r="BN78" s="247"/>
      <c r="BO78" s="247"/>
      <c r="BP78" s="247"/>
      <c r="BQ78" s="247"/>
      <c r="BR78" s="247"/>
      <c r="BS78" s="247"/>
      <c r="BT78" s="247"/>
      <c r="BU78" s="247"/>
      <c r="BV78" s="247"/>
      <c r="BW78" s="247"/>
      <c r="BX78" s="247"/>
      <c r="BY78" s="247"/>
      <c r="BZ78" s="247"/>
      <c r="CA78" s="247"/>
      <c r="CB78" s="247"/>
      <c r="CC78" s="247"/>
      <c r="CD78" s="247"/>
      <c r="CE78" s="247"/>
      <c r="CF78" s="247"/>
      <c r="CG78" s="247"/>
      <c r="CH78" s="247"/>
      <c r="CI78" s="247"/>
      <c r="CJ78" s="247"/>
      <c r="CK78" s="247"/>
      <c r="CL78" s="247"/>
      <c r="CM78" s="247"/>
      <c r="CN78" s="247"/>
      <c r="CO78" s="247"/>
      <c r="CP78" s="247"/>
      <c r="CQ78" s="247"/>
      <c r="CR78" s="247"/>
      <c r="CS78" s="247"/>
      <c r="CT78" s="247"/>
      <c r="CU78" s="247"/>
      <c r="CV78" s="247"/>
      <c r="CW78" s="247"/>
      <c r="CX78" s="247"/>
      <c r="CY78" s="247"/>
      <c r="CZ78" s="247"/>
      <c r="DA78" s="247"/>
      <c r="DB78" s="247"/>
      <c r="DC78" s="247"/>
      <c r="DD78" s="247"/>
      <c r="DE78" s="247"/>
      <c r="DF78" s="247"/>
      <c r="DG78" s="247"/>
      <c r="DH78" s="247"/>
      <c r="DI78" s="247"/>
      <c r="DJ78" s="247"/>
      <c r="DK78" s="247"/>
      <c r="DL78" s="247"/>
      <c r="DM78" s="247"/>
      <c r="DN78" s="247"/>
      <c r="DO78" s="247"/>
      <c r="DP78" s="247"/>
      <c r="DQ78" s="247"/>
      <c r="DR78" s="247"/>
      <c r="DS78" s="247"/>
      <c r="DT78" s="247"/>
      <c r="DU78" s="247"/>
      <c r="DV78" s="247"/>
      <c r="DW78" s="247"/>
      <c r="DX78" s="247"/>
      <c r="DY78" s="247"/>
      <c r="DZ78" s="247"/>
      <c r="EA78" s="247"/>
      <c r="EB78" s="247"/>
      <c r="EC78" s="247"/>
      <c r="ED78" s="247"/>
      <c r="EE78" s="247"/>
      <c r="EF78" s="247"/>
      <c r="EG78" s="247"/>
      <c r="EH78" s="247"/>
      <c r="EI78" s="247"/>
      <c r="EJ78" s="247"/>
      <c r="EK78" s="247"/>
      <c r="EL78" s="247"/>
      <c r="EM78" s="247"/>
      <c r="EN78" s="247"/>
      <c r="EO78" s="247"/>
      <c r="EP78" s="247"/>
      <c r="EQ78" s="247"/>
      <c r="ER78" s="247"/>
      <c r="ES78" s="247"/>
      <c r="ET78" s="247"/>
      <c r="EU78" s="247"/>
      <c r="EV78" s="247"/>
      <c r="EW78" s="247"/>
      <c r="EX78" s="247"/>
      <c r="EY78" s="247"/>
      <c r="EZ78" s="247"/>
      <c r="FA78" s="247"/>
      <c r="FB78" s="247"/>
      <c r="FC78" s="247"/>
      <c r="FD78" s="247"/>
      <c r="FE78" s="247"/>
      <c r="FF78" s="247"/>
      <c r="FG78" s="247"/>
      <c r="FH78" s="247"/>
      <c r="FI78" s="247"/>
      <c r="FJ78" s="247"/>
      <c r="FK78" s="247"/>
      <c r="FL78" s="247"/>
      <c r="FM78" s="247"/>
      <c r="FN78" s="247"/>
      <c r="FO78" s="247"/>
      <c r="FP78" s="247"/>
      <c r="FQ78" s="247"/>
      <c r="FR78" s="247"/>
      <c r="FS78" s="247"/>
      <c r="FT78" s="247"/>
      <c r="FU78" s="247"/>
      <c r="FV78" s="247"/>
      <c r="FW78" s="247"/>
      <c r="FX78" s="247"/>
      <c r="FY78" s="247"/>
      <c r="FZ78" s="247"/>
      <c r="GA78" s="247"/>
      <c r="GB78" s="247"/>
      <c r="GC78" s="247"/>
      <c r="GD78" s="247"/>
      <c r="GE78" s="247"/>
      <c r="GF78" s="247"/>
      <c r="GG78" s="247"/>
      <c r="GH78" s="247"/>
      <c r="GI78" s="247"/>
      <c r="GJ78" s="247"/>
      <c r="GK78" s="247"/>
      <c r="GL78" s="247"/>
      <c r="GM78" s="247"/>
      <c r="GN78" s="247"/>
      <c r="GO78" s="247"/>
      <c r="GP78" s="247"/>
      <c r="GQ78" s="247"/>
      <c r="GR78" s="247"/>
      <c r="GS78" s="247"/>
      <c r="GT78" s="247"/>
      <c r="GU78" s="247"/>
      <c r="GV78" s="247"/>
      <c r="GW78" s="247"/>
      <c r="GX78" s="247"/>
      <c r="GY78" s="247"/>
      <c r="GZ78" s="247"/>
      <c r="HA78" s="247"/>
      <c r="HB78" s="247"/>
      <c r="HC78" s="247"/>
      <c r="HD78" s="247"/>
      <c r="HE78" s="247"/>
      <c r="HF78" s="247"/>
      <c r="HG78" s="247"/>
      <c r="HH78" s="247"/>
      <c r="HI78" s="247"/>
      <c r="HJ78" s="247"/>
      <c r="HK78" s="247"/>
      <c r="HL78" s="247"/>
      <c r="HM78" s="247"/>
      <c r="HN78" s="247"/>
      <c r="HO78" s="247"/>
      <c r="HP78" s="247"/>
      <c r="HQ78" s="247"/>
      <c r="HR78" s="247"/>
      <c r="HS78" s="247"/>
      <c r="HT78" s="247"/>
      <c r="HU78" s="247"/>
      <c r="HV78" s="247"/>
      <c r="HW78" s="247"/>
      <c r="HX78" s="247"/>
      <c r="HY78" s="247"/>
      <c r="HZ78" s="247"/>
      <c r="IA78" s="247"/>
      <c r="IB78" s="247"/>
      <c r="IC78" s="247"/>
      <c r="ID78" s="247"/>
      <c r="IE78" s="247"/>
      <c r="IF78" s="247"/>
      <c r="IG78" s="247"/>
      <c r="IH78" s="247"/>
      <c r="II78" s="247"/>
      <c r="IJ78" s="247"/>
      <c r="IK78" s="247"/>
      <c r="IL78" s="247"/>
      <c r="IM78" s="247"/>
      <c r="IN78" s="247"/>
      <c r="IO78" s="247"/>
      <c r="IP78" s="247"/>
      <c r="IQ78" s="247"/>
      <c r="IR78" s="247"/>
      <c r="IS78" s="247"/>
      <c r="IT78" s="247"/>
      <c r="IU78" s="247"/>
      <c r="IV78" s="247"/>
      <c r="IW78" s="247"/>
      <c r="IX78" s="247"/>
      <c r="IY78" s="247"/>
      <c r="IZ78" s="247"/>
      <c r="JA78" s="247"/>
      <c r="JB78" s="247"/>
      <c r="JC78" s="247"/>
      <c r="JD78" s="247"/>
      <c r="JE78" s="247"/>
      <c r="JF78" s="247"/>
      <c r="JG78" s="247"/>
      <c r="JH78" s="247"/>
      <c r="JI78" s="247"/>
      <c r="JJ78" s="247"/>
      <c r="JK78" s="247"/>
      <c r="JL78" s="247"/>
      <c r="JM78" s="247"/>
      <c r="JN78" s="247"/>
      <c r="JO78" s="247"/>
      <c r="JP78" s="247"/>
      <c r="JQ78" s="247"/>
      <c r="JR78" s="247"/>
      <c r="JS78" s="247"/>
      <c r="JT78" s="247"/>
      <c r="JU78" s="247"/>
      <c r="JV78" s="247"/>
      <c r="JW78" s="247"/>
      <c r="JX78" s="247"/>
      <c r="JY78" s="247"/>
      <c r="JZ78" s="247"/>
      <c r="KA78" s="247"/>
      <c r="KB78" s="247"/>
      <c r="KC78" s="247"/>
      <c r="KD78" s="247"/>
      <c r="KE78" s="247"/>
      <c r="KF78" s="247"/>
      <c r="KG78" s="247"/>
      <c r="KH78" s="247"/>
      <c r="KI78" s="247"/>
      <c r="KJ78" s="247"/>
      <c r="KK78" s="247"/>
      <c r="KL78" s="247"/>
      <c r="KM78" s="247"/>
      <c r="KN78" s="247"/>
      <c r="KO78" s="247"/>
      <c r="KP78" s="247"/>
      <c r="KQ78" s="247"/>
      <c r="KR78" s="247"/>
      <c r="KS78" s="247"/>
      <c r="KT78" s="247"/>
      <c r="KU78" s="247"/>
      <c r="KV78" s="247"/>
      <c r="KW78" s="247"/>
      <c r="KX78" s="247"/>
      <c r="KY78" s="247"/>
      <c r="KZ78" s="247"/>
      <c r="LA78" s="247"/>
      <c r="LB78" s="247"/>
      <c r="LC78" s="247"/>
      <c r="LD78" s="247"/>
      <c r="LE78" s="247"/>
      <c r="LF78" s="247"/>
      <c r="LG78" s="247"/>
      <c r="LH78" s="247"/>
      <c r="LI78" s="247"/>
      <c r="LJ78" s="247"/>
      <c r="LK78" s="247"/>
      <c r="LL78" s="247"/>
      <c r="LM78" s="247"/>
      <c r="LN78" s="247"/>
      <c r="LO78" s="247"/>
      <c r="LP78" s="247"/>
      <c r="LQ78" s="247"/>
      <c r="LR78" s="247"/>
      <c r="LS78" s="247"/>
      <c r="LT78" s="247"/>
      <c r="LU78" s="247"/>
      <c r="LV78" s="247"/>
      <c r="LW78" s="247"/>
      <c r="LX78" s="247"/>
      <c r="LY78" s="247"/>
      <c r="LZ78" s="247"/>
      <c r="MA78" s="247"/>
      <c r="MB78" s="247"/>
      <c r="MC78" s="247"/>
      <c r="MD78" s="247"/>
      <c r="ME78" s="247"/>
      <c r="MF78" s="247"/>
      <c r="MG78" s="247"/>
      <c r="MH78" s="247"/>
      <c r="MI78" s="247"/>
      <c r="MJ78" s="247"/>
      <c r="MK78" s="247"/>
      <c r="ML78" s="247"/>
      <c r="MM78" s="247"/>
      <c r="MN78" s="247"/>
      <c r="MO78" s="247"/>
      <c r="MP78" s="247"/>
      <c r="MQ78" s="247"/>
      <c r="MR78" s="247"/>
      <c r="MS78" s="247"/>
      <c r="MT78" s="247"/>
      <c r="MU78" s="247"/>
      <c r="MV78" s="247"/>
      <c r="MW78" s="247"/>
      <c r="MX78" s="247"/>
      <c r="MY78" s="247"/>
      <c r="MZ78" s="247"/>
      <c r="NA78" s="247"/>
      <c r="NB78" s="247"/>
      <c r="NC78" s="247"/>
      <c r="ND78" s="247"/>
      <c r="NE78" s="247"/>
      <c r="NF78" s="247"/>
      <c r="NG78" s="247"/>
      <c r="NH78" s="247"/>
      <c r="NI78" s="247"/>
      <c r="NJ78" s="247"/>
      <c r="NK78" s="247"/>
      <c r="NL78" s="247"/>
      <c r="NM78" s="247"/>
      <c r="NN78" s="247"/>
      <c r="NO78" s="247"/>
      <c r="NP78" s="247"/>
      <c r="NQ78" s="247"/>
      <c r="NR78" s="247"/>
      <c r="NS78" s="247"/>
      <c r="NT78" s="247"/>
      <c r="NU78" s="247"/>
      <c r="NV78" s="247"/>
      <c r="NW78" s="247"/>
      <c r="NX78" s="247"/>
      <c r="NY78" s="247"/>
      <c r="NZ78" s="247"/>
      <c r="OA78" s="247"/>
      <c r="OB78" s="247"/>
      <c r="OC78" s="247"/>
      <c r="OD78" s="247"/>
      <c r="OE78" s="247"/>
      <c r="OF78" s="247"/>
      <c r="OG78" s="247"/>
      <c r="OH78" s="247"/>
      <c r="OI78" s="247"/>
      <c r="OJ78" s="247"/>
      <c r="OK78" s="247"/>
      <c r="OL78" s="247"/>
      <c r="OM78" s="247"/>
      <c r="ON78" s="247"/>
      <c r="OO78" s="247"/>
      <c r="OP78" s="247"/>
      <c r="OQ78" s="247"/>
      <c r="OR78" s="247"/>
      <c r="OS78" s="247"/>
      <c r="OT78" s="247"/>
      <c r="OU78" s="247"/>
      <c r="OV78" s="247"/>
      <c r="OW78" s="247"/>
      <c r="OX78" s="247"/>
      <c r="OY78" s="247"/>
      <c r="OZ78" s="247"/>
      <c r="PA78" s="247"/>
      <c r="PB78" s="247"/>
      <c r="PC78" s="247"/>
      <c r="PD78" s="247"/>
      <c r="PE78" s="247"/>
      <c r="PF78" s="247"/>
      <c r="PG78" s="247"/>
      <c r="PH78" s="247"/>
      <c r="PI78" s="247"/>
      <c r="PJ78" s="247"/>
      <c r="PK78" s="247"/>
      <c r="PL78" s="247"/>
      <c r="PM78" s="247"/>
      <c r="PN78" s="247"/>
      <c r="PO78" s="247"/>
      <c r="PP78" s="247"/>
      <c r="PQ78" s="247"/>
      <c r="PR78" s="247"/>
      <c r="PS78" s="247"/>
      <c r="PT78" s="247"/>
      <c r="PU78" s="247"/>
      <c r="PV78" s="247"/>
      <c r="PW78" s="247"/>
      <c r="PX78" s="247"/>
      <c r="PY78" s="247"/>
      <c r="PZ78" s="247"/>
      <c r="QA78" s="247"/>
      <c r="QB78" s="247"/>
      <c r="QC78" s="247"/>
      <c r="QD78" s="247"/>
      <c r="QE78" s="247"/>
      <c r="QF78" s="247"/>
      <c r="QG78" s="247"/>
      <c r="QH78" s="247"/>
      <c r="QI78" s="247"/>
      <c r="QJ78" s="247"/>
      <c r="QK78" s="247"/>
      <c r="QL78" s="247"/>
    </row>
    <row r="79" spans="1:454" s="171" customFormat="1" ht="9.5" customHeight="1">
      <c r="A79" s="247"/>
      <c r="B79" s="285"/>
      <c r="C79" s="789"/>
      <c r="D79" s="790"/>
      <c r="E79" s="790"/>
      <c r="F79" s="790"/>
      <c r="G79" s="790"/>
      <c r="H79" s="790"/>
      <c r="I79" s="790"/>
      <c r="J79" s="790"/>
      <c r="K79" s="790"/>
      <c r="L79" s="790"/>
      <c r="M79" s="790"/>
      <c r="N79" s="790"/>
      <c r="O79" s="790"/>
      <c r="P79" s="790"/>
      <c r="Q79" s="790"/>
      <c r="R79" s="790"/>
      <c r="S79" s="790"/>
      <c r="T79" s="790"/>
      <c r="U79" s="790"/>
      <c r="V79" s="790"/>
      <c r="W79" s="790"/>
      <c r="X79" s="790"/>
      <c r="Y79" s="790"/>
      <c r="Z79" s="791"/>
      <c r="AA79" s="256"/>
      <c r="AB79" s="814"/>
      <c r="AC79" s="814"/>
      <c r="AD79" s="814"/>
      <c r="AE79" s="814"/>
      <c r="AF79" s="814"/>
      <c r="AG79" s="814"/>
      <c r="AH79" s="814"/>
      <c r="AI79" s="814"/>
      <c r="AJ79" s="814"/>
      <c r="AK79" s="814"/>
      <c r="AL79" s="814"/>
      <c r="AM79" s="814"/>
      <c r="AN79" s="814"/>
      <c r="AO79" s="814"/>
      <c r="AP79" s="814"/>
      <c r="AQ79" s="814"/>
      <c r="AR79" s="814"/>
      <c r="AS79" s="814"/>
      <c r="AT79" s="814"/>
      <c r="AU79" s="814"/>
      <c r="AV79" s="814"/>
      <c r="AW79" s="247"/>
      <c r="AX79" s="247"/>
      <c r="AY79" s="247"/>
      <c r="AZ79" s="247"/>
      <c r="BA79" s="247"/>
      <c r="BB79" s="247"/>
      <c r="BC79" s="247"/>
      <c r="BD79" s="247"/>
      <c r="BE79" s="247"/>
      <c r="BF79" s="247"/>
      <c r="BG79" s="247"/>
      <c r="BH79" s="247"/>
      <c r="BI79" s="247"/>
      <c r="BJ79" s="247"/>
      <c r="BK79" s="247"/>
      <c r="BL79" s="247"/>
      <c r="BM79" s="247"/>
      <c r="BN79" s="247"/>
      <c r="BO79" s="247"/>
      <c r="BP79" s="247"/>
      <c r="BQ79" s="247"/>
      <c r="BR79" s="247"/>
      <c r="BS79" s="247"/>
      <c r="BT79" s="247"/>
      <c r="BU79" s="247"/>
      <c r="BV79" s="247"/>
      <c r="BW79" s="247"/>
      <c r="BX79" s="247"/>
      <c r="BY79" s="247"/>
      <c r="BZ79" s="247"/>
      <c r="CA79" s="247"/>
      <c r="CB79" s="247"/>
      <c r="CC79" s="247"/>
      <c r="CD79" s="247"/>
      <c r="CE79" s="247"/>
      <c r="CF79" s="247"/>
      <c r="CG79" s="247"/>
      <c r="CH79" s="247"/>
      <c r="CI79" s="247"/>
      <c r="CJ79" s="247"/>
      <c r="CK79" s="247"/>
      <c r="CL79" s="247"/>
      <c r="CM79" s="247"/>
      <c r="CN79" s="247"/>
      <c r="CO79" s="247"/>
      <c r="CP79" s="247"/>
      <c r="CQ79" s="247"/>
      <c r="CR79" s="247"/>
      <c r="CS79" s="247"/>
      <c r="CT79" s="247"/>
      <c r="CU79" s="247"/>
      <c r="CV79" s="247"/>
      <c r="CW79" s="247"/>
      <c r="CX79" s="247"/>
      <c r="CY79" s="247"/>
      <c r="CZ79" s="247"/>
      <c r="DA79" s="247"/>
      <c r="DB79" s="247"/>
      <c r="DC79" s="247"/>
      <c r="DD79" s="247"/>
      <c r="DE79" s="247"/>
      <c r="DF79" s="247"/>
      <c r="DG79" s="247"/>
      <c r="DH79" s="247"/>
      <c r="DI79" s="247"/>
      <c r="DJ79" s="247"/>
      <c r="DK79" s="247"/>
      <c r="DL79" s="247"/>
      <c r="DM79" s="247"/>
      <c r="DN79" s="247"/>
      <c r="DO79" s="247"/>
      <c r="DP79" s="247"/>
      <c r="DQ79" s="247"/>
      <c r="DR79" s="247"/>
      <c r="DS79" s="247"/>
      <c r="DT79" s="247"/>
      <c r="DU79" s="247"/>
      <c r="DV79" s="247"/>
      <c r="DW79" s="247"/>
      <c r="DX79" s="247"/>
      <c r="DY79" s="247"/>
      <c r="DZ79" s="247"/>
      <c r="EA79" s="247"/>
      <c r="EB79" s="247"/>
      <c r="EC79" s="247"/>
      <c r="ED79" s="247"/>
      <c r="EE79" s="247"/>
      <c r="EF79" s="247"/>
      <c r="EG79" s="247"/>
      <c r="EH79" s="247"/>
      <c r="EI79" s="247"/>
      <c r="EJ79" s="247"/>
      <c r="EK79" s="247"/>
      <c r="EL79" s="247"/>
      <c r="EM79" s="247"/>
      <c r="EN79" s="247"/>
      <c r="EO79" s="247"/>
      <c r="EP79" s="247"/>
      <c r="EQ79" s="247"/>
      <c r="ER79" s="247"/>
      <c r="ES79" s="247"/>
      <c r="ET79" s="247"/>
      <c r="EU79" s="247"/>
      <c r="EV79" s="247"/>
      <c r="EW79" s="247"/>
      <c r="EX79" s="247"/>
      <c r="EY79" s="247"/>
      <c r="EZ79" s="247"/>
      <c r="FA79" s="247"/>
      <c r="FB79" s="247"/>
      <c r="FC79" s="247"/>
      <c r="FD79" s="247"/>
      <c r="FE79" s="247"/>
      <c r="FF79" s="247"/>
      <c r="FG79" s="247"/>
      <c r="FH79" s="247"/>
      <c r="FI79" s="247"/>
      <c r="FJ79" s="247"/>
      <c r="FK79" s="247"/>
      <c r="FL79" s="247"/>
      <c r="FM79" s="247"/>
      <c r="FN79" s="247"/>
      <c r="FO79" s="247"/>
      <c r="FP79" s="247"/>
      <c r="FQ79" s="247"/>
      <c r="FR79" s="247"/>
      <c r="FS79" s="247"/>
      <c r="FT79" s="247"/>
      <c r="FU79" s="247"/>
      <c r="FV79" s="247"/>
      <c r="FW79" s="247"/>
      <c r="FX79" s="247"/>
      <c r="FY79" s="247"/>
      <c r="FZ79" s="247"/>
      <c r="GA79" s="247"/>
      <c r="GB79" s="247"/>
      <c r="GC79" s="247"/>
      <c r="GD79" s="247"/>
      <c r="GE79" s="247"/>
      <c r="GF79" s="247"/>
      <c r="GG79" s="247"/>
      <c r="GH79" s="247"/>
      <c r="GI79" s="247"/>
      <c r="GJ79" s="247"/>
      <c r="GK79" s="247"/>
      <c r="GL79" s="247"/>
      <c r="GM79" s="247"/>
      <c r="GN79" s="247"/>
      <c r="GO79" s="247"/>
      <c r="GP79" s="247"/>
      <c r="GQ79" s="247"/>
      <c r="GR79" s="247"/>
      <c r="GS79" s="247"/>
      <c r="GT79" s="247"/>
      <c r="GU79" s="247"/>
      <c r="GV79" s="247"/>
      <c r="GW79" s="247"/>
      <c r="GX79" s="247"/>
      <c r="GY79" s="247"/>
      <c r="GZ79" s="247"/>
      <c r="HA79" s="247"/>
      <c r="HB79" s="247"/>
      <c r="HC79" s="247"/>
      <c r="HD79" s="247"/>
      <c r="HE79" s="247"/>
      <c r="HF79" s="247"/>
      <c r="HG79" s="247"/>
      <c r="HH79" s="247"/>
      <c r="HI79" s="247"/>
      <c r="HJ79" s="247"/>
      <c r="HK79" s="247"/>
      <c r="HL79" s="247"/>
      <c r="HM79" s="247"/>
      <c r="HN79" s="247"/>
      <c r="HO79" s="247"/>
      <c r="HP79" s="247"/>
      <c r="HQ79" s="247"/>
      <c r="HR79" s="247"/>
      <c r="HS79" s="247"/>
      <c r="HT79" s="247"/>
      <c r="HU79" s="247"/>
      <c r="HV79" s="247"/>
      <c r="HW79" s="247"/>
      <c r="HX79" s="247"/>
      <c r="HY79" s="247"/>
      <c r="HZ79" s="247"/>
      <c r="IA79" s="247"/>
      <c r="IB79" s="247"/>
      <c r="IC79" s="247"/>
      <c r="ID79" s="247"/>
      <c r="IE79" s="247"/>
      <c r="IF79" s="247"/>
      <c r="IG79" s="247"/>
      <c r="IH79" s="247"/>
      <c r="II79" s="247"/>
      <c r="IJ79" s="247"/>
      <c r="IK79" s="247"/>
      <c r="IL79" s="247"/>
      <c r="IM79" s="247"/>
      <c r="IN79" s="247"/>
      <c r="IO79" s="247"/>
      <c r="IP79" s="247"/>
      <c r="IQ79" s="247"/>
      <c r="IR79" s="247"/>
      <c r="IS79" s="247"/>
      <c r="IT79" s="247"/>
      <c r="IU79" s="247"/>
      <c r="IV79" s="247"/>
      <c r="IW79" s="247"/>
      <c r="IX79" s="247"/>
      <c r="IY79" s="247"/>
      <c r="IZ79" s="247"/>
      <c r="JA79" s="247"/>
      <c r="JB79" s="247"/>
      <c r="JC79" s="247"/>
      <c r="JD79" s="247"/>
      <c r="JE79" s="247"/>
      <c r="JF79" s="247"/>
      <c r="JG79" s="247"/>
      <c r="JH79" s="247"/>
      <c r="JI79" s="247"/>
      <c r="JJ79" s="247"/>
      <c r="JK79" s="247"/>
      <c r="JL79" s="247"/>
      <c r="JM79" s="247"/>
      <c r="JN79" s="247"/>
      <c r="JO79" s="247"/>
      <c r="JP79" s="247"/>
      <c r="JQ79" s="247"/>
      <c r="JR79" s="247"/>
      <c r="JS79" s="247"/>
      <c r="JT79" s="247"/>
      <c r="JU79" s="247"/>
      <c r="JV79" s="247"/>
      <c r="JW79" s="247"/>
      <c r="JX79" s="247"/>
      <c r="JY79" s="247"/>
      <c r="JZ79" s="247"/>
      <c r="KA79" s="247"/>
      <c r="KB79" s="247"/>
      <c r="KC79" s="247"/>
      <c r="KD79" s="247"/>
      <c r="KE79" s="247"/>
      <c r="KF79" s="247"/>
      <c r="KG79" s="247"/>
      <c r="KH79" s="247"/>
      <c r="KI79" s="247"/>
      <c r="KJ79" s="247"/>
      <c r="KK79" s="247"/>
      <c r="KL79" s="247"/>
      <c r="KM79" s="247"/>
      <c r="KN79" s="247"/>
      <c r="KO79" s="247"/>
      <c r="KP79" s="247"/>
      <c r="KQ79" s="247"/>
      <c r="KR79" s="247"/>
      <c r="KS79" s="247"/>
      <c r="KT79" s="247"/>
      <c r="KU79" s="247"/>
      <c r="KV79" s="247"/>
      <c r="KW79" s="247"/>
      <c r="KX79" s="247"/>
      <c r="KY79" s="247"/>
      <c r="KZ79" s="247"/>
      <c r="LA79" s="247"/>
      <c r="LB79" s="247"/>
      <c r="LC79" s="247"/>
      <c r="LD79" s="247"/>
      <c r="LE79" s="247"/>
      <c r="LF79" s="247"/>
      <c r="LG79" s="247"/>
      <c r="LH79" s="247"/>
      <c r="LI79" s="247"/>
      <c r="LJ79" s="247"/>
      <c r="LK79" s="247"/>
      <c r="LL79" s="247"/>
      <c r="LM79" s="247"/>
      <c r="LN79" s="247"/>
      <c r="LO79" s="247"/>
      <c r="LP79" s="247"/>
      <c r="LQ79" s="247"/>
      <c r="LR79" s="247"/>
      <c r="LS79" s="247"/>
      <c r="LT79" s="247"/>
      <c r="LU79" s="247"/>
      <c r="LV79" s="247"/>
      <c r="LW79" s="247"/>
      <c r="LX79" s="247"/>
      <c r="LY79" s="247"/>
      <c r="LZ79" s="247"/>
      <c r="MA79" s="247"/>
      <c r="MB79" s="247"/>
      <c r="MC79" s="247"/>
      <c r="MD79" s="247"/>
      <c r="ME79" s="247"/>
      <c r="MF79" s="247"/>
      <c r="MG79" s="247"/>
      <c r="MH79" s="247"/>
      <c r="MI79" s="247"/>
      <c r="MJ79" s="247"/>
      <c r="MK79" s="247"/>
      <c r="ML79" s="247"/>
      <c r="MM79" s="247"/>
      <c r="MN79" s="247"/>
      <c r="MO79" s="247"/>
      <c r="MP79" s="247"/>
      <c r="MQ79" s="247"/>
      <c r="MR79" s="247"/>
      <c r="MS79" s="247"/>
      <c r="MT79" s="247"/>
      <c r="MU79" s="247"/>
      <c r="MV79" s="247"/>
      <c r="MW79" s="247"/>
      <c r="MX79" s="247"/>
      <c r="MY79" s="247"/>
      <c r="MZ79" s="247"/>
      <c r="NA79" s="247"/>
      <c r="NB79" s="247"/>
      <c r="NC79" s="247"/>
      <c r="ND79" s="247"/>
      <c r="NE79" s="247"/>
      <c r="NF79" s="247"/>
      <c r="NG79" s="247"/>
      <c r="NH79" s="247"/>
      <c r="NI79" s="247"/>
      <c r="NJ79" s="247"/>
      <c r="NK79" s="247"/>
      <c r="NL79" s="247"/>
      <c r="NM79" s="247"/>
      <c r="NN79" s="247"/>
      <c r="NO79" s="247"/>
      <c r="NP79" s="247"/>
      <c r="NQ79" s="247"/>
      <c r="NR79" s="247"/>
      <c r="NS79" s="247"/>
      <c r="NT79" s="247"/>
      <c r="NU79" s="247"/>
      <c r="NV79" s="247"/>
      <c r="NW79" s="247"/>
      <c r="NX79" s="247"/>
      <c r="NY79" s="247"/>
      <c r="NZ79" s="247"/>
      <c r="OA79" s="247"/>
      <c r="OB79" s="247"/>
      <c r="OC79" s="247"/>
      <c r="OD79" s="247"/>
      <c r="OE79" s="247"/>
      <c r="OF79" s="247"/>
      <c r="OG79" s="247"/>
      <c r="OH79" s="247"/>
      <c r="OI79" s="247"/>
      <c r="OJ79" s="247"/>
      <c r="OK79" s="247"/>
      <c r="OL79" s="247"/>
      <c r="OM79" s="247"/>
      <c r="ON79" s="247"/>
      <c r="OO79" s="247"/>
      <c r="OP79" s="247"/>
      <c r="OQ79" s="247"/>
      <c r="OR79" s="247"/>
      <c r="OS79" s="247"/>
      <c r="OT79" s="247"/>
      <c r="OU79" s="247"/>
      <c r="OV79" s="247"/>
      <c r="OW79" s="247"/>
      <c r="OX79" s="247"/>
      <c r="OY79" s="247"/>
      <c r="OZ79" s="247"/>
      <c r="PA79" s="247"/>
      <c r="PB79" s="247"/>
      <c r="PC79" s="247"/>
      <c r="PD79" s="247"/>
      <c r="PE79" s="247"/>
      <c r="PF79" s="247"/>
      <c r="PG79" s="247"/>
      <c r="PH79" s="247"/>
      <c r="PI79" s="247"/>
      <c r="PJ79" s="247"/>
      <c r="PK79" s="247"/>
      <c r="PL79" s="247"/>
      <c r="PM79" s="247"/>
      <c r="PN79" s="247"/>
      <c r="PO79" s="247"/>
      <c r="PP79" s="247"/>
      <c r="PQ79" s="247"/>
      <c r="PR79" s="247"/>
      <c r="PS79" s="247"/>
      <c r="PT79" s="247"/>
      <c r="PU79" s="247"/>
      <c r="PV79" s="247"/>
      <c r="PW79" s="247"/>
      <c r="PX79" s="247"/>
      <c r="PY79" s="247"/>
      <c r="PZ79" s="247"/>
      <c r="QA79" s="247"/>
      <c r="QB79" s="247"/>
      <c r="QC79" s="247"/>
      <c r="QD79" s="247"/>
      <c r="QE79" s="247"/>
      <c r="QF79" s="247"/>
      <c r="QG79" s="247"/>
      <c r="QH79" s="247"/>
      <c r="QI79" s="247"/>
      <c r="QJ79" s="247"/>
      <c r="QK79" s="247"/>
      <c r="QL79" s="247"/>
    </row>
    <row r="80" spans="1:454" s="171" customFormat="1" ht="10" customHeight="1">
      <c r="A80" s="247"/>
      <c r="B80" s="285"/>
      <c r="C80" s="789"/>
      <c r="D80" s="790"/>
      <c r="E80" s="790"/>
      <c r="F80" s="790"/>
      <c r="G80" s="790"/>
      <c r="H80" s="790"/>
      <c r="I80" s="790"/>
      <c r="J80" s="790"/>
      <c r="K80" s="790"/>
      <c r="L80" s="790"/>
      <c r="M80" s="790"/>
      <c r="N80" s="790"/>
      <c r="O80" s="790"/>
      <c r="P80" s="790"/>
      <c r="Q80" s="790"/>
      <c r="R80" s="790"/>
      <c r="S80" s="790"/>
      <c r="T80" s="790"/>
      <c r="U80" s="790"/>
      <c r="V80" s="790"/>
      <c r="W80" s="790"/>
      <c r="X80" s="790"/>
      <c r="Y80" s="790"/>
      <c r="Z80" s="791"/>
      <c r="AA80" s="256"/>
      <c r="AB80" s="814"/>
      <c r="AC80" s="814"/>
      <c r="AD80" s="814"/>
      <c r="AE80" s="814"/>
      <c r="AF80" s="814"/>
      <c r="AG80" s="814"/>
      <c r="AH80" s="814"/>
      <c r="AI80" s="814"/>
      <c r="AJ80" s="814"/>
      <c r="AK80" s="814"/>
      <c r="AL80" s="814"/>
      <c r="AM80" s="814"/>
      <c r="AN80" s="814"/>
      <c r="AO80" s="814"/>
      <c r="AP80" s="814"/>
      <c r="AQ80" s="814"/>
      <c r="AR80" s="814"/>
      <c r="AS80" s="814"/>
      <c r="AT80" s="814"/>
      <c r="AU80" s="814"/>
      <c r="AV80" s="814"/>
      <c r="AW80" s="247"/>
      <c r="AX80" s="247"/>
      <c r="AY80" s="247"/>
      <c r="AZ80" s="247"/>
      <c r="BA80" s="247"/>
      <c r="BB80" s="247"/>
      <c r="BC80" s="247"/>
      <c r="BD80" s="247"/>
      <c r="BE80" s="247"/>
      <c r="BF80" s="247"/>
      <c r="BG80" s="247"/>
      <c r="BH80" s="247"/>
      <c r="BI80" s="247"/>
      <c r="BJ80" s="247"/>
      <c r="BK80" s="247"/>
      <c r="BL80" s="247"/>
      <c r="BM80" s="247"/>
      <c r="BN80" s="247"/>
      <c r="BO80" s="247"/>
      <c r="BP80" s="247"/>
      <c r="BQ80" s="247"/>
      <c r="BR80" s="247"/>
      <c r="BS80" s="247"/>
      <c r="BT80" s="247"/>
      <c r="BU80" s="247"/>
      <c r="BV80" s="247"/>
      <c r="BW80" s="247"/>
      <c r="BX80" s="247"/>
      <c r="BY80" s="247"/>
      <c r="BZ80" s="247"/>
      <c r="CA80" s="247"/>
      <c r="CB80" s="247"/>
      <c r="CC80" s="247"/>
      <c r="CD80" s="247"/>
      <c r="CE80" s="247"/>
      <c r="CF80" s="247"/>
      <c r="CG80" s="247"/>
      <c r="CH80" s="247"/>
      <c r="CI80" s="247"/>
      <c r="CJ80" s="247"/>
      <c r="CK80" s="247"/>
      <c r="CL80" s="247"/>
      <c r="CM80" s="247"/>
      <c r="CN80" s="247"/>
      <c r="CO80" s="247"/>
      <c r="CP80" s="247"/>
      <c r="CQ80" s="247"/>
      <c r="CR80" s="247"/>
      <c r="CS80" s="247"/>
      <c r="CT80" s="247"/>
      <c r="CU80" s="247"/>
      <c r="CV80" s="247"/>
      <c r="CW80" s="247"/>
      <c r="CX80" s="247"/>
      <c r="CY80" s="247"/>
      <c r="CZ80" s="247"/>
      <c r="DA80" s="247"/>
      <c r="DB80" s="247"/>
      <c r="DC80" s="247"/>
      <c r="DD80" s="247"/>
      <c r="DE80" s="247"/>
      <c r="DF80" s="247"/>
      <c r="DG80" s="247"/>
      <c r="DH80" s="247"/>
      <c r="DI80" s="247"/>
      <c r="DJ80" s="247"/>
      <c r="DK80" s="247"/>
      <c r="DL80" s="247"/>
      <c r="DM80" s="247"/>
      <c r="DN80" s="247"/>
      <c r="DO80" s="247"/>
      <c r="DP80" s="247"/>
      <c r="DQ80" s="247"/>
      <c r="DR80" s="247"/>
      <c r="DS80" s="247"/>
      <c r="DT80" s="247"/>
      <c r="DU80" s="247"/>
      <c r="DV80" s="247"/>
      <c r="DW80" s="247"/>
      <c r="DX80" s="247"/>
      <c r="DY80" s="247"/>
      <c r="DZ80" s="247"/>
      <c r="EA80" s="247"/>
      <c r="EB80" s="247"/>
      <c r="EC80" s="247"/>
      <c r="ED80" s="247"/>
      <c r="EE80" s="247"/>
      <c r="EF80" s="247"/>
      <c r="EG80" s="247"/>
      <c r="EH80" s="247"/>
      <c r="EI80" s="247"/>
      <c r="EJ80" s="247"/>
      <c r="EK80" s="247"/>
      <c r="EL80" s="247"/>
      <c r="EM80" s="247"/>
      <c r="EN80" s="247"/>
      <c r="EO80" s="247"/>
      <c r="EP80" s="247"/>
      <c r="EQ80" s="247"/>
      <c r="ER80" s="247"/>
      <c r="ES80" s="247"/>
      <c r="ET80" s="247"/>
      <c r="EU80" s="247"/>
      <c r="EV80" s="247"/>
      <c r="EW80" s="247"/>
      <c r="EX80" s="247"/>
      <c r="EY80" s="247"/>
      <c r="EZ80" s="247"/>
      <c r="FA80" s="247"/>
      <c r="FB80" s="247"/>
      <c r="FC80" s="247"/>
      <c r="FD80" s="247"/>
      <c r="FE80" s="247"/>
      <c r="FF80" s="247"/>
      <c r="FG80" s="247"/>
      <c r="FH80" s="247"/>
      <c r="FI80" s="247"/>
      <c r="FJ80" s="247"/>
      <c r="FK80" s="247"/>
      <c r="FL80" s="247"/>
      <c r="FM80" s="247"/>
      <c r="FN80" s="247"/>
      <c r="FO80" s="247"/>
      <c r="FP80" s="247"/>
      <c r="FQ80" s="247"/>
      <c r="FR80" s="247"/>
      <c r="FS80" s="247"/>
      <c r="FT80" s="247"/>
      <c r="FU80" s="247"/>
      <c r="FV80" s="247"/>
      <c r="FW80" s="247"/>
      <c r="FX80" s="247"/>
      <c r="FY80" s="247"/>
      <c r="FZ80" s="247"/>
      <c r="GA80" s="247"/>
      <c r="GB80" s="247"/>
      <c r="GC80" s="247"/>
      <c r="GD80" s="247"/>
      <c r="GE80" s="247"/>
      <c r="GF80" s="247"/>
      <c r="GG80" s="247"/>
      <c r="GH80" s="247"/>
      <c r="GI80" s="247"/>
      <c r="GJ80" s="247"/>
      <c r="GK80" s="247"/>
      <c r="GL80" s="247"/>
      <c r="GM80" s="247"/>
      <c r="GN80" s="247"/>
      <c r="GO80" s="247"/>
      <c r="GP80" s="247"/>
      <c r="GQ80" s="247"/>
      <c r="GR80" s="247"/>
      <c r="GS80" s="247"/>
      <c r="GT80" s="247"/>
      <c r="GU80" s="247"/>
      <c r="GV80" s="247"/>
      <c r="GW80" s="247"/>
      <c r="GX80" s="247"/>
      <c r="GY80" s="247"/>
      <c r="GZ80" s="247"/>
      <c r="HA80" s="247"/>
      <c r="HB80" s="247"/>
      <c r="HC80" s="247"/>
      <c r="HD80" s="247"/>
      <c r="HE80" s="247"/>
      <c r="HF80" s="247"/>
      <c r="HG80" s="247"/>
      <c r="HH80" s="247"/>
      <c r="HI80" s="247"/>
      <c r="HJ80" s="247"/>
      <c r="HK80" s="247"/>
      <c r="HL80" s="247"/>
      <c r="HM80" s="247"/>
      <c r="HN80" s="247"/>
      <c r="HO80" s="247"/>
      <c r="HP80" s="247"/>
      <c r="HQ80" s="247"/>
      <c r="HR80" s="247"/>
      <c r="HS80" s="247"/>
      <c r="HT80" s="247"/>
      <c r="HU80" s="247"/>
      <c r="HV80" s="247"/>
      <c r="HW80" s="247"/>
      <c r="HX80" s="247"/>
      <c r="HY80" s="247"/>
      <c r="HZ80" s="247"/>
      <c r="IA80" s="247"/>
      <c r="IB80" s="247"/>
      <c r="IC80" s="247"/>
      <c r="ID80" s="247"/>
      <c r="IE80" s="247"/>
      <c r="IF80" s="247"/>
      <c r="IG80" s="247"/>
      <c r="IH80" s="247"/>
      <c r="II80" s="247"/>
      <c r="IJ80" s="247"/>
      <c r="IK80" s="247"/>
      <c r="IL80" s="247"/>
      <c r="IM80" s="247"/>
      <c r="IN80" s="247"/>
      <c r="IO80" s="247"/>
      <c r="IP80" s="247"/>
      <c r="IQ80" s="247"/>
      <c r="IR80" s="247"/>
      <c r="IS80" s="247"/>
      <c r="IT80" s="247"/>
      <c r="IU80" s="247"/>
      <c r="IV80" s="247"/>
      <c r="IW80" s="247"/>
      <c r="IX80" s="247"/>
      <c r="IY80" s="247"/>
      <c r="IZ80" s="247"/>
      <c r="JA80" s="247"/>
      <c r="JB80" s="247"/>
      <c r="JC80" s="247"/>
      <c r="JD80" s="247"/>
      <c r="JE80" s="247"/>
      <c r="JF80" s="247"/>
      <c r="JG80" s="247"/>
      <c r="JH80" s="247"/>
      <c r="JI80" s="247"/>
      <c r="JJ80" s="247"/>
      <c r="JK80" s="247"/>
      <c r="JL80" s="247"/>
      <c r="JM80" s="247"/>
      <c r="JN80" s="247"/>
      <c r="JO80" s="247"/>
      <c r="JP80" s="247"/>
      <c r="JQ80" s="247"/>
      <c r="JR80" s="247"/>
      <c r="JS80" s="247"/>
      <c r="JT80" s="247"/>
      <c r="JU80" s="247"/>
      <c r="JV80" s="247"/>
      <c r="JW80" s="247"/>
      <c r="JX80" s="247"/>
      <c r="JY80" s="247"/>
      <c r="JZ80" s="247"/>
      <c r="KA80" s="247"/>
      <c r="KB80" s="247"/>
      <c r="KC80" s="247"/>
      <c r="KD80" s="247"/>
      <c r="KE80" s="247"/>
      <c r="KF80" s="247"/>
      <c r="KG80" s="247"/>
      <c r="KH80" s="247"/>
      <c r="KI80" s="247"/>
      <c r="KJ80" s="247"/>
      <c r="KK80" s="247"/>
      <c r="KL80" s="247"/>
      <c r="KM80" s="247"/>
      <c r="KN80" s="247"/>
      <c r="KO80" s="247"/>
      <c r="KP80" s="247"/>
      <c r="KQ80" s="247"/>
      <c r="KR80" s="247"/>
      <c r="KS80" s="247"/>
      <c r="KT80" s="247"/>
      <c r="KU80" s="247"/>
      <c r="KV80" s="247"/>
      <c r="KW80" s="247"/>
      <c r="KX80" s="247"/>
      <c r="KY80" s="247"/>
      <c r="KZ80" s="247"/>
      <c r="LA80" s="247"/>
      <c r="LB80" s="247"/>
      <c r="LC80" s="247"/>
      <c r="LD80" s="247"/>
      <c r="LE80" s="247"/>
      <c r="LF80" s="247"/>
      <c r="LG80" s="247"/>
      <c r="LH80" s="247"/>
      <c r="LI80" s="247"/>
      <c r="LJ80" s="247"/>
      <c r="LK80" s="247"/>
      <c r="LL80" s="247"/>
      <c r="LM80" s="247"/>
      <c r="LN80" s="247"/>
      <c r="LO80" s="247"/>
      <c r="LP80" s="247"/>
      <c r="LQ80" s="247"/>
      <c r="LR80" s="247"/>
      <c r="LS80" s="247"/>
      <c r="LT80" s="247"/>
      <c r="LU80" s="247"/>
      <c r="LV80" s="247"/>
      <c r="LW80" s="247"/>
      <c r="LX80" s="247"/>
      <c r="LY80" s="247"/>
      <c r="LZ80" s="247"/>
      <c r="MA80" s="247"/>
      <c r="MB80" s="247"/>
      <c r="MC80" s="247"/>
      <c r="MD80" s="247"/>
      <c r="ME80" s="247"/>
      <c r="MF80" s="247"/>
      <c r="MG80" s="247"/>
      <c r="MH80" s="247"/>
      <c r="MI80" s="247"/>
      <c r="MJ80" s="247"/>
      <c r="MK80" s="247"/>
      <c r="ML80" s="247"/>
      <c r="MM80" s="247"/>
      <c r="MN80" s="247"/>
      <c r="MO80" s="247"/>
      <c r="MP80" s="247"/>
      <c r="MQ80" s="247"/>
      <c r="MR80" s="247"/>
      <c r="MS80" s="247"/>
      <c r="MT80" s="247"/>
      <c r="MU80" s="247"/>
      <c r="MV80" s="247"/>
      <c r="MW80" s="247"/>
      <c r="MX80" s="247"/>
      <c r="MY80" s="247"/>
      <c r="MZ80" s="247"/>
      <c r="NA80" s="247"/>
      <c r="NB80" s="247"/>
      <c r="NC80" s="247"/>
      <c r="ND80" s="247"/>
      <c r="NE80" s="247"/>
      <c r="NF80" s="247"/>
      <c r="NG80" s="247"/>
      <c r="NH80" s="247"/>
      <c r="NI80" s="247"/>
      <c r="NJ80" s="247"/>
      <c r="NK80" s="247"/>
      <c r="NL80" s="247"/>
      <c r="NM80" s="247"/>
      <c r="NN80" s="247"/>
      <c r="NO80" s="247"/>
      <c r="NP80" s="247"/>
      <c r="NQ80" s="247"/>
      <c r="NR80" s="247"/>
      <c r="NS80" s="247"/>
      <c r="NT80" s="247"/>
      <c r="NU80" s="247"/>
      <c r="NV80" s="247"/>
      <c r="NW80" s="247"/>
      <c r="NX80" s="247"/>
      <c r="NY80" s="247"/>
      <c r="NZ80" s="247"/>
      <c r="OA80" s="247"/>
      <c r="OB80" s="247"/>
      <c r="OC80" s="247"/>
      <c r="OD80" s="247"/>
      <c r="OE80" s="247"/>
      <c r="OF80" s="247"/>
      <c r="OG80" s="247"/>
      <c r="OH80" s="247"/>
      <c r="OI80" s="247"/>
      <c r="OJ80" s="247"/>
      <c r="OK80" s="247"/>
      <c r="OL80" s="247"/>
      <c r="OM80" s="247"/>
      <c r="ON80" s="247"/>
      <c r="OO80" s="247"/>
      <c r="OP80" s="247"/>
      <c r="OQ80" s="247"/>
      <c r="OR80" s="247"/>
      <c r="OS80" s="247"/>
      <c r="OT80" s="247"/>
      <c r="OU80" s="247"/>
      <c r="OV80" s="247"/>
      <c r="OW80" s="247"/>
      <c r="OX80" s="247"/>
      <c r="OY80" s="247"/>
      <c r="OZ80" s="247"/>
      <c r="PA80" s="247"/>
      <c r="PB80" s="247"/>
      <c r="PC80" s="247"/>
      <c r="PD80" s="247"/>
      <c r="PE80" s="247"/>
      <c r="PF80" s="247"/>
      <c r="PG80" s="247"/>
      <c r="PH80" s="247"/>
      <c r="PI80" s="247"/>
      <c r="PJ80" s="247"/>
      <c r="PK80" s="247"/>
      <c r="PL80" s="247"/>
      <c r="PM80" s="247"/>
      <c r="PN80" s="247"/>
      <c r="PO80" s="247"/>
      <c r="PP80" s="247"/>
      <c r="PQ80" s="247"/>
      <c r="PR80" s="247"/>
      <c r="PS80" s="247"/>
      <c r="PT80" s="247"/>
      <c r="PU80" s="247"/>
      <c r="PV80" s="247"/>
      <c r="PW80" s="247"/>
      <c r="PX80" s="247"/>
      <c r="PY80" s="247"/>
      <c r="PZ80" s="247"/>
      <c r="QA80" s="247"/>
      <c r="QB80" s="247"/>
      <c r="QC80" s="247"/>
      <c r="QD80" s="247"/>
      <c r="QE80" s="247"/>
      <c r="QF80" s="247"/>
      <c r="QG80" s="247"/>
      <c r="QH80" s="247"/>
      <c r="QI80" s="247"/>
      <c r="QJ80" s="247"/>
      <c r="QK80" s="247"/>
      <c r="QL80" s="247"/>
    </row>
    <row r="81" spans="1:454" s="171" customFormat="1" ht="11.5" customHeight="1">
      <c r="A81" s="247"/>
      <c r="B81" s="285"/>
      <c r="C81" s="789"/>
      <c r="D81" s="790"/>
      <c r="E81" s="790"/>
      <c r="F81" s="790"/>
      <c r="G81" s="790"/>
      <c r="H81" s="790"/>
      <c r="I81" s="790"/>
      <c r="J81" s="790"/>
      <c r="K81" s="790"/>
      <c r="L81" s="790"/>
      <c r="M81" s="790"/>
      <c r="N81" s="790"/>
      <c r="O81" s="790"/>
      <c r="P81" s="790"/>
      <c r="Q81" s="790"/>
      <c r="R81" s="790"/>
      <c r="S81" s="790"/>
      <c r="T81" s="790"/>
      <c r="U81" s="790"/>
      <c r="V81" s="790"/>
      <c r="W81" s="790"/>
      <c r="X81" s="790"/>
      <c r="Y81" s="790"/>
      <c r="Z81" s="791"/>
      <c r="AA81" s="256"/>
      <c r="AB81" s="814"/>
      <c r="AC81" s="814"/>
      <c r="AD81" s="814"/>
      <c r="AE81" s="814"/>
      <c r="AF81" s="814"/>
      <c r="AG81" s="814"/>
      <c r="AH81" s="814"/>
      <c r="AI81" s="814"/>
      <c r="AJ81" s="814"/>
      <c r="AK81" s="814"/>
      <c r="AL81" s="814"/>
      <c r="AM81" s="814"/>
      <c r="AN81" s="814"/>
      <c r="AO81" s="814"/>
      <c r="AP81" s="814"/>
      <c r="AQ81" s="814"/>
      <c r="AR81" s="814"/>
      <c r="AS81" s="814"/>
      <c r="AT81" s="814"/>
      <c r="AU81" s="814"/>
      <c r="AV81" s="814"/>
      <c r="AW81" s="247"/>
      <c r="AX81" s="247"/>
      <c r="AY81" s="247"/>
      <c r="AZ81" s="247"/>
      <c r="BA81" s="247"/>
      <c r="BB81" s="247"/>
      <c r="BC81" s="247"/>
      <c r="BD81" s="247"/>
      <c r="BE81" s="247"/>
      <c r="BF81" s="247"/>
      <c r="BG81" s="247"/>
      <c r="BH81" s="247"/>
      <c r="BI81" s="247"/>
      <c r="BJ81" s="247"/>
      <c r="BK81" s="247"/>
      <c r="BL81" s="247"/>
      <c r="BM81" s="247"/>
      <c r="BN81" s="247"/>
      <c r="BO81" s="247"/>
      <c r="BP81" s="247"/>
      <c r="BQ81" s="247"/>
      <c r="BR81" s="247"/>
      <c r="BS81" s="247"/>
      <c r="BT81" s="247"/>
      <c r="BU81" s="247"/>
      <c r="BV81" s="247"/>
      <c r="BW81" s="247"/>
      <c r="BX81" s="247"/>
      <c r="BY81" s="247"/>
      <c r="BZ81" s="247"/>
      <c r="CA81" s="247"/>
      <c r="CB81" s="247"/>
      <c r="CC81" s="247"/>
      <c r="CD81" s="247"/>
      <c r="CE81" s="247"/>
      <c r="CF81" s="247"/>
      <c r="CG81" s="247"/>
      <c r="CH81" s="247"/>
      <c r="CI81" s="247"/>
      <c r="CJ81" s="247"/>
      <c r="CK81" s="247"/>
      <c r="CL81" s="247"/>
      <c r="CM81" s="247"/>
      <c r="CN81" s="247"/>
      <c r="CO81" s="247"/>
      <c r="CP81" s="247"/>
      <c r="CQ81" s="247"/>
      <c r="CR81" s="247"/>
      <c r="CS81" s="247"/>
      <c r="CT81" s="247"/>
      <c r="CU81" s="247"/>
      <c r="CV81" s="247"/>
      <c r="CW81" s="247"/>
      <c r="CX81" s="247"/>
      <c r="CY81" s="247"/>
      <c r="CZ81" s="247"/>
      <c r="DA81" s="247"/>
      <c r="DB81" s="247"/>
      <c r="DC81" s="247"/>
      <c r="DD81" s="247"/>
      <c r="DE81" s="247"/>
      <c r="DF81" s="247"/>
      <c r="DG81" s="247"/>
      <c r="DH81" s="247"/>
      <c r="DI81" s="247"/>
      <c r="DJ81" s="247"/>
      <c r="DK81" s="247"/>
      <c r="DL81" s="247"/>
      <c r="DM81" s="247"/>
      <c r="DN81" s="247"/>
      <c r="DO81" s="247"/>
      <c r="DP81" s="247"/>
      <c r="DQ81" s="247"/>
      <c r="DR81" s="247"/>
      <c r="DS81" s="247"/>
      <c r="DT81" s="247"/>
      <c r="DU81" s="247"/>
      <c r="DV81" s="247"/>
      <c r="DW81" s="247"/>
      <c r="DX81" s="247"/>
      <c r="DY81" s="247"/>
      <c r="DZ81" s="247"/>
      <c r="EA81" s="247"/>
      <c r="EB81" s="247"/>
      <c r="EC81" s="247"/>
      <c r="ED81" s="247"/>
      <c r="EE81" s="247"/>
      <c r="EF81" s="247"/>
      <c r="EG81" s="247"/>
      <c r="EH81" s="247"/>
      <c r="EI81" s="247"/>
      <c r="EJ81" s="247"/>
      <c r="EK81" s="247"/>
      <c r="EL81" s="247"/>
      <c r="EM81" s="247"/>
      <c r="EN81" s="247"/>
      <c r="EO81" s="247"/>
      <c r="EP81" s="247"/>
      <c r="EQ81" s="247"/>
      <c r="ER81" s="247"/>
      <c r="ES81" s="247"/>
      <c r="ET81" s="247"/>
      <c r="EU81" s="247"/>
      <c r="EV81" s="247"/>
      <c r="EW81" s="247"/>
      <c r="EX81" s="247"/>
      <c r="EY81" s="247"/>
      <c r="EZ81" s="247"/>
      <c r="FA81" s="247"/>
      <c r="FB81" s="247"/>
      <c r="FC81" s="247"/>
      <c r="FD81" s="247"/>
      <c r="FE81" s="247"/>
      <c r="FF81" s="247"/>
      <c r="FG81" s="247"/>
      <c r="FH81" s="247"/>
      <c r="FI81" s="247"/>
      <c r="FJ81" s="247"/>
      <c r="FK81" s="247"/>
      <c r="FL81" s="247"/>
      <c r="FM81" s="247"/>
      <c r="FN81" s="247"/>
      <c r="FO81" s="247"/>
      <c r="FP81" s="247"/>
      <c r="FQ81" s="247"/>
      <c r="FR81" s="247"/>
      <c r="FS81" s="247"/>
      <c r="FT81" s="247"/>
      <c r="FU81" s="247"/>
      <c r="FV81" s="247"/>
      <c r="FW81" s="247"/>
      <c r="FX81" s="247"/>
      <c r="FY81" s="247"/>
      <c r="FZ81" s="247"/>
      <c r="GA81" s="247"/>
      <c r="GB81" s="247"/>
      <c r="GC81" s="247"/>
      <c r="GD81" s="247"/>
      <c r="GE81" s="247"/>
      <c r="GF81" s="247"/>
      <c r="GG81" s="247"/>
      <c r="GH81" s="247"/>
      <c r="GI81" s="247"/>
      <c r="GJ81" s="247"/>
      <c r="GK81" s="247"/>
      <c r="GL81" s="247"/>
      <c r="GM81" s="247"/>
      <c r="GN81" s="247"/>
      <c r="GO81" s="247"/>
      <c r="GP81" s="247"/>
      <c r="GQ81" s="247"/>
      <c r="GR81" s="247"/>
      <c r="GS81" s="247"/>
      <c r="GT81" s="247"/>
      <c r="GU81" s="247"/>
      <c r="GV81" s="247"/>
      <c r="GW81" s="247"/>
      <c r="GX81" s="247"/>
      <c r="GY81" s="247"/>
      <c r="GZ81" s="247"/>
      <c r="HA81" s="247"/>
      <c r="HB81" s="247"/>
      <c r="HC81" s="247"/>
      <c r="HD81" s="247"/>
      <c r="HE81" s="247"/>
      <c r="HF81" s="247"/>
      <c r="HG81" s="247"/>
      <c r="HH81" s="247"/>
      <c r="HI81" s="247"/>
      <c r="HJ81" s="247"/>
      <c r="HK81" s="247"/>
      <c r="HL81" s="247"/>
      <c r="HM81" s="247"/>
      <c r="HN81" s="247"/>
      <c r="HO81" s="247"/>
      <c r="HP81" s="247"/>
      <c r="HQ81" s="247"/>
      <c r="HR81" s="247"/>
      <c r="HS81" s="247"/>
      <c r="HT81" s="247"/>
      <c r="HU81" s="247"/>
      <c r="HV81" s="247"/>
      <c r="HW81" s="247"/>
      <c r="HX81" s="247"/>
      <c r="HY81" s="247"/>
      <c r="HZ81" s="247"/>
      <c r="IA81" s="247"/>
      <c r="IB81" s="247"/>
      <c r="IC81" s="247"/>
      <c r="ID81" s="247"/>
      <c r="IE81" s="247"/>
      <c r="IF81" s="247"/>
      <c r="IG81" s="247"/>
      <c r="IH81" s="247"/>
      <c r="II81" s="247"/>
      <c r="IJ81" s="247"/>
      <c r="IK81" s="247"/>
      <c r="IL81" s="247"/>
      <c r="IM81" s="247"/>
      <c r="IN81" s="247"/>
      <c r="IO81" s="247"/>
      <c r="IP81" s="247"/>
      <c r="IQ81" s="247"/>
      <c r="IR81" s="247"/>
      <c r="IS81" s="247"/>
      <c r="IT81" s="247"/>
      <c r="IU81" s="247"/>
      <c r="IV81" s="247"/>
      <c r="IW81" s="247"/>
      <c r="IX81" s="247"/>
      <c r="IY81" s="247"/>
      <c r="IZ81" s="247"/>
      <c r="JA81" s="247"/>
      <c r="JB81" s="247"/>
      <c r="JC81" s="247"/>
      <c r="JD81" s="247"/>
      <c r="JE81" s="247"/>
      <c r="JF81" s="247"/>
      <c r="JG81" s="247"/>
      <c r="JH81" s="247"/>
      <c r="JI81" s="247"/>
      <c r="JJ81" s="247"/>
      <c r="JK81" s="247"/>
      <c r="JL81" s="247"/>
      <c r="JM81" s="247"/>
      <c r="JN81" s="247"/>
      <c r="JO81" s="247"/>
      <c r="JP81" s="247"/>
      <c r="JQ81" s="247"/>
      <c r="JR81" s="247"/>
      <c r="JS81" s="247"/>
      <c r="JT81" s="247"/>
      <c r="JU81" s="247"/>
      <c r="JV81" s="247"/>
      <c r="JW81" s="247"/>
      <c r="JX81" s="247"/>
      <c r="JY81" s="247"/>
      <c r="JZ81" s="247"/>
      <c r="KA81" s="247"/>
      <c r="KB81" s="247"/>
      <c r="KC81" s="247"/>
      <c r="KD81" s="247"/>
      <c r="KE81" s="247"/>
      <c r="KF81" s="247"/>
      <c r="KG81" s="247"/>
      <c r="KH81" s="247"/>
      <c r="KI81" s="247"/>
      <c r="KJ81" s="247"/>
      <c r="KK81" s="247"/>
      <c r="KL81" s="247"/>
      <c r="KM81" s="247"/>
      <c r="KN81" s="247"/>
      <c r="KO81" s="247"/>
      <c r="KP81" s="247"/>
      <c r="KQ81" s="247"/>
      <c r="KR81" s="247"/>
      <c r="KS81" s="247"/>
      <c r="KT81" s="247"/>
      <c r="KU81" s="247"/>
      <c r="KV81" s="247"/>
      <c r="KW81" s="247"/>
      <c r="KX81" s="247"/>
      <c r="KY81" s="247"/>
      <c r="KZ81" s="247"/>
      <c r="LA81" s="247"/>
      <c r="LB81" s="247"/>
      <c r="LC81" s="247"/>
      <c r="LD81" s="247"/>
      <c r="LE81" s="247"/>
      <c r="LF81" s="247"/>
      <c r="LG81" s="247"/>
      <c r="LH81" s="247"/>
      <c r="LI81" s="247"/>
      <c r="LJ81" s="247"/>
      <c r="LK81" s="247"/>
      <c r="LL81" s="247"/>
      <c r="LM81" s="247"/>
      <c r="LN81" s="247"/>
      <c r="LO81" s="247"/>
      <c r="LP81" s="247"/>
      <c r="LQ81" s="247"/>
      <c r="LR81" s="247"/>
      <c r="LS81" s="247"/>
      <c r="LT81" s="247"/>
      <c r="LU81" s="247"/>
      <c r="LV81" s="247"/>
      <c r="LW81" s="247"/>
      <c r="LX81" s="247"/>
      <c r="LY81" s="247"/>
      <c r="LZ81" s="247"/>
      <c r="MA81" s="247"/>
      <c r="MB81" s="247"/>
      <c r="MC81" s="247"/>
      <c r="MD81" s="247"/>
      <c r="ME81" s="247"/>
      <c r="MF81" s="247"/>
      <c r="MG81" s="247"/>
      <c r="MH81" s="247"/>
      <c r="MI81" s="247"/>
      <c r="MJ81" s="247"/>
      <c r="MK81" s="247"/>
      <c r="ML81" s="247"/>
      <c r="MM81" s="247"/>
      <c r="MN81" s="247"/>
      <c r="MO81" s="247"/>
      <c r="MP81" s="247"/>
      <c r="MQ81" s="247"/>
      <c r="MR81" s="247"/>
      <c r="MS81" s="247"/>
      <c r="MT81" s="247"/>
      <c r="MU81" s="247"/>
      <c r="MV81" s="247"/>
      <c r="MW81" s="247"/>
      <c r="MX81" s="247"/>
      <c r="MY81" s="247"/>
      <c r="MZ81" s="247"/>
      <c r="NA81" s="247"/>
      <c r="NB81" s="247"/>
      <c r="NC81" s="247"/>
      <c r="ND81" s="247"/>
      <c r="NE81" s="247"/>
      <c r="NF81" s="247"/>
      <c r="NG81" s="247"/>
      <c r="NH81" s="247"/>
      <c r="NI81" s="247"/>
      <c r="NJ81" s="247"/>
      <c r="NK81" s="247"/>
      <c r="NL81" s="247"/>
      <c r="NM81" s="247"/>
      <c r="NN81" s="247"/>
      <c r="NO81" s="247"/>
      <c r="NP81" s="247"/>
      <c r="NQ81" s="247"/>
      <c r="NR81" s="247"/>
      <c r="NS81" s="247"/>
      <c r="NT81" s="247"/>
      <c r="NU81" s="247"/>
      <c r="NV81" s="247"/>
      <c r="NW81" s="247"/>
      <c r="NX81" s="247"/>
      <c r="NY81" s="247"/>
      <c r="NZ81" s="247"/>
      <c r="OA81" s="247"/>
      <c r="OB81" s="247"/>
      <c r="OC81" s="247"/>
      <c r="OD81" s="247"/>
      <c r="OE81" s="247"/>
      <c r="OF81" s="247"/>
      <c r="OG81" s="247"/>
      <c r="OH81" s="247"/>
      <c r="OI81" s="247"/>
      <c r="OJ81" s="247"/>
      <c r="OK81" s="247"/>
      <c r="OL81" s="247"/>
      <c r="OM81" s="247"/>
      <c r="ON81" s="247"/>
      <c r="OO81" s="247"/>
      <c r="OP81" s="247"/>
      <c r="OQ81" s="247"/>
      <c r="OR81" s="247"/>
      <c r="OS81" s="247"/>
      <c r="OT81" s="247"/>
      <c r="OU81" s="247"/>
      <c r="OV81" s="247"/>
      <c r="OW81" s="247"/>
      <c r="OX81" s="247"/>
      <c r="OY81" s="247"/>
      <c r="OZ81" s="247"/>
      <c r="PA81" s="247"/>
      <c r="PB81" s="247"/>
      <c r="PC81" s="247"/>
      <c r="PD81" s="247"/>
      <c r="PE81" s="247"/>
      <c r="PF81" s="247"/>
      <c r="PG81" s="247"/>
      <c r="PH81" s="247"/>
      <c r="PI81" s="247"/>
      <c r="PJ81" s="247"/>
      <c r="PK81" s="247"/>
      <c r="PL81" s="247"/>
      <c r="PM81" s="247"/>
      <c r="PN81" s="247"/>
      <c r="PO81" s="247"/>
      <c r="PP81" s="247"/>
      <c r="PQ81" s="247"/>
      <c r="PR81" s="247"/>
      <c r="PS81" s="247"/>
      <c r="PT81" s="247"/>
      <c r="PU81" s="247"/>
      <c r="PV81" s="247"/>
      <c r="PW81" s="247"/>
      <c r="PX81" s="247"/>
      <c r="PY81" s="247"/>
      <c r="PZ81" s="247"/>
      <c r="QA81" s="247"/>
      <c r="QB81" s="247"/>
      <c r="QC81" s="247"/>
      <c r="QD81" s="247"/>
      <c r="QE81" s="247"/>
      <c r="QF81" s="247"/>
      <c r="QG81" s="247"/>
      <c r="QH81" s="247"/>
      <c r="QI81" s="247"/>
      <c r="QJ81" s="247"/>
      <c r="QK81" s="247"/>
      <c r="QL81" s="247"/>
    </row>
    <row r="82" spans="1:454" s="171" customFormat="1" ht="2.5" customHeight="1" thickBot="1">
      <c r="A82" s="247"/>
      <c r="B82" s="285"/>
      <c r="C82" s="792"/>
      <c r="D82" s="793"/>
      <c r="E82" s="793"/>
      <c r="F82" s="793"/>
      <c r="G82" s="793"/>
      <c r="H82" s="793"/>
      <c r="I82" s="793"/>
      <c r="J82" s="793"/>
      <c r="K82" s="793"/>
      <c r="L82" s="793"/>
      <c r="M82" s="793"/>
      <c r="N82" s="793"/>
      <c r="O82" s="793"/>
      <c r="P82" s="793"/>
      <c r="Q82" s="793"/>
      <c r="R82" s="793"/>
      <c r="S82" s="793"/>
      <c r="T82" s="793"/>
      <c r="U82" s="793"/>
      <c r="V82" s="793"/>
      <c r="W82" s="793"/>
      <c r="X82" s="793"/>
      <c r="Y82" s="793"/>
      <c r="Z82" s="794"/>
      <c r="AA82" s="256"/>
      <c r="AB82" s="814"/>
      <c r="AC82" s="814"/>
      <c r="AD82" s="814"/>
      <c r="AE82" s="814"/>
      <c r="AF82" s="814"/>
      <c r="AG82" s="814"/>
      <c r="AH82" s="814"/>
      <c r="AI82" s="814"/>
      <c r="AJ82" s="814"/>
      <c r="AK82" s="814"/>
      <c r="AL82" s="814"/>
      <c r="AM82" s="814"/>
      <c r="AN82" s="814"/>
      <c r="AO82" s="814"/>
      <c r="AP82" s="814"/>
      <c r="AQ82" s="814"/>
      <c r="AR82" s="814"/>
      <c r="AS82" s="814"/>
      <c r="AT82" s="814"/>
      <c r="AU82" s="814"/>
      <c r="AV82" s="814"/>
      <c r="AW82" s="247"/>
      <c r="AX82" s="247"/>
      <c r="AY82" s="247"/>
      <c r="AZ82" s="247"/>
      <c r="BA82" s="247"/>
      <c r="BB82" s="247"/>
      <c r="BC82" s="247"/>
      <c r="BD82" s="247"/>
      <c r="BE82" s="247"/>
      <c r="BF82" s="247"/>
      <c r="BG82" s="247"/>
      <c r="BH82" s="247"/>
      <c r="BI82" s="247"/>
      <c r="BJ82" s="247"/>
      <c r="BK82" s="247"/>
      <c r="BL82" s="247"/>
      <c r="BM82" s="247"/>
      <c r="BN82" s="247"/>
      <c r="BO82" s="247"/>
      <c r="BP82" s="247"/>
      <c r="BQ82" s="247"/>
      <c r="BR82" s="247"/>
      <c r="BS82" s="247"/>
      <c r="BT82" s="247"/>
      <c r="BU82" s="247"/>
      <c r="BV82" s="247"/>
      <c r="BW82" s="247"/>
      <c r="BX82" s="247"/>
      <c r="BY82" s="247"/>
      <c r="BZ82" s="247"/>
      <c r="CA82" s="247"/>
      <c r="CB82" s="247"/>
      <c r="CC82" s="247"/>
      <c r="CD82" s="247"/>
      <c r="CE82" s="247"/>
      <c r="CF82" s="247"/>
      <c r="CG82" s="247"/>
      <c r="CH82" s="247"/>
      <c r="CI82" s="247"/>
      <c r="CJ82" s="247"/>
      <c r="CK82" s="247"/>
      <c r="CL82" s="247"/>
      <c r="CM82" s="247"/>
      <c r="CN82" s="247"/>
      <c r="CO82" s="247"/>
      <c r="CP82" s="247"/>
      <c r="CQ82" s="247"/>
      <c r="CR82" s="247"/>
      <c r="CS82" s="247"/>
      <c r="CT82" s="247"/>
      <c r="CU82" s="247"/>
      <c r="CV82" s="247"/>
      <c r="CW82" s="247"/>
      <c r="CX82" s="247"/>
      <c r="CY82" s="247"/>
      <c r="CZ82" s="247"/>
      <c r="DA82" s="247"/>
      <c r="DB82" s="247"/>
      <c r="DC82" s="247"/>
      <c r="DD82" s="247"/>
      <c r="DE82" s="247"/>
      <c r="DF82" s="247"/>
      <c r="DG82" s="247"/>
      <c r="DH82" s="247"/>
      <c r="DI82" s="247"/>
      <c r="DJ82" s="247"/>
      <c r="DK82" s="247"/>
      <c r="DL82" s="247"/>
      <c r="DM82" s="247"/>
      <c r="DN82" s="247"/>
      <c r="DO82" s="247"/>
      <c r="DP82" s="247"/>
      <c r="DQ82" s="247"/>
      <c r="DR82" s="247"/>
      <c r="DS82" s="247"/>
      <c r="DT82" s="247"/>
      <c r="DU82" s="247"/>
      <c r="DV82" s="247"/>
      <c r="DW82" s="247"/>
      <c r="DX82" s="247"/>
      <c r="DY82" s="247"/>
      <c r="DZ82" s="247"/>
      <c r="EA82" s="247"/>
      <c r="EB82" s="247"/>
      <c r="EC82" s="247"/>
      <c r="ED82" s="247"/>
      <c r="EE82" s="247"/>
      <c r="EF82" s="247"/>
      <c r="EG82" s="247"/>
      <c r="EH82" s="247"/>
      <c r="EI82" s="247"/>
      <c r="EJ82" s="247"/>
      <c r="EK82" s="247"/>
      <c r="EL82" s="247"/>
      <c r="EM82" s="247"/>
      <c r="EN82" s="247"/>
      <c r="EO82" s="247"/>
      <c r="EP82" s="247"/>
      <c r="EQ82" s="247"/>
      <c r="ER82" s="247"/>
      <c r="ES82" s="247"/>
      <c r="ET82" s="247"/>
      <c r="EU82" s="247"/>
      <c r="EV82" s="247"/>
      <c r="EW82" s="247"/>
      <c r="EX82" s="247"/>
      <c r="EY82" s="247"/>
      <c r="EZ82" s="247"/>
      <c r="FA82" s="247"/>
      <c r="FB82" s="247"/>
      <c r="FC82" s="247"/>
      <c r="FD82" s="247"/>
      <c r="FE82" s="247"/>
      <c r="FF82" s="247"/>
      <c r="FG82" s="247"/>
      <c r="FH82" s="247"/>
      <c r="FI82" s="247"/>
      <c r="FJ82" s="247"/>
      <c r="FK82" s="247"/>
      <c r="FL82" s="247"/>
      <c r="FM82" s="247"/>
      <c r="FN82" s="247"/>
      <c r="FO82" s="247"/>
      <c r="FP82" s="247"/>
      <c r="FQ82" s="247"/>
      <c r="FR82" s="247"/>
      <c r="FS82" s="247"/>
      <c r="FT82" s="247"/>
      <c r="FU82" s="247"/>
      <c r="FV82" s="247"/>
      <c r="FW82" s="247"/>
      <c r="FX82" s="247"/>
      <c r="FY82" s="247"/>
      <c r="FZ82" s="247"/>
      <c r="GA82" s="247"/>
      <c r="GB82" s="247"/>
      <c r="GC82" s="247"/>
      <c r="GD82" s="247"/>
      <c r="GE82" s="247"/>
      <c r="GF82" s="247"/>
      <c r="GG82" s="247"/>
      <c r="GH82" s="247"/>
      <c r="GI82" s="247"/>
      <c r="GJ82" s="247"/>
      <c r="GK82" s="247"/>
      <c r="GL82" s="247"/>
      <c r="GM82" s="247"/>
      <c r="GN82" s="247"/>
      <c r="GO82" s="247"/>
      <c r="GP82" s="247"/>
      <c r="GQ82" s="247"/>
      <c r="GR82" s="247"/>
      <c r="GS82" s="247"/>
      <c r="GT82" s="247"/>
      <c r="GU82" s="247"/>
      <c r="GV82" s="247"/>
      <c r="GW82" s="247"/>
      <c r="GX82" s="247"/>
      <c r="GY82" s="247"/>
      <c r="GZ82" s="247"/>
      <c r="HA82" s="247"/>
      <c r="HB82" s="247"/>
      <c r="HC82" s="247"/>
      <c r="HD82" s="247"/>
      <c r="HE82" s="247"/>
      <c r="HF82" s="247"/>
      <c r="HG82" s="247"/>
      <c r="HH82" s="247"/>
      <c r="HI82" s="247"/>
      <c r="HJ82" s="247"/>
      <c r="HK82" s="247"/>
      <c r="HL82" s="247"/>
      <c r="HM82" s="247"/>
      <c r="HN82" s="247"/>
      <c r="HO82" s="247"/>
      <c r="HP82" s="247"/>
      <c r="HQ82" s="247"/>
      <c r="HR82" s="247"/>
      <c r="HS82" s="247"/>
      <c r="HT82" s="247"/>
      <c r="HU82" s="247"/>
      <c r="HV82" s="247"/>
      <c r="HW82" s="247"/>
      <c r="HX82" s="247"/>
      <c r="HY82" s="247"/>
      <c r="HZ82" s="247"/>
      <c r="IA82" s="247"/>
      <c r="IB82" s="247"/>
      <c r="IC82" s="247"/>
      <c r="ID82" s="247"/>
      <c r="IE82" s="247"/>
      <c r="IF82" s="247"/>
      <c r="IG82" s="247"/>
      <c r="IH82" s="247"/>
      <c r="II82" s="247"/>
      <c r="IJ82" s="247"/>
      <c r="IK82" s="247"/>
      <c r="IL82" s="247"/>
      <c r="IM82" s="247"/>
      <c r="IN82" s="247"/>
      <c r="IO82" s="247"/>
      <c r="IP82" s="247"/>
      <c r="IQ82" s="247"/>
      <c r="IR82" s="247"/>
      <c r="IS82" s="247"/>
      <c r="IT82" s="247"/>
      <c r="IU82" s="247"/>
      <c r="IV82" s="247"/>
      <c r="IW82" s="247"/>
      <c r="IX82" s="247"/>
      <c r="IY82" s="247"/>
      <c r="IZ82" s="247"/>
      <c r="JA82" s="247"/>
      <c r="JB82" s="247"/>
      <c r="JC82" s="247"/>
      <c r="JD82" s="247"/>
      <c r="JE82" s="247"/>
      <c r="JF82" s="247"/>
      <c r="JG82" s="247"/>
      <c r="JH82" s="247"/>
      <c r="JI82" s="247"/>
      <c r="JJ82" s="247"/>
      <c r="JK82" s="247"/>
      <c r="JL82" s="247"/>
      <c r="JM82" s="247"/>
      <c r="JN82" s="247"/>
      <c r="JO82" s="247"/>
      <c r="JP82" s="247"/>
      <c r="JQ82" s="247"/>
      <c r="JR82" s="247"/>
      <c r="JS82" s="247"/>
      <c r="JT82" s="247"/>
      <c r="JU82" s="247"/>
      <c r="JV82" s="247"/>
      <c r="JW82" s="247"/>
      <c r="JX82" s="247"/>
      <c r="JY82" s="247"/>
      <c r="JZ82" s="247"/>
      <c r="KA82" s="247"/>
      <c r="KB82" s="247"/>
      <c r="KC82" s="247"/>
      <c r="KD82" s="247"/>
      <c r="KE82" s="247"/>
      <c r="KF82" s="247"/>
      <c r="KG82" s="247"/>
      <c r="KH82" s="247"/>
      <c r="KI82" s="247"/>
      <c r="KJ82" s="247"/>
      <c r="KK82" s="247"/>
      <c r="KL82" s="247"/>
      <c r="KM82" s="247"/>
      <c r="KN82" s="247"/>
      <c r="KO82" s="247"/>
      <c r="KP82" s="247"/>
      <c r="KQ82" s="247"/>
      <c r="KR82" s="247"/>
      <c r="KS82" s="247"/>
      <c r="KT82" s="247"/>
      <c r="KU82" s="247"/>
      <c r="KV82" s="247"/>
      <c r="KW82" s="247"/>
      <c r="KX82" s="247"/>
      <c r="KY82" s="247"/>
      <c r="KZ82" s="247"/>
      <c r="LA82" s="247"/>
      <c r="LB82" s="247"/>
      <c r="LC82" s="247"/>
      <c r="LD82" s="247"/>
      <c r="LE82" s="247"/>
      <c r="LF82" s="247"/>
      <c r="LG82" s="247"/>
      <c r="LH82" s="247"/>
      <c r="LI82" s="247"/>
      <c r="LJ82" s="247"/>
      <c r="LK82" s="247"/>
      <c r="LL82" s="247"/>
      <c r="LM82" s="247"/>
      <c r="LN82" s="247"/>
      <c r="LO82" s="247"/>
      <c r="LP82" s="247"/>
      <c r="LQ82" s="247"/>
      <c r="LR82" s="247"/>
      <c r="LS82" s="247"/>
      <c r="LT82" s="247"/>
      <c r="LU82" s="247"/>
      <c r="LV82" s="247"/>
      <c r="LW82" s="247"/>
      <c r="LX82" s="247"/>
      <c r="LY82" s="247"/>
      <c r="LZ82" s="247"/>
      <c r="MA82" s="247"/>
      <c r="MB82" s="247"/>
      <c r="MC82" s="247"/>
      <c r="MD82" s="247"/>
      <c r="ME82" s="247"/>
      <c r="MF82" s="247"/>
      <c r="MG82" s="247"/>
      <c r="MH82" s="247"/>
      <c r="MI82" s="247"/>
      <c r="MJ82" s="247"/>
      <c r="MK82" s="247"/>
      <c r="ML82" s="247"/>
      <c r="MM82" s="247"/>
      <c r="MN82" s="247"/>
      <c r="MO82" s="247"/>
      <c r="MP82" s="247"/>
      <c r="MQ82" s="247"/>
      <c r="MR82" s="247"/>
      <c r="MS82" s="247"/>
      <c r="MT82" s="247"/>
      <c r="MU82" s="247"/>
      <c r="MV82" s="247"/>
      <c r="MW82" s="247"/>
      <c r="MX82" s="247"/>
      <c r="MY82" s="247"/>
      <c r="MZ82" s="247"/>
      <c r="NA82" s="247"/>
      <c r="NB82" s="247"/>
      <c r="NC82" s="247"/>
      <c r="ND82" s="247"/>
      <c r="NE82" s="247"/>
      <c r="NF82" s="247"/>
      <c r="NG82" s="247"/>
      <c r="NH82" s="247"/>
      <c r="NI82" s="247"/>
      <c r="NJ82" s="247"/>
      <c r="NK82" s="247"/>
      <c r="NL82" s="247"/>
      <c r="NM82" s="247"/>
      <c r="NN82" s="247"/>
      <c r="NO82" s="247"/>
      <c r="NP82" s="247"/>
      <c r="NQ82" s="247"/>
      <c r="NR82" s="247"/>
      <c r="NS82" s="247"/>
      <c r="NT82" s="247"/>
      <c r="NU82" s="247"/>
      <c r="NV82" s="247"/>
      <c r="NW82" s="247"/>
      <c r="NX82" s="247"/>
      <c r="NY82" s="247"/>
      <c r="NZ82" s="247"/>
      <c r="OA82" s="247"/>
      <c r="OB82" s="247"/>
      <c r="OC82" s="247"/>
      <c r="OD82" s="247"/>
      <c r="OE82" s="247"/>
      <c r="OF82" s="247"/>
      <c r="OG82" s="247"/>
      <c r="OH82" s="247"/>
      <c r="OI82" s="247"/>
      <c r="OJ82" s="247"/>
      <c r="OK82" s="247"/>
      <c r="OL82" s="247"/>
      <c r="OM82" s="247"/>
      <c r="ON82" s="247"/>
      <c r="OO82" s="247"/>
      <c r="OP82" s="247"/>
      <c r="OQ82" s="247"/>
      <c r="OR82" s="247"/>
      <c r="OS82" s="247"/>
      <c r="OT82" s="247"/>
      <c r="OU82" s="247"/>
      <c r="OV82" s="247"/>
      <c r="OW82" s="247"/>
      <c r="OX82" s="247"/>
      <c r="OY82" s="247"/>
      <c r="OZ82" s="247"/>
      <c r="PA82" s="247"/>
      <c r="PB82" s="247"/>
      <c r="PC82" s="247"/>
      <c r="PD82" s="247"/>
      <c r="PE82" s="247"/>
      <c r="PF82" s="247"/>
      <c r="PG82" s="247"/>
      <c r="PH82" s="247"/>
      <c r="PI82" s="247"/>
      <c r="PJ82" s="247"/>
      <c r="PK82" s="247"/>
      <c r="PL82" s="247"/>
      <c r="PM82" s="247"/>
      <c r="PN82" s="247"/>
      <c r="PO82" s="247"/>
      <c r="PP82" s="247"/>
      <c r="PQ82" s="247"/>
      <c r="PR82" s="247"/>
      <c r="PS82" s="247"/>
      <c r="PT82" s="247"/>
      <c r="PU82" s="247"/>
      <c r="PV82" s="247"/>
      <c r="PW82" s="247"/>
      <c r="PX82" s="247"/>
      <c r="PY82" s="247"/>
      <c r="PZ82" s="247"/>
      <c r="QA82" s="247"/>
      <c r="QB82" s="247"/>
      <c r="QC82" s="247"/>
      <c r="QD82" s="247"/>
      <c r="QE82" s="247"/>
      <c r="QF82" s="247"/>
      <c r="QG82" s="247"/>
      <c r="QH82" s="247"/>
      <c r="QI82" s="247"/>
      <c r="QJ82" s="247"/>
      <c r="QK82" s="247"/>
      <c r="QL82" s="247"/>
    </row>
    <row r="83" spans="1:454" s="84" customFormat="1" ht="13.5" hidden="1" customHeight="1">
      <c r="A83" s="90"/>
      <c r="B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90"/>
      <c r="NF83" s="90"/>
      <c r="NG83" s="90"/>
      <c r="NH83" s="90"/>
      <c r="NI83" s="90"/>
      <c r="NJ83" s="90"/>
      <c r="NK83" s="90"/>
      <c r="NL83" s="90"/>
      <c r="NM83" s="90"/>
      <c r="NN83" s="90"/>
      <c r="NO83" s="90"/>
      <c r="NP83" s="90"/>
      <c r="NQ83" s="90"/>
      <c r="NR83" s="90"/>
      <c r="NS83" s="90"/>
      <c r="NT83" s="90"/>
      <c r="NU83" s="90"/>
      <c r="NV83" s="90"/>
      <c r="NW83" s="90"/>
      <c r="NX83" s="90"/>
      <c r="NY83" s="90"/>
      <c r="NZ83" s="90"/>
      <c r="OA83" s="90"/>
      <c r="OB83" s="90"/>
      <c r="OC83" s="90"/>
      <c r="OD83" s="90"/>
      <c r="OE83" s="90"/>
      <c r="OF83" s="90"/>
      <c r="OG83" s="90"/>
      <c r="OH83" s="90"/>
      <c r="OI83" s="90"/>
      <c r="OJ83" s="90"/>
      <c r="OK83" s="90"/>
      <c r="OL83" s="90"/>
      <c r="OM83" s="90"/>
      <c r="ON83" s="90"/>
      <c r="OO83" s="90"/>
      <c r="OP83" s="90"/>
      <c r="OQ83" s="90"/>
      <c r="OR83" s="90"/>
      <c r="OS83" s="90"/>
      <c r="OT83" s="90"/>
      <c r="OU83" s="90"/>
      <c r="OV83" s="90"/>
      <c r="OW83" s="90"/>
      <c r="OX83" s="90"/>
      <c r="OY83" s="90"/>
      <c r="OZ83" s="90"/>
      <c r="PA83" s="90"/>
      <c r="PB83" s="90"/>
      <c r="PC83" s="90"/>
      <c r="PD83" s="90"/>
      <c r="PE83" s="90"/>
      <c r="PF83" s="90"/>
      <c r="PG83" s="90"/>
      <c r="PH83" s="90"/>
      <c r="PI83" s="90"/>
      <c r="PJ83" s="90"/>
      <c r="PK83" s="90"/>
      <c r="PL83" s="90"/>
      <c r="PM83" s="90"/>
      <c r="PN83" s="90"/>
      <c r="PO83" s="90"/>
      <c r="PP83" s="90"/>
      <c r="PQ83" s="90"/>
      <c r="PR83" s="90"/>
      <c r="PS83" s="90"/>
      <c r="PT83" s="90"/>
      <c r="PU83" s="90"/>
      <c r="PV83" s="90"/>
      <c r="PW83" s="90"/>
      <c r="PX83" s="90"/>
      <c r="PY83" s="90"/>
      <c r="PZ83" s="90"/>
      <c r="QA83" s="90"/>
      <c r="QB83" s="90"/>
      <c r="QC83" s="90"/>
      <c r="QD83" s="90"/>
      <c r="QE83" s="90"/>
      <c r="QF83" s="90"/>
      <c r="QG83" s="90"/>
      <c r="QH83" s="90"/>
      <c r="QI83" s="90"/>
      <c r="QJ83" s="90"/>
      <c r="QK83" s="90"/>
      <c r="QL83" s="90"/>
    </row>
    <row r="84" spans="1:454" s="84" customFormat="1" ht="13.5" hidden="1" customHeight="1">
      <c r="A84" s="90"/>
      <c r="B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c r="CB84" s="90"/>
      <c r="CC84" s="90"/>
      <c r="CD84" s="90"/>
      <c r="CE84" s="90"/>
      <c r="CF84" s="90"/>
      <c r="CG84" s="90"/>
      <c r="CH84" s="90"/>
      <c r="CI84" s="90"/>
      <c r="CJ84" s="90"/>
      <c r="CK84" s="90"/>
      <c r="CL84" s="90"/>
      <c r="CM84" s="90"/>
      <c r="CN84" s="90"/>
      <c r="CO84" s="90"/>
      <c r="CP84" s="90"/>
      <c r="CQ84" s="90"/>
      <c r="CR84" s="90"/>
      <c r="CS84" s="90"/>
      <c r="CT84" s="90"/>
      <c r="CU84" s="90"/>
      <c r="CV84" s="90"/>
      <c r="CW84" s="90"/>
      <c r="CX84" s="90"/>
      <c r="CY84" s="90"/>
      <c r="CZ84" s="90"/>
      <c r="DA84" s="90"/>
      <c r="DB84" s="90"/>
      <c r="DC84" s="90"/>
      <c r="DD84" s="90"/>
      <c r="DE84" s="90"/>
      <c r="DF84" s="90"/>
      <c r="DG84" s="90"/>
      <c r="DH84" s="90"/>
      <c r="DI84" s="90"/>
      <c r="DJ84" s="90"/>
      <c r="DK84" s="90"/>
      <c r="DL84" s="90"/>
      <c r="DM84" s="90"/>
      <c r="DN84" s="90"/>
      <c r="DO84" s="90"/>
      <c r="DP84" s="90"/>
      <c r="DQ84" s="90"/>
      <c r="DR84" s="90"/>
      <c r="DS84" s="90"/>
      <c r="DT84" s="90"/>
      <c r="DU84" s="90"/>
      <c r="DV84" s="90"/>
      <c r="DW84" s="90"/>
      <c r="DX84" s="90"/>
      <c r="DY84" s="90"/>
      <c r="DZ84" s="90"/>
      <c r="EA84" s="90"/>
      <c r="EB84" s="90"/>
      <c r="EC84" s="90"/>
      <c r="ED84" s="90"/>
      <c r="EE84" s="90"/>
      <c r="EF84" s="90"/>
      <c r="EG84" s="90"/>
      <c r="EH84" s="90"/>
      <c r="EI84" s="90"/>
      <c r="EJ84" s="90"/>
      <c r="EK84" s="90"/>
      <c r="EL84" s="90"/>
      <c r="EM84" s="90"/>
      <c r="EN84" s="90"/>
      <c r="EO84" s="90"/>
      <c r="EP84" s="90"/>
      <c r="EQ84" s="90"/>
      <c r="ER84" s="90"/>
      <c r="ES84" s="90"/>
      <c r="ET84" s="90"/>
      <c r="EU84" s="90"/>
      <c r="EV84" s="90"/>
      <c r="EW84" s="90"/>
      <c r="EX84" s="90"/>
      <c r="EY84" s="90"/>
      <c r="EZ84" s="90"/>
      <c r="FA84" s="90"/>
      <c r="FB84" s="90"/>
      <c r="FC84" s="90"/>
      <c r="FD84" s="90"/>
      <c r="FE84" s="90"/>
      <c r="FF84" s="90"/>
      <c r="FG84" s="90"/>
      <c r="FH84" s="90"/>
      <c r="FI84" s="90"/>
      <c r="FJ84" s="90"/>
      <c r="FK84" s="90"/>
      <c r="FL84" s="90"/>
      <c r="FM84" s="90"/>
      <c r="FN84" s="90"/>
      <c r="FO84" s="90"/>
      <c r="FP84" s="90"/>
      <c r="FQ84" s="90"/>
      <c r="FR84" s="90"/>
      <c r="FS84" s="90"/>
      <c r="FT84" s="90"/>
      <c r="FU84" s="90"/>
      <c r="FV84" s="90"/>
      <c r="FW84" s="90"/>
      <c r="FX84" s="90"/>
      <c r="FY84" s="90"/>
      <c r="FZ84" s="90"/>
      <c r="GA84" s="90"/>
      <c r="GB84" s="90"/>
      <c r="GC84" s="90"/>
      <c r="GD84" s="90"/>
      <c r="GE84" s="90"/>
      <c r="GF84" s="90"/>
      <c r="GG84" s="90"/>
      <c r="GH84" s="90"/>
      <c r="GI84" s="90"/>
      <c r="GJ84" s="90"/>
      <c r="GK84" s="90"/>
      <c r="GL84" s="90"/>
      <c r="GM84" s="90"/>
      <c r="GN84" s="90"/>
      <c r="GO84" s="90"/>
      <c r="GP84" s="90"/>
      <c r="GQ84" s="90"/>
      <c r="GR84" s="90"/>
      <c r="GS84" s="90"/>
      <c r="GT84" s="90"/>
      <c r="GU84" s="90"/>
      <c r="GV84" s="90"/>
      <c r="GW84" s="90"/>
      <c r="GX84" s="90"/>
      <c r="GY84" s="90"/>
      <c r="GZ84" s="90"/>
      <c r="HA84" s="90"/>
      <c r="HB84" s="90"/>
      <c r="HC84" s="90"/>
      <c r="HD84" s="90"/>
      <c r="HE84" s="90"/>
      <c r="HF84" s="90"/>
      <c r="HG84" s="90"/>
      <c r="HH84" s="90"/>
      <c r="HI84" s="90"/>
      <c r="HJ84" s="90"/>
      <c r="HK84" s="90"/>
      <c r="HL84" s="90"/>
      <c r="HM84" s="90"/>
      <c r="HN84" s="90"/>
      <c r="HO84" s="90"/>
      <c r="HP84" s="90"/>
      <c r="HQ84" s="90"/>
      <c r="HR84" s="90"/>
      <c r="HS84" s="90"/>
      <c r="HT84" s="90"/>
      <c r="HU84" s="90"/>
      <c r="HV84" s="90"/>
      <c r="HW84" s="90"/>
      <c r="HX84" s="90"/>
      <c r="HY84" s="90"/>
      <c r="HZ84" s="90"/>
      <c r="IA84" s="90"/>
      <c r="IB84" s="90"/>
      <c r="IC84" s="90"/>
      <c r="ID84" s="90"/>
      <c r="IE84" s="90"/>
      <c r="IF84" s="90"/>
      <c r="IG84" s="90"/>
      <c r="IH84" s="90"/>
      <c r="II84" s="90"/>
      <c r="IJ84" s="90"/>
      <c r="IK84" s="90"/>
      <c r="IL84" s="90"/>
      <c r="IM84" s="90"/>
      <c r="IN84" s="90"/>
      <c r="IO84" s="90"/>
      <c r="IP84" s="90"/>
      <c r="IQ84" s="90"/>
      <c r="IR84" s="90"/>
      <c r="IS84" s="90"/>
      <c r="IT84" s="90"/>
      <c r="IU84" s="90"/>
      <c r="IV84" s="90"/>
      <c r="IW84" s="90"/>
      <c r="IX84" s="90"/>
      <c r="IY84" s="90"/>
      <c r="IZ84" s="90"/>
      <c r="JA84" s="90"/>
      <c r="JB84" s="90"/>
      <c r="JC84" s="90"/>
      <c r="JD84" s="90"/>
      <c r="JE84" s="90"/>
      <c r="JF84" s="90"/>
      <c r="JG84" s="90"/>
      <c r="JH84" s="90"/>
      <c r="JI84" s="90"/>
      <c r="JJ84" s="90"/>
      <c r="JK84" s="90"/>
      <c r="JL84" s="90"/>
      <c r="JM84" s="90"/>
      <c r="JN84" s="90"/>
      <c r="JO84" s="90"/>
      <c r="JP84" s="90"/>
      <c r="JQ84" s="90"/>
      <c r="JR84" s="90"/>
      <c r="JS84" s="90"/>
      <c r="JT84" s="90"/>
      <c r="JU84" s="90"/>
      <c r="JV84" s="90"/>
      <c r="JW84" s="90"/>
      <c r="JX84" s="90"/>
      <c r="JY84" s="90"/>
      <c r="JZ84" s="90"/>
      <c r="KA84" s="90"/>
      <c r="KB84" s="90"/>
      <c r="KC84" s="90"/>
      <c r="KD84" s="90"/>
      <c r="KE84" s="90"/>
      <c r="KF84" s="90"/>
      <c r="KG84" s="90"/>
      <c r="KH84" s="90"/>
      <c r="KI84" s="90"/>
      <c r="KJ84" s="90"/>
      <c r="KK84" s="90"/>
      <c r="KL84" s="90"/>
      <c r="KM84" s="90"/>
      <c r="KN84" s="90"/>
      <c r="KO84" s="90"/>
      <c r="KP84" s="90"/>
      <c r="KQ84" s="90"/>
      <c r="KR84" s="90"/>
      <c r="KS84" s="90"/>
      <c r="KT84" s="90"/>
      <c r="KU84" s="90"/>
      <c r="KV84" s="90"/>
      <c r="KW84" s="90"/>
      <c r="KX84" s="90"/>
      <c r="KY84" s="90"/>
      <c r="KZ84" s="90"/>
      <c r="LA84" s="90"/>
      <c r="LB84" s="90"/>
      <c r="LC84" s="90"/>
      <c r="LD84" s="90"/>
      <c r="LE84" s="90"/>
      <c r="LF84" s="90"/>
      <c r="LG84" s="90"/>
      <c r="LH84" s="90"/>
      <c r="LI84" s="90"/>
      <c r="LJ84" s="90"/>
      <c r="LK84" s="90"/>
      <c r="LL84" s="90"/>
      <c r="LM84" s="90"/>
      <c r="LN84" s="90"/>
      <c r="LO84" s="90"/>
      <c r="LP84" s="90"/>
      <c r="LQ84" s="90"/>
      <c r="LR84" s="90"/>
      <c r="LS84" s="90"/>
      <c r="LT84" s="90"/>
      <c r="LU84" s="90"/>
      <c r="LV84" s="90"/>
      <c r="LW84" s="90"/>
      <c r="LX84" s="90"/>
      <c r="LY84" s="90"/>
      <c r="LZ84" s="90"/>
      <c r="MA84" s="90"/>
      <c r="MB84" s="90"/>
      <c r="MC84" s="90"/>
      <c r="MD84" s="90"/>
      <c r="ME84" s="90"/>
      <c r="MF84" s="90"/>
      <c r="MG84" s="90"/>
      <c r="MH84" s="90"/>
      <c r="MI84" s="90"/>
      <c r="MJ84" s="90"/>
      <c r="MK84" s="90"/>
      <c r="ML84" s="90"/>
      <c r="MM84" s="90"/>
      <c r="MN84" s="90"/>
      <c r="MO84" s="90"/>
      <c r="MP84" s="90"/>
      <c r="MQ84" s="90"/>
      <c r="MR84" s="90"/>
      <c r="MS84" s="90"/>
      <c r="MT84" s="90"/>
      <c r="MU84" s="90"/>
      <c r="MV84" s="90"/>
      <c r="MW84" s="90"/>
      <c r="MX84" s="90"/>
      <c r="MY84" s="90"/>
      <c r="MZ84" s="90"/>
      <c r="NA84" s="90"/>
      <c r="NB84" s="90"/>
      <c r="NC84" s="90"/>
      <c r="ND84" s="90"/>
      <c r="NE84" s="90"/>
      <c r="NF84" s="90"/>
      <c r="NG84" s="90"/>
      <c r="NH84" s="90"/>
      <c r="NI84" s="90"/>
      <c r="NJ84" s="90"/>
      <c r="NK84" s="90"/>
      <c r="NL84" s="90"/>
      <c r="NM84" s="90"/>
      <c r="NN84" s="90"/>
      <c r="NO84" s="90"/>
      <c r="NP84" s="90"/>
      <c r="NQ84" s="90"/>
      <c r="NR84" s="90"/>
      <c r="NS84" s="90"/>
      <c r="NT84" s="90"/>
      <c r="NU84" s="90"/>
      <c r="NV84" s="90"/>
      <c r="NW84" s="90"/>
      <c r="NX84" s="90"/>
      <c r="NY84" s="90"/>
      <c r="NZ84" s="90"/>
      <c r="OA84" s="90"/>
      <c r="OB84" s="90"/>
      <c r="OC84" s="90"/>
      <c r="OD84" s="90"/>
      <c r="OE84" s="90"/>
      <c r="OF84" s="90"/>
      <c r="OG84" s="90"/>
      <c r="OH84" s="90"/>
      <c r="OI84" s="90"/>
      <c r="OJ84" s="90"/>
      <c r="OK84" s="90"/>
      <c r="OL84" s="90"/>
      <c r="OM84" s="90"/>
      <c r="ON84" s="90"/>
      <c r="OO84" s="90"/>
      <c r="OP84" s="90"/>
      <c r="OQ84" s="90"/>
      <c r="OR84" s="90"/>
      <c r="OS84" s="90"/>
      <c r="OT84" s="90"/>
      <c r="OU84" s="90"/>
      <c r="OV84" s="90"/>
      <c r="OW84" s="90"/>
      <c r="OX84" s="90"/>
      <c r="OY84" s="90"/>
      <c r="OZ84" s="90"/>
      <c r="PA84" s="90"/>
      <c r="PB84" s="90"/>
      <c r="PC84" s="90"/>
      <c r="PD84" s="90"/>
      <c r="PE84" s="90"/>
      <c r="PF84" s="90"/>
      <c r="PG84" s="90"/>
      <c r="PH84" s="90"/>
      <c r="PI84" s="90"/>
      <c r="PJ84" s="90"/>
      <c r="PK84" s="90"/>
      <c r="PL84" s="90"/>
      <c r="PM84" s="90"/>
      <c r="PN84" s="90"/>
      <c r="PO84" s="90"/>
      <c r="PP84" s="90"/>
      <c r="PQ84" s="90"/>
      <c r="PR84" s="90"/>
      <c r="PS84" s="90"/>
      <c r="PT84" s="90"/>
      <c r="PU84" s="90"/>
      <c r="PV84" s="90"/>
      <c r="PW84" s="90"/>
      <c r="PX84" s="90"/>
      <c r="PY84" s="90"/>
      <c r="PZ84" s="90"/>
      <c r="QA84" s="90"/>
      <c r="QB84" s="90"/>
      <c r="QC84" s="90"/>
      <c r="QD84" s="90"/>
      <c r="QE84" s="90"/>
      <c r="QF84" s="90"/>
      <c r="QG84" s="90"/>
      <c r="QH84" s="90"/>
      <c r="QI84" s="90"/>
      <c r="QJ84" s="90"/>
      <c r="QK84" s="90"/>
      <c r="QL84" s="90"/>
    </row>
    <row r="85" spans="1:454" s="83" customFormat="1" ht="13.5" hidden="1" customHeight="1">
      <c r="A85" s="227"/>
      <c r="B85" s="227"/>
      <c r="AW85" s="227"/>
      <c r="AX85" s="227"/>
      <c r="AY85" s="227"/>
      <c r="AZ85" s="227"/>
      <c r="BA85" s="227"/>
      <c r="BB85" s="227"/>
      <c r="BC85" s="227"/>
      <c r="BD85" s="227"/>
      <c r="BE85" s="227"/>
      <c r="BF85" s="227"/>
      <c r="BG85" s="227"/>
      <c r="BH85" s="227"/>
      <c r="BI85" s="227"/>
      <c r="BJ85" s="227"/>
      <c r="BK85" s="227"/>
      <c r="BL85" s="227"/>
      <c r="BM85" s="227"/>
      <c r="BN85" s="227"/>
      <c r="BO85" s="227"/>
      <c r="BP85" s="227"/>
      <c r="BQ85" s="227"/>
      <c r="BR85" s="227"/>
      <c r="BS85" s="227"/>
      <c r="BT85" s="227"/>
      <c r="BU85" s="227"/>
      <c r="BV85" s="227"/>
      <c r="BW85" s="227"/>
      <c r="BX85" s="227"/>
      <c r="BY85" s="227"/>
      <c r="BZ85" s="227"/>
      <c r="CA85" s="227"/>
      <c r="CB85" s="227"/>
      <c r="CC85" s="227"/>
      <c r="CD85" s="227"/>
      <c r="CE85" s="227"/>
      <c r="CF85" s="227"/>
      <c r="CG85" s="227"/>
      <c r="CH85" s="227"/>
      <c r="CI85" s="227"/>
      <c r="CJ85" s="227"/>
      <c r="CK85" s="227"/>
      <c r="CL85" s="227"/>
      <c r="CM85" s="227"/>
      <c r="CN85" s="227"/>
      <c r="CO85" s="227"/>
      <c r="CP85" s="227"/>
      <c r="CQ85" s="227"/>
      <c r="CR85" s="227"/>
      <c r="CS85" s="227"/>
      <c r="CT85" s="227"/>
      <c r="CU85" s="227"/>
      <c r="CV85" s="227"/>
      <c r="CW85" s="227"/>
      <c r="CX85" s="227"/>
      <c r="CY85" s="227"/>
      <c r="CZ85" s="227"/>
      <c r="DA85" s="227"/>
      <c r="DB85" s="227"/>
      <c r="DC85" s="227"/>
      <c r="DD85" s="227"/>
      <c r="DE85" s="227"/>
      <c r="DF85" s="227"/>
      <c r="DG85" s="227"/>
      <c r="DH85" s="227"/>
      <c r="DI85" s="227"/>
      <c r="DJ85" s="227"/>
      <c r="DK85" s="227"/>
      <c r="DL85" s="227"/>
      <c r="DM85" s="227"/>
      <c r="DN85" s="227"/>
      <c r="DO85" s="227"/>
      <c r="DP85" s="227"/>
      <c r="DQ85" s="227"/>
      <c r="DR85" s="227"/>
      <c r="DS85" s="227"/>
      <c r="DT85" s="227"/>
      <c r="DU85" s="227"/>
      <c r="DV85" s="227"/>
      <c r="DW85" s="227"/>
      <c r="DX85" s="227"/>
      <c r="DY85" s="227"/>
      <c r="DZ85" s="227"/>
      <c r="EA85" s="227"/>
      <c r="EB85" s="227"/>
      <c r="EC85" s="227"/>
      <c r="ED85" s="227"/>
      <c r="EE85" s="227"/>
      <c r="EF85" s="227"/>
      <c r="EG85" s="227"/>
      <c r="EH85" s="227"/>
      <c r="EI85" s="227"/>
      <c r="EJ85" s="227"/>
      <c r="EK85" s="227"/>
      <c r="EL85" s="227"/>
      <c r="EM85" s="227"/>
      <c r="EN85" s="227"/>
      <c r="EO85" s="227"/>
      <c r="EP85" s="227"/>
      <c r="EQ85" s="227"/>
      <c r="ER85" s="227"/>
      <c r="ES85" s="227"/>
      <c r="ET85" s="227"/>
      <c r="EU85" s="227"/>
      <c r="EV85" s="227"/>
      <c r="EW85" s="227"/>
      <c r="EX85" s="227"/>
      <c r="EY85" s="227"/>
      <c r="EZ85" s="227"/>
      <c r="FA85" s="227"/>
      <c r="FB85" s="227"/>
      <c r="FC85" s="227"/>
      <c r="FD85" s="227"/>
      <c r="FE85" s="227"/>
      <c r="FF85" s="227"/>
      <c r="FG85" s="227"/>
      <c r="FH85" s="227"/>
      <c r="FI85" s="227"/>
      <c r="FJ85" s="227"/>
      <c r="FK85" s="227"/>
      <c r="FL85" s="227"/>
      <c r="FM85" s="227"/>
      <c r="FN85" s="227"/>
      <c r="FO85" s="227"/>
      <c r="FP85" s="227"/>
      <c r="FQ85" s="227"/>
      <c r="FR85" s="227"/>
      <c r="FS85" s="227"/>
      <c r="FT85" s="227"/>
      <c r="FU85" s="227"/>
      <c r="FV85" s="227"/>
      <c r="FW85" s="227"/>
      <c r="FX85" s="227"/>
      <c r="FY85" s="227"/>
      <c r="FZ85" s="227"/>
      <c r="GA85" s="227"/>
      <c r="GB85" s="227"/>
      <c r="GC85" s="227"/>
      <c r="GD85" s="227"/>
      <c r="GE85" s="227"/>
      <c r="GF85" s="227"/>
      <c r="GG85" s="227"/>
      <c r="GH85" s="227"/>
      <c r="GI85" s="227"/>
      <c r="GJ85" s="227"/>
      <c r="GK85" s="227"/>
      <c r="GL85" s="227"/>
      <c r="GM85" s="227"/>
      <c r="GN85" s="227"/>
      <c r="GO85" s="227"/>
      <c r="GP85" s="227"/>
      <c r="GQ85" s="227"/>
      <c r="GR85" s="227"/>
      <c r="GS85" s="227"/>
      <c r="GT85" s="227"/>
      <c r="GU85" s="227"/>
      <c r="GV85" s="227"/>
      <c r="GW85" s="227"/>
      <c r="GX85" s="227"/>
      <c r="GY85" s="227"/>
      <c r="GZ85" s="227"/>
      <c r="HA85" s="227"/>
      <c r="HB85" s="227"/>
      <c r="HC85" s="227"/>
      <c r="HD85" s="227"/>
      <c r="HE85" s="227"/>
      <c r="HF85" s="227"/>
      <c r="HG85" s="227"/>
      <c r="HH85" s="227"/>
      <c r="HI85" s="227"/>
      <c r="HJ85" s="227"/>
      <c r="HK85" s="227"/>
      <c r="HL85" s="227"/>
      <c r="HM85" s="227"/>
      <c r="HN85" s="227"/>
      <c r="HO85" s="227"/>
      <c r="HP85" s="227"/>
      <c r="HQ85" s="227"/>
      <c r="HR85" s="227"/>
      <c r="HS85" s="227"/>
      <c r="HT85" s="227"/>
      <c r="HU85" s="227"/>
      <c r="HV85" s="227"/>
      <c r="HW85" s="227"/>
      <c r="HX85" s="227"/>
      <c r="HY85" s="227"/>
      <c r="HZ85" s="227"/>
      <c r="IA85" s="227"/>
      <c r="IB85" s="227"/>
      <c r="IC85" s="227"/>
      <c r="ID85" s="227"/>
      <c r="IE85" s="227"/>
      <c r="IF85" s="227"/>
      <c r="IG85" s="227"/>
      <c r="IH85" s="227"/>
      <c r="II85" s="227"/>
      <c r="IJ85" s="227"/>
      <c r="IK85" s="227"/>
      <c r="IL85" s="227"/>
      <c r="IM85" s="227"/>
      <c r="IN85" s="227"/>
      <c r="IO85" s="227"/>
      <c r="IP85" s="227"/>
      <c r="IQ85" s="227"/>
      <c r="IR85" s="227"/>
      <c r="IS85" s="227"/>
      <c r="IT85" s="227"/>
      <c r="IU85" s="227"/>
      <c r="IV85" s="227"/>
      <c r="IW85" s="227"/>
      <c r="IX85" s="227"/>
      <c r="IY85" s="227"/>
      <c r="IZ85" s="227"/>
      <c r="JA85" s="227"/>
      <c r="JB85" s="227"/>
      <c r="JC85" s="227"/>
      <c r="JD85" s="227"/>
      <c r="JE85" s="227"/>
      <c r="JF85" s="227"/>
      <c r="JG85" s="227"/>
      <c r="JH85" s="227"/>
      <c r="JI85" s="227"/>
      <c r="JJ85" s="227"/>
      <c r="JK85" s="227"/>
      <c r="JL85" s="227"/>
      <c r="JM85" s="227"/>
      <c r="JN85" s="227"/>
      <c r="JO85" s="227"/>
      <c r="JP85" s="227"/>
      <c r="JQ85" s="227"/>
      <c r="JR85" s="227"/>
      <c r="JS85" s="227"/>
      <c r="JT85" s="227"/>
      <c r="JU85" s="227"/>
      <c r="JV85" s="227"/>
      <c r="JW85" s="227"/>
      <c r="JX85" s="227"/>
      <c r="JY85" s="227"/>
      <c r="JZ85" s="227"/>
      <c r="KA85" s="227"/>
      <c r="KB85" s="227"/>
      <c r="KC85" s="227"/>
      <c r="KD85" s="227"/>
      <c r="KE85" s="227"/>
      <c r="KF85" s="227"/>
      <c r="KG85" s="227"/>
      <c r="KH85" s="227"/>
      <c r="KI85" s="227"/>
      <c r="KJ85" s="227"/>
      <c r="KK85" s="227"/>
      <c r="KL85" s="227"/>
      <c r="KM85" s="227"/>
      <c r="KN85" s="227"/>
      <c r="KO85" s="227"/>
      <c r="KP85" s="227"/>
      <c r="KQ85" s="227"/>
      <c r="KR85" s="227"/>
      <c r="KS85" s="227"/>
      <c r="KT85" s="227"/>
      <c r="KU85" s="227"/>
      <c r="KV85" s="227"/>
      <c r="KW85" s="227"/>
      <c r="KX85" s="227"/>
      <c r="KY85" s="227"/>
      <c r="KZ85" s="227"/>
      <c r="LA85" s="227"/>
      <c r="LB85" s="227"/>
      <c r="LC85" s="227"/>
      <c r="LD85" s="227"/>
      <c r="LE85" s="227"/>
      <c r="LF85" s="227"/>
      <c r="LG85" s="227"/>
      <c r="LH85" s="227"/>
      <c r="LI85" s="227"/>
      <c r="LJ85" s="227"/>
      <c r="LK85" s="227"/>
      <c r="LL85" s="227"/>
      <c r="LM85" s="227"/>
      <c r="LN85" s="227"/>
      <c r="LO85" s="227"/>
      <c r="LP85" s="227"/>
      <c r="LQ85" s="227"/>
      <c r="LR85" s="227"/>
      <c r="LS85" s="227"/>
      <c r="LT85" s="227"/>
      <c r="LU85" s="227"/>
      <c r="LV85" s="227"/>
      <c r="LW85" s="227"/>
      <c r="LX85" s="227"/>
      <c r="LY85" s="227"/>
      <c r="LZ85" s="227"/>
      <c r="MA85" s="227"/>
      <c r="MB85" s="227"/>
      <c r="MC85" s="227"/>
      <c r="MD85" s="227"/>
      <c r="ME85" s="227"/>
      <c r="MF85" s="227"/>
      <c r="MG85" s="227"/>
      <c r="MH85" s="227"/>
      <c r="MI85" s="227"/>
      <c r="MJ85" s="227"/>
      <c r="MK85" s="227"/>
      <c r="ML85" s="227"/>
      <c r="MM85" s="227"/>
      <c r="MN85" s="227"/>
      <c r="MO85" s="227"/>
      <c r="MP85" s="227"/>
      <c r="MQ85" s="227"/>
      <c r="MR85" s="227"/>
      <c r="MS85" s="227"/>
      <c r="MT85" s="227"/>
      <c r="MU85" s="227"/>
      <c r="MV85" s="227"/>
      <c r="MW85" s="227"/>
      <c r="MX85" s="227"/>
      <c r="MY85" s="227"/>
      <c r="MZ85" s="227"/>
      <c r="NA85" s="227"/>
      <c r="NB85" s="227"/>
      <c r="NC85" s="227"/>
      <c r="ND85" s="227"/>
      <c r="NE85" s="227"/>
      <c r="NF85" s="227"/>
      <c r="NG85" s="227"/>
      <c r="NH85" s="227"/>
      <c r="NI85" s="227"/>
      <c r="NJ85" s="227"/>
      <c r="NK85" s="227"/>
      <c r="NL85" s="227"/>
      <c r="NM85" s="227"/>
      <c r="NN85" s="227"/>
      <c r="NO85" s="227"/>
      <c r="NP85" s="227"/>
      <c r="NQ85" s="227"/>
      <c r="NR85" s="227"/>
      <c r="NS85" s="227"/>
      <c r="NT85" s="227"/>
      <c r="NU85" s="227"/>
      <c r="NV85" s="227"/>
      <c r="NW85" s="227"/>
      <c r="NX85" s="227"/>
      <c r="NY85" s="227"/>
      <c r="NZ85" s="227"/>
      <c r="OA85" s="227"/>
      <c r="OB85" s="227"/>
      <c r="OC85" s="227"/>
      <c r="OD85" s="227"/>
      <c r="OE85" s="227"/>
      <c r="OF85" s="227"/>
      <c r="OG85" s="227"/>
      <c r="OH85" s="227"/>
      <c r="OI85" s="227"/>
      <c r="OJ85" s="227"/>
      <c r="OK85" s="227"/>
      <c r="OL85" s="227"/>
      <c r="OM85" s="227"/>
      <c r="ON85" s="227"/>
      <c r="OO85" s="227"/>
      <c r="OP85" s="227"/>
      <c r="OQ85" s="227"/>
      <c r="OR85" s="227"/>
      <c r="OS85" s="227"/>
      <c r="OT85" s="227"/>
      <c r="OU85" s="227"/>
      <c r="OV85" s="227"/>
      <c r="OW85" s="227"/>
      <c r="OX85" s="227"/>
      <c r="OY85" s="227"/>
      <c r="OZ85" s="227"/>
      <c r="PA85" s="227"/>
      <c r="PB85" s="227"/>
      <c r="PC85" s="227"/>
      <c r="PD85" s="227"/>
      <c r="PE85" s="227"/>
      <c r="PF85" s="227"/>
      <c r="PG85" s="227"/>
      <c r="PH85" s="227"/>
      <c r="PI85" s="227"/>
      <c r="PJ85" s="227"/>
      <c r="PK85" s="227"/>
      <c r="PL85" s="227"/>
      <c r="PM85" s="227"/>
      <c r="PN85" s="227"/>
      <c r="PO85" s="227"/>
      <c r="PP85" s="227"/>
      <c r="PQ85" s="227"/>
      <c r="PR85" s="227"/>
      <c r="PS85" s="227"/>
      <c r="PT85" s="227"/>
      <c r="PU85" s="227"/>
      <c r="PV85" s="227"/>
      <c r="PW85" s="227"/>
      <c r="PX85" s="227"/>
      <c r="PY85" s="227"/>
      <c r="PZ85" s="227"/>
      <c r="QA85" s="227"/>
      <c r="QB85" s="227"/>
      <c r="QC85" s="227"/>
      <c r="QD85" s="227"/>
      <c r="QE85" s="227"/>
      <c r="QF85" s="227"/>
      <c r="QG85" s="227"/>
      <c r="QH85" s="227"/>
      <c r="QI85" s="227"/>
      <c r="QJ85" s="227"/>
      <c r="QK85" s="227"/>
      <c r="QL85" s="227"/>
    </row>
    <row r="91" spans="1:454" ht="17.5" hidden="1" customHeight="1">
      <c r="AB91" s="85"/>
      <c r="AC91" s="85"/>
      <c r="AD91" s="85"/>
      <c r="AE91" s="85"/>
      <c r="AF91" s="85"/>
      <c r="AG91" s="85"/>
      <c r="AH91" s="85"/>
      <c r="AI91" s="85"/>
    </row>
  </sheetData>
  <sheetProtection algorithmName="SHA-512" hashValue="OR10/m/IAhXjR4TBiPBNGJVPX6D/HqiJwm2Co1EwvmMrs/qg6ERGNpREbdl4FAIJ/uxolHfmtEGhVz7qxL5aEw==" saltValue="flfaISHrX7I8ap70ayQ6eg==" spinCount="100000" sheet="1" selectLockedCells="1"/>
  <mergeCells count="216">
    <mergeCell ref="E45:F46"/>
    <mergeCell ref="G45:H46"/>
    <mergeCell ref="I45:I46"/>
    <mergeCell ref="J45:J46"/>
    <mergeCell ref="K45:V46"/>
    <mergeCell ref="W45:Z46"/>
    <mergeCell ref="AM41:AQ42"/>
    <mergeCell ref="C39:D40"/>
    <mergeCell ref="W39:Z39"/>
    <mergeCell ref="AA39:AD40"/>
    <mergeCell ref="AE39:AI40"/>
    <mergeCell ref="AJ39:AL40"/>
    <mergeCell ref="C43:D44"/>
    <mergeCell ref="E39:I39"/>
    <mergeCell ref="AM43:AQ44"/>
    <mergeCell ref="C41:D42"/>
    <mergeCell ref="C77:Z82"/>
    <mergeCell ref="AD9:AI9"/>
    <mergeCell ref="AD10:AI10"/>
    <mergeCell ref="AJ9:AV9"/>
    <mergeCell ref="W69:Y69"/>
    <mergeCell ref="T70:Y70"/>
    <mergeCell ref="C71:R71"/>
    <mergeCell ref="S71:Z71"/>
    <mergeCell ref="S72:Y73"/>
    <mergeCell ref="Z72:Z73"/>
    <mergeCell ref="C67:E67"/>
    <mergeCell ref="F67:R67"/>
    <mergeCell ref="S67:Z67"/>
    <mergeCell ref="AB67:AV82"/>
    <mergeCell ref="F68:R70"/>
    <mergeCell ref="G18:T18"/>
    <mergeCell ref="C23:F23"/>
    <mergeCell ref="C21:F21"/>
    <mergeCell ref="C19:F19"/>
    <mergeCell ref="C20:F20"/>
    <mergeCell ref="G19:T19"/>
    <mergeCell ref="C76:Y76"/>
    <mergeCell ref="S69:V69"/>
    <mergeCell ref="C53:J53"/>
    <mergeCell ref="AR43:AV44"/>
    <mergeCell ref="E44:V44"/>
    <mergeCell ref="AJ41:AL42"/>
    <mergeCell ref="W43:Z43"/>
    <mergeCell ref="AA43:AD44"/>
    <mergeCell ref="AE43:AI44"/>
    <mergeCell ref="AJ43:AL44"/>
    <mergeCell ref="W44:Z44"/>
    <mergeCell ref="E41:I41"/>
    <mergeCell ref="W41:Z41"/>
    <mergeCell ref="AA41:AD42"/>
    <mergeCell ref="AE41:AI42"/>
    <mergeCell ref="J43:O43"/>
    <mergeCell ref="P43:V43"/>
    <mergeCell ref="AM35:AQ36"/>
    <mergeCell ref="AR35:AV36"/>
    <mergeCell ref="E36:V36"/>
    <mergeCell ref="W36:Z36"/>
    <mergeCell ref="AM37:AQ38"/>
    <mergeCell ref="AR37:AV38"/>
    <mergeCell ref="AR41:AV42"/>
    <mergeCell ref="E42:V42"/>
    <mergeCell ref="W42:Z42"/>
    <mergeCell ref="AM39:AQ40"/>
    <mergeCell ref="AR39:AV40"/>
    <mergeCell ref="E40:V40"/>
    <mergeCell ref="W40:Z40"/>
    <mergeCell ref="J39:O39"/>
    <mergeCell ref="P39:V39"/>
    <mergeCell ref="J41:O41"/>
    <mergeCell ref="P41:V41"/>
    <mergeCell ref="C37:D38"/>
    <mergeCell ref="W37:Z37"/>
    <mergeCell ref="AA37:AD38"/>
    <mergeCell ref="AE37:AI38"/>
    <mergeCell ref="AJ37:AL38"/>
    <mergeCell ref="C35:D36"/>
    <mergeCell ref="W35:Z35"/>
    <mergeCell ref="AA35:AD36"/>
    <mergeCell ref="AE35:AI36"/>
    <mergeCell ref="AJ35:AL36"/>
    <mergeCell ref="E38:V38"/>
    <mergeCell ref="W38:Z38"/>
    <mergeCell ref="E35:I35"/>
    <mergeCell ref="E37:I37"/>
    <mergeCell ref="J35:O35"/>
    <mergeCell ref="P35:V35"/>
    <mergeCell ref="J37:O37"/>
    <mergeCell ref="P37:V37"/>
    <mergeCell ref="AB30:AV30"/>
    <mergeCell ref="C32:V33"/>
    <mergeCell ref="C28:F28"/>
    <mergeCell ref="G28:T28"/>
    <mergeCell ref="AB28:AV28"/>
    <mergeCell ref="C29:F29"/>
    <mergeCell ref="G29:T29"/>
    <mergeCell ref="AB29:AV29"/>
    <mergeCell ref="W32:Z34"/>
    <mergeCell ref="AA32:AD34"/>
    <mergeCell ref="AE32:AI34"/>
    <mergeCell ref="AJ32:AL34"/>
    <mergeCell ref="AM32:AQ34"/>
    <mergeCell ref="AR32:AV34"/>
    <mergeCell ref="E34:I34"/>
    <mergeCell ref="U25:AA29"/>
    <mergeCell ref="J34:O34"/>
    <mergeCell ref="P34:V34"/>
    <mergeCell ref="C24:F24"/>
    <mergeCell ref="G24:T24"/>
    <mergeCell ref="AB24:AV24"/>
    <mergeCell ref="C25:T25"/>
    <mergeCell ref="AB25:AV25"/>
    <mergeCell ref="C26:T27"/>
    <mergeCell ref="AB26:AV26"/>
    <mergeCell ref="AB27:AV27"/>
    <mergeCell ref="AF22:AV22"/>
    <mergeCell ref="AF23:AV23"/>
    <mergeCell ref="C22:F22"/>
    <mergeCell ref="G22:T22"/>
    <mergeCell ref="AB22:AE22"/>
    <mergeCell ref="U20:AA23"/>
    <mergeCell ref="AB20:AE20"/>
    <mergeCell ref="AB21:AE21"/>
    <mergeCell ref="G20:T20"/>
    <mergeCell ref="G21:T21"/>
    <mergeCell ref="G23:T23"/>
    <mergeCell ref="AB23:AE23"/>
    <mergeCell ref="AF20:AV20"/>
    <mergeCell ref="U24:AA24"/>
    <mergeCell ref="AF21:AV21"/>
    <mergeCell ref="U19:AA19"/>
    <mergeCell ref="C14:T14"/>
    <mergeCell ref="AB14:AV14"/>
    <mergeCell ref="AB19:AE19"/>
    <mergeCell ref="C18:F18"/>
    <mergeCell ref="AB18:AE18"/>
    <mergeCell ref="AF18:AV18"/>
    <mergeCell ref="AF19:AV19"/>
    <mergeCell ref="U15:W15"/>
    <mergeCell ref="X15:AA15"/>
    <mergeCell ref="U16:W18"/>
    <mergeCell ref="X16:AA18"/>
    <mergeCell ref="C15:I16"/>
    <mergeCell ref="J15:T16"/>
    <mergeCell ref="AB15:AH16"/>
    <mergeCell ref="AI15:AV16"/>
    <mergeCell ref="C11:AA11"/>
    <mergeCell ref="AB11:AV11"/>
    <mergeCell ref="R13:S13"/>
    <mergeCell ref="AT13:AU13"/>
    <mergeCell ref="AJ10:AV10"/>
    <mergeCell ref="C12:F12"/>
    <mergeCell ref="G12:T12"/>
    <mergeCell ref="AB12:AE12"/>
    <mergeCell ref="AF12:AV12"/>
    <mergeCell ref="O13:P13"/>
    <mergeCell ref="AQ13:AR13"/>
    <mergeCell ref="AB13:AK13"/>
    <mergeCell ref="AL13:AP13"/>
    <mergeCell ref="C13:I13"/>
    <mergeCell ref="J13:N13"/>
    <mergeCell ref="U12:AA12"/>
    <mergeCell ref="U13:AA14"/>
    <mergeCell ref="AL6:AQ6"/>
    <mergeCell ref="AR6:AU6"/>
    <mergeCell ref="AH7:AK7"/>
    <mergeCell ref="AL7:AQ7"/>
    <mergeCell ref="AR7:AU7"/>
    <mergeCell ref="C9:G10"/>
    <mergeCell ref="H9:Q10"/>
    <mergeCell ref="R9:V10"/>
    <mergeCell ref="D3:M3"/>
    <mergeCell ref="AH3:AK3"/>
    <mergeCell ref="AL3:AU3"/>
    <mergeCell ref="AH4:AK4"/>
    <mergeCell ref="AL4:AU4"/>
    <mergeCell ref="D5:AF6"/>
    <mergeCell ref="AH5:AK5"/>
    <mergeCell ref="AL5:AQ5"/>
    <mergeCell ref="AR5:AU5"/>
    <mergeCell ref="AH6:AK6"/>
    <mergeCell ref="W9:AC9"/>
    <mergeCell ref="W10:AC10"/>
    <mergeCell ref="C58:J58"/>
    <mergeCell ref="S62:AD62"/>
    <mergeCell ref="C59:R59"/>
    <mergeCell ref="C60:R62"/>
    <mergeCell ref="S60:AE60"/>
    <mergeCell ref="S61:AD61"/>
    <mergeCell ref="S54:AV59"/>
    <mergeCell ref="AJ62:AV63"/>
    <mergeCell ref="AF62:AI63"/>
    <mergeCell ref="M73:R73"/>
    <mergeCell ref="C68:E70"/>
    <mergeCell ref="S68:Z68"/>
    <mergeCell ref="M72:R72"/>
    <mergeCell ref="I63:R63"/>
    <mergeCell ref="C63:H63"/>
    <mergeCell ref="S63:AD63"/>
    <mergeCell ref="E43:I43"/>
    <mergeCell ref="K53:R53"/>
    <mergeCell ref="S53:AV53"/>
    <mergeCell ref="AA45:AD45"/>
    <mergeCell ref="AE45:AL46"/>
    <mergeCell ref="AM45:AQ45"/>
    <mergeCell ref="AR45:AV45"/>
    <mergeCell ref="AA46:AD46"/>
    <mergeCell ref="AM46:AQ46"/>
    <mergeCell ref="AR46:AV46"/>
    <mergeCell ref="AR61:AV61"/>
    <mergeCell ref="AF60:AQ60"/>
    <mergeCell ref="AR60:AV60"/>
    <mergeCell ref="C54:J56"/>
    <mergeCell ref="K54:R55"/>
    <mergeCell ref="K56:R56"/>
    <mergeCell ref="K57:R58"/>
  </mergeCells>
  <phoneticPr fontId="9"/>
  <conditionalFormatting sqref="C68:E70">
    <cfRule type="expression" dxfId="608" priority="29">
      <formula>$C$68&lt;&gt;""</formula>
    </cfRule>
  </conditionalFormatting>
  <conditionalFormatting sqref="C54:J56">
    <cfRule type="expression" dxfId="607" priority="40">
      <formula>$C$54&lt;&gt;""</formula>
    </cfRule>
  </conditionalFormatting>
  <conditionalFormatting sqref="C58:J58">
    <cfRule type="expression" dxfId="606" priority="143">
      <formula>$C$54="一団の土地（継続）"</formula>
    </cfRule>
    <cfRule type="expression" dxfId="605" priority="37">
      <formula>$C$58&lt;&gt;""</formula>
    </cfRule>
  </conditionalFormatting>
  <conditionalFormatting sqref="C72:L73">
    <cfRule type="expression" dxfId="604" priority="10">
      <formula>$F$72=TRUE</formula>
    </cfRule>
  </conditionalFormatting>
  <conditionalFormatting sqref="C60:R62">
    <cfRule type="expression" dxfId="602" priority="35">
      <formula>$C$60&lt;&gt;""</formula>
    </cfRule>
  </conditionalFormatting>
  <conditionalFormatting sqref="C14:T14">
    <cfRule type="expression" dxfId="601" priority="109">
      <formula>$C$14&lt;&gt;""</formula>
    </cfRule>
  </conditionalFormatting>
  <conditionalFormatting sqref="C26:T27">
    <cfRule type="expression" dxfId="600" priority="94">
      <formula>$C$26&lt;&gt;""</formula>
    </cfRule>
  </conditionalFormatting>
  <conditionalFormatting sqref="E35:I35">
    <cfRule type="expression" dxfId="599" priority="84">
      <formula>$E$35&lt;&gt;""</formula>
    </cfRule>
  </conditionalFormatting>
  <conditionalFormatting sqref="E37:I37">
    <cfRule type="expression" dxfId="598" priority="76">
      <formula>$E$37&lt;&gt;""</formula>
    </cfRule>
  </conditionalFormatting>
  <conditionalFormatting sqref="E39:I39">
    <cfRule type="expression" dxfId="597" priority="68">
      <formula>$E$39&lt;&gt;""</formula>
    </cfRule>
  </conditionalFormatting>
  <conditionalFormatting sqref="E41:I41">
    <cfRule type="expression" dxfId="596" priority="59">
      <formula>$E$41&lt;&gt;""</formula>
    </cfRule>
  </conditionalFormatting>
  <conditionalFormatting sqref="E43:I43">
    <cfRule type="expression" dxfId="595" priority="51">
      <formula>$E$43&lt;&gt;""</formula>
    </cfRule>
  </conditionalFormatting>
  <conditionalFormatting sqref="F68:R70">
    <cfRule type="expression" dxfId="594" priority="28">
      <formula>$F$68&lt;&gt;""</formula>
    </cfRule>
    <cfRule type="expression" dxfId="593" priority="134">
      <formula>$C$68="有"</formula>
    </cfRule>
  </conditionalFormatting>
  <conditionalFormatting sqref="G45:H46">
    <cfRule type="expression" dxfId="592" priority="43">
      <formula>$G$45&lt;&gt;""</formula>
    </cfRule>
  </conditionalFormatting>
  <conditionalFormatting sqref="G12:T12">
    <cfRule type="expression" dxfId="591" priority="117">
      <formula>$G$12&lt;&gt;""</formula>
    </cfRule>
  </conditionalFormatting>
  <conditionalFormatting sqref="G18:T18">
    <cfRule type="expression" dxfId="590" priority="104">
      <formula>$G$18&lt;&gt;""</formula>
    </cfRule>
  </conditionalFormatting>
  <conditionalFormatting sqref="G19:T19">
    <cfRule type="expression" dxfId="589" priority="103">
      <formula>$G$19&lt;&gt;""</formula>
    </cfRule>
  </conditionalFormatting>
  <conditionalFormatting sqref="G20:T20">
    <cfRule type="expression" dxfId="588" priority="101">
      <formula>$G$20&lt;&gt;""</formula>
    </cfRule>
  </conditionalFormatting>
  <conditionalFormatting sqref="G21:T21">
    <cfRule type="expression" dxfId="587" priority="100">
      <formula>$G$21&lt;&gt;""</formula>
    </cfRule>
  </conditionalFormatting>
  <conditionalFormatting sqref="G22:T22">
    <cfRule type="expression" dxfId="586" priority="99">
      <formula>$G$22&lt;&gt;""</formula>
    </cfRule>
  </conditionalFormatting>
  <conditionalFormatting sqref="G23:T23">
    <cfRule type="expression" dxfId="585" priority="98">
      <formula>$G$23&lt;&gt;""</formula>
    </cfRule>
  </conditionalFormatting>
  <conditionalFormatting sqref="G24:T24">
    <cfRule type="expression" dxfId="584" priority="97">
      <formula>$G$24&lt;&gt;""</formula>
    </cfRule>
  </conditionalFormatting>
  <conditionalFormatting sqref="G28:T28">
    <cfRule type="expression" dxfId="583" priority="93">
      <formula>$G$28&lt;&gt;""</formula>
    </cfRule>
  </conditionalFormatting>
  <conditionalFormatting sqref="G29:T29">
    <cfRule type="expression" dxfId="582" priority="92">
      <formula>$G$29&lt;&gt;""</formula>
    </cfRule>
  </conditionalFormatting>
  <conditionalFormatting sqref="H9:Q10">
    <cfRule type="expression" dxfId="581" priority="121">
      <formula>$H$9&lt;&gt;""</formula>
    </cfRule>
  </conditionalFormatting>
  <conditionalFormatting sqref="I63:R63">
    <cfRule type="expression" dxfId="580" priority="34">
      <formula>$I$63&lt;&gt;""</formula>
    </cfRule>
  </conditionalFormatting>
  <conditionalFormatting sqref="J15">
    <cfRule type="expression" dxfId="579" priority="108">
      <formula>$J$15&lt;&gt;""</formula>
    </cfRule>
    <cfRule type="expression" dxfId="578" priority="126">
      <formula>$G$12="法人"</formula>
    </cfRule>
  </conditionalFormatting>
  <conditionalFormatting sqref="J35 P35">
    <cfRule type="expression" dxfId="577" priority="83">
      <formula>$J$35&lt;&gt;""</formula>
    </cfRule>
  </conditionalFormatting>
  <conditionalFormatting sqref="J37 P37">
    <cfRule type="expression" dxfId="576" priority="4">
      <formula>$J$35&lt;&gt;""</formula>
    </cfRule>
  </conditionalFormatting>
  <conditionalFormatting sqref="J39 P39">
    <cfRule type="expression" dxfId="575" priority="3">
      <formula>$J$35&lt;&gt;""</formula>
    </cfRule>
  </conditionalFormatting>
  <conditionalFormatting sqref="J41 P41">
    <cfRule type="expression" dxfId="574" priority="2">
      <formula>$J$35&lt;&gt;""</formula>
    </cfRule>
  </conditionalFormatting>
  <conditionalFormatting sqref="J43 P43">
    <cfRule type="expression" dxfId="573" priority="1">
      <formula>$J$35&lt;&gt;""</formula>
    </cfRule>
  </conditionalFormatting>
  <conditionalFormatting sqref="K54:R55">
    <cfRule type="expression" dxfId="572" priority="39">
      <formula>$K$54&lt;&gt;""</formula>
    </cfRule>
  </conditionalFormatting>
  <conditionalFormatting sqref="K57:R58">
    <cfRule type="expression" dxfId="571" priority="36">
      <formula>$K$57&lt;&gt;""</formula>
    </cfRule>
    <cfRule type="expression" dxfId="570" priority="144">
      <formula>$K$54="市街化区域"</formula>
    </cfRule>
  </conditionalFormatting>
  <conditionalFormatting sqref="M73:R73">
    <cfRule type="expression" dxfId="569" priority="129">
      <formula>$G$72=TRUE</formula>
    </cfRule>
    <cfRule type="expression" dxfId="568" priority="25">
      <formula>$M$73&lt;&gt;""</formula>
    </cfRule>
  </conditionalFormatting>
  <conditionalFormatting sqref="O13:P13">
    <cfRule type="expression" dxfId="567" priority="113">
      <formula>$O$13&lt;&gt;""</formula>
    </cfRule>
  </conditionalFormatting>
  <conditionalFormatting sqref="R13:S13">
    <cfRule type="expression" dxfId="566" priority="115" stopIfTrue="1">
      <formula>$O$13="有"</formula>
    </cfRule>
    <cfRule type="expression" dxfId="565" priority="114">
      <formula>$R$13&lt;&gt;""</formula>
    </cfRule>
  </conditionalFormatting>
  <conditionalFormatting sqref="S72:Y73">
    <cfRule type="expression" dxfId="564" priority="24">
      <formula>$S$72&lt;&gt;""</formula>
    </cfRule>
  </conditionalFormatting>
  <conditionalFormatting sqref="S68:Z68">
    <cfRule type="expression" dxfId="563" priority="133">
      <formula>$C$68="有"</formula>
    </cfRule>
    <cfRule type="expression" dxfId="562" priority="27">
      <formula>$S$68&lt;&gt;""</formula>
    </cfRule>
  </conditionalFormatting>
  <conditionalFormatting sqref="S61:AD61">
    <cfRule type="expression" dxfId="561" priority="137">
      <formula>$C$54&lt;&gt;"単独の土地"</formula>
    </cfRule>
    <cfRule type="expression" dxfId="560" priority="33">
      <formula>$S$61&lt;&gt;""</formula>
    </cfRule>
  </conditionalFormatting>
  <conditionalFormatting sqref="S63:AD63">
    <cfRule type="expression" dxfId="559" priority="136">
      <formula>$C$54&lt;&gt;"単独の土地"</formula>
    </cfRule>
    <cfRule type="expression" dxfId="558" priority="32">
      <formula>$S$63&lt;&gt;""</formula>
    </cfRule>
  </conditionalFormatting>
  <conditionalFormatting sqref="S54:AV59">
    <cfRule type="expression" dxfId="557" priority="38">
      <formula>$S$54&lt;&gt;""</formula>
    </cfRule>
  </conditionalFormatting>
  <conditionalFormatting sqref="T70:Y70">
    <cfRule type="expression" dxfId="556" priority="132">
      <formula>$S$68="有"</formula>
    </cfRule>
    <cfRule type="expression" dxfId="555" priority="26">
      <formula>$T$70&lt;&gt;""</formula>
    </cfRule>
  </conditionalFormatting>
  <conditionalFormatting sqref="U20">
    <cfRule type="expression" dxfId="554" priority="95">
      <formula>$U$20&lt;&gt;""</formula>
    </cfRule>
  </conditionalFormatting>
  <conditionalFormatting sqref="U13:AA14">
    <cfRule type="expression" dxfId="553" priority="5">
      <formula>$U$13&lt;&gt;""</formula>
    </cfRule>
  </conditionalFormatting>
  <conditionalFormatting sqref="U25:AA29">
    <cfRule type="expression" dxfId="552" priority="23">
      <formula>$U$20="その他"</formula>
    </cfRule>
  </conditionalFormatting>
  <conditionalFormatting sqref="W10">
    <cfRule type="expression" dxfId="551" priority="119">
      <formula>$W$10&lt;&gt;""</formula>
    </cfRule>
  </conditionalFormatting>
  <conditionalFormatting sqref="W35:Z35">
    <cfRule type="expression" dxfId="550" priority="81">
      <formula>$W$35&lt;&gt;""</formula>
    </cfRule>
  </conditionalFormatting>
  <conditionalFormatting sqref="W36:Z36">
    <cfRule type="expression" dxfId="549" priority="80">
      <formula>$W$36&lt;&gt;""</formula>
    </cfRule>
  </conditionalFormatting>
  <conditionalFormatting sqref="W37:Z37">
    <cfRule type="expression" dxfId="548" priority="6">
      <formula>$W$37&lt;&gt;""</formula>
    </cfRule>
  </conditionalFormatting>
  <conditionalFormatting sqref="W38:Z38">
    <cfRule type="expression" dxfId="547" priority="72">
      <formula>$W$38&lt;&gt;""</formula>
    </cfRule>
  </conditionalFormatting>
  <conditionalFormatting sqref="W39:Z39">
    <cfRule type="expression" dxfId="546" priority="64">
      <formula>$W$39&lt;&gt;""</formula>
    </cfRule>
  </conditionalFormatting>
  <conditionalFormatting sqref="W40:Z40">
    <cfRule type="expression" dxfId="545" priority="63">
      <formula>$W$40&lt;&gt;""</formula>
    </cfRule>
  </conditionalFormatting>
  <conditionalFormatting sqref="W41:Z41">
    <cfRule type="expression" dxfId="544" priority="56">
      <formula>$W$41&lt;&gt;""</formula>
    </cfRule>
  </conditionalFormatting>
  <conditionalFormatting sqref="W42:Z42">
    <cfRule type="expression" dxfId="543" priority="55">
      <formula>$W$42&lt;&gt;""</formula>
    </cfRule>
  </conditionalFormatting>
  <conditionalFormatting sqref="W43:Z43">
    <cfRule type="expression" dxfId="542" priority="48">
      <formula>$W$43&lt;&gt;""</formula>
    </cfRule>
  </conditionalFormatting>
  <conditionalFormatting sqref="W44:Z44">
    <cfRule type="expression" dxfId="541" priority="47">
      <formula>$W$44&lt;&gt;""</formula>
    </cfRule>
  </conditionalFormatting>
  <conditionalFormatting sqref="X15:AA15">
    <cfRule type="expression" dxfId="540" priority="9">
      <formula>$U$13="その他"</formula>
    </cfRule>
  </conditionalFormatting>
  <conditionalFormatting sqref="X16:AA18">
    <cfRule type="expression" dxfId="539" priority="8">
      <formula>AND($G$12="個人",$U$13&lt;&gt;"日本")</formula>
    </cfRule>
    <cfRule type="expression" dxfId="538" priority="7">
      <formula>$X$16&lt;&gt;""</formula>
    </cfRule>
  </conditionalFormatting>
  <conditionalFormatting sqref="AA35:AD36">
    <cfRule type="expression" dxfId="537" priority="79">
      <formula>$AA$35&lt;&gt;""</formula>
    </cfRule>
  </conditionalFormatting>
  <conditionalFormatting sqref="AA37:AD38">
    <cfRule type="expression" dxfId="536" priority="71">
      <formula>$AA$37&lt;&gt;""</formula>
    </cfRule>
  </conditionalFormatting>
  <conditionalFormatting sqref="AA39:AD40">
    <cfRule type="expression" dxfId="535" priority="62">
      <formula>$AA$39&lt;&gt;""</formula>
    </cfRule>
  </conditionalFormatting>
  <conditionalFormatting sqref="AA41:AD42">
    <cfRule type="expression" dxfId="534" priority="54">
      <formula>$AA$41&lt;&gt;""</formula>
    </cfRule>
  </conditionalFormatting>
  <conditionalFormatting sqref="AA43:AD44">
    <cfRule type="expression" dxfId="533" priority="46">
      <formula>$AA$43&lt;&gt;""</formula>
    </cfRule>
  </conditionalFormatting>
  <conditionalFormatting sqref="AA46:AD46">
    <cfRule type="expression" dxfId="532" priority="42">
      <formula>$AA$46&lt;&gt;""</formula>
    </cfRule>
  </conditionalFormatting>
  <conditionalFormatting sqref="AB14:AV14">
    <cfRule type="expression" dxfId="531" priority="106">
      <formula>$AB$14&lt;&gt;""</formula>
    </cfRule>
  </conditionalFormatting>
  <conditionalFormatting sqref="AD10:AI10">
    <cfRule type="expression" dxfId="530" priority="120">
      <formula>$AD$10&lt;&gt;""</formula>
    </cfRule>
  </conditionalFormatting>
  <conditionalFormatting sqref="AE35:AI36">
    <cfRule type="expression" dxfId="529" priority="78">
      <formula>$AE$35&lt;&gt;""</formula>
    </cfRule>
  </conditionalFormatting>
  <conditionalFormatting sqref="AE37:AI38">
    <cfRule type="expression" dxfId="528" priority="70">
      <formula>$AE$37&lt;&gt;""</formula>
    </cfRule>
  </conditionalFormatting>
  <conditionalFormatting sqref="AE39:AI40">
    <cfRule type="expression" dxfId="527" priority="61">
      <formula>$AE$39&lt;&gt;""</formula>
    </cfRule>
  </conditionalFormatting>
  <conditionalFormatting sqref="AE41:AI42">
    <cfRule type="expression" dxfId="526" priority="53">
      <formula>$AE$41&lt;&gt;""</formula>
    </cfRule>
  </conditionalFormatting>
  <conditionalFormatting sqref="AE43:AI44">
    <cfRule type="expression" dxfId="525" priority="45">
      <formula>$AE$43&lt;&gt;""</formula>
    </cfRule>
  </conditionalFormatting>
  <conditionalFormatting sqref="AF61:AQ61">
    <cfRule type="expression" dxfId="523" priority="15">
      <formula>$AJ$61=TRUE</formula>
    </cfRule>
  </conditionalFormatting>
  <conditionalFormatting sqref="AF12:AV12">
    <cfRule type="expression" dxfId="522" priority="116">
      <formula>$AF$12&lt;&gt;""</formula>
    </cfRule>
  </conditionalFormatting>
  <conditionalFormatting sqref="AF18:AV18">
    <cfRule type="expression" dxfId="521" priority="90">
      <formula>$AF$18&lt;&gt;""</formula>
    </cfRule>
  </conditionalFormatting>
  <conditionalFormatting sqref="AF19:AV19">
    <cfRule type="expression" dxfId="520" priority="89">
      <formula>$AF$19&lt;&gt;""</formula>
    </cfRule>
  </conditionalFormatting>
  <conditionalFormatting sqref="AF20:AV20">
    <cfRule type="expression" dxfId="519" priority="88">
      <formula>$AF$20&lt;&gt;""</formula>
    </cfRule>
  </conditionalFormatting>
  <conditionalFormatting sqref="AF21:AV21">
    <cfRule type="expression" dxfId="518" priority="87">
      <formula>$AF$21&lt;&gt;""</formula>
    </cfRule>
  </conditionalFormatting>
  <conditionalFormatting sqref="AF22:AV22">
    <cfRule type="expression" dxfId="517" priority="86">
      <formula>$AF$22&lt;&gt;""</formula>
    </cfRule>
  </conditionalFormatting>
  <conditionalFormatting sqref="AF23:AV23">
    <cfRule type="expression" dxfId="516" priority="85">
      <formula>$AF$23&lt;&gt;""</formula>
    </cfRule>
  </conditionalFormatting>
  <conditionalFormatting sqref="AI15">
    <cfRule type="expression" dxfId="515" priority="105">
      <formula>$AI$15&lt;&gt;""</formula>
    </cfRule>
    <cfRule type="expression" dxfId="514" priority="736">
      <formula>$AF$12="法人"</formula>
    </cfRule>
  </conditionalFormatting>
  <conditionalFormatting sqref="AJ10:AV10">
    <cfRule type="expression" dxfId="513" priority="737">
      <formula>$AJ$10&lt;&gt;""</formula>
    </cfRule>
    <cfRule type="expression" dxfId="512" priority="738">
      <formula>$W$10="その他"</formula>
    </cfRule>
    <cfRule type="expression" dxfId="511" priority="739">
      <formula>$AJ$10&lt;&gt;""</formula>
    </cfRule>
  </conditionalFormatting>
  <conditionalFormatting sqref="AJ62:AV63">
    <cfRule type="expression" dxfId="509" priority="20">
      <formula>$AJ$62&lt;&gt;""</formula>
    </cfRule>
  </conditionalFormatting>
  <conditionalFormatting sqref="AL3:AU3">
    <cfRule type="expression" dxfId="508" priority="122">
      <formula>$AL$3&lt;&gt;""</formula>
    </cfRule>
  </conditionalFormatting>
  <conditionalFormatting sqref="AM35:AQ36">
    <cfRule type="expression" dxfId="507" priority="77">
      <formula>$AM$35&lt;&gt;""</formula>
    </cfRule>
  </conditionalFormatting>
  <conditionalFormatting sqref="AM37:AQ38">
    <cfRule type="expression" dxfId="506" priority="69">
      <formula>$AM$37&lt;&gt;""</formula>
    </cfRule>
  </conditionalFormatting>
  <conditionalFormatting sqref="AM39:AQ40">
    <cfRule type="expression" dxfId="505" priority="60">
      <formula>$AM$39&lt;&gt;""</formula>
    </cfRule>
  </conditionalFormatting>
  <conditionalFormatting sqref="AM41:AQ42">
    <cfRule type="expression" dxfId="504" priority="52">
      <formula>$AM$41&lt;&gt;""</formula>
    </cfRule>
  </conditionalFormatting>
  <conditionalFormatting sqref="AM43:AQ44">
    <cfRule type="expression" dxfId="503" priority="44">
      <formula>$AM$43&lt;&gt;""</formula>
    </cfRule>
  </conditionalFormatting>
  <conditionalFormatting sqref="AM46:AQ46">
    <cfRule type="expression" dxfId="502" priority="41">
      <formula>$AM$46&lt;&gt;""</formula>
    </cfRule>
  </conditionalFormatting>
  <conditionalFormatting sqref="AQ13:AR13">
    <cfRule type="expression" dxfId="501" priority="112">
      <formula>$AQ$13&lt;&gt;""</formula>
    </cfRule>
  </conditionalFormatting>
  <conditionalFormatting sqref="AR35:AV44">
    <cfRule type="expression" dxfId="500" priority="740">
      <formula>OR($W$10="地上権",$W$10="賃借権")</formula>
    </cfRule>
  </conditionalFormatting>
  <conditionalFormatting sqref="AR61:AV61">
    <cfRule type="expression" dxfId="498" priority="18">
      <formula>$AR$61&lt;&gt;""</formula>
    </cfRule>
  </conditionalFormatting>
  <conditionalFormatting sqref="AT13:AU13">
    <cfRule type="expression" dxfId="497" priority="110">
      <formula>$AT$13&lt;&gt;""</formula>
    </cfRule>
    <cfRule type="expression" dxfId="496" priority="111">
      <formula>$AQ$13="有"</formula>
    </cfRule>
  </conditionalFormatting>
  <dataValidations count="15">
    <dataValidation type="list" allowBlank="1" showInputMessage="1" showErrorMessage="1" sqref="AD10:AI10" xr:uid="{226864A5-63DD-48C1-8710-A2D8E1EE6488}">
      <formula1>"移転,設定"</formula1>
    </dataValidation>
    <dataValidation type="list" allowBlank="1" showInputMessage="1" showErrorMessage="1" sqref="W10" xr:uid="{179E1B0D-D9DF-4611-BB09-49AC2EEC85FE}">
      <formula1>"所有権,地上権,賃借権,信託受益権,その他"</formula1>
    </dataValidation>
    <dataValidation type="list" allowBlank="1" showInputMessage="1" showErrorMessage="1" sqref="G12:T12 AF12" xr:uid="{C93D23CE-E747-4FC0-8E3F-86E33C0962F1}">
      <formula1>"個人,法人"</formula1>
    </dataValidation>
    <dataValidation type="list" allowBlank="1" showInputMessage="1" showErrorMessage="1" sqref="U20" xr:uid="{B53E57F1-ABB9-42DD-BFDF-7D9D140B4053}">
      <formula1>"不動産業,建設業,金融保険業,製造業,商業,運輸業,その他"</formula1>
    </dataValidation>
    <dataValidation type="list" allowBlank="1" showInputMessage="1" showErrorMessage="1" sqref="C54:J56" xr:uid="{C81EE89D-FBB8-48B5-9C34-581958625DBB}">
      <formula1>"単独の土地,一団の土地（新規）,一団の土地（継続）"</formula1>
    </dataValidation>
    <dataValidation type="list" allowBlank="1" showInputMessage="1" showErrorMessage="1" sqref="K54" xr:uid="{999308A7-3DBA-4281-9EC7-A13CB5E8BB8C}">
      <formula1>"市街化区域,市街化調整区域,都市計画区域外"</formula1>
    </dataValidation>
    <dataValidation type="list" allowBlank="1" showInputMessage="1" showErrorMessage="1" sqref="E35:I35 E37:I37 E39:I39 E41:I41 E43:I43" xr:uid="{03CAF004-8084-433F-834D-2AAD817CE06A}">
      <formula1>"静岡市葵区,静岡市駿河区,静岡市清水区"</formula1>
    </dataValidation>
    <dataValidation imeMode="on" allowBlank="1" showInputMessage="1" showErrorMessage="1" sqref="E36:V36 P35 E38:V38 J37 E40:V40 J39 E42:V42 J41 E44:V44 H9:Q10 G22:T23 J35 P37 P39 P41 J43 P43" xr:uid="{3B3E6FFD-3E10-46C3-BA64-DE571AB52F6F}"/>
    <dataValidation imeMode="off" allowBlank="1" showInputMessage="1" showErrorMessage="1" sqref="G24:T24 G28:T29 AA35:AD44 AM35:AV44 AA45:AQ46 G45:H46 S72:Y73 S63:AD63 S61:AD61 G18:T18 AF18:AV18" xr:uid="{2CFCE4E5-D26D-4C8A-A6E5-B54DE29C5775}"/>
    <dataValidation type="list" allowBlank="1" showInputMessage="1" showErrorMessage="1" sqref="W35:Z44" xr:uid="{88F88221-6AB7-4C61-8FD6-42993665FA57}">
      <formula1>"田,畑,宅地,牧場,原野,山林,保安林,雑種地,その他"</formula1>
    </dataValidation>
    <dataValidation imeMode="hiragana" allowBlank="1" showInputMessage="1" showErrorMessage="1" sqref="C26:T27 C14:T14 AI15:AV16 J15:T16 U25:AA29 C60:R62 AJ62:AV63 AR61:AV61 AJ10:AV10 T70:Y70 M73:R73 C77:Z82 F68:R70 S54:AV59 X15 AB14:AV14 U15" xr:uid="{DF3B80E5-3CDF-4EDD-A3F1-4BF7B59912F7}"/>
    <dataValidation type="list" allowBlank="1" showInputMessage="1" showErrorMessage="1" sqref="AE35:AI44" xr:uid="{EEE465A9-D3EF-460A-AB0E-E4F3B83B60A6}">
      <formula1>"所有権売買,借地権売買,底地権売買,底地権売買,交換,代物弁済,譲渡担保,売買予約,定期借地権,信託受益権,共有持分一部移転,地上権売買,賃借権売買,地位譲渡,第三者のためにする契約,形成権の譲渡,停止（解除）条件,その他"</formula1>
    </dataValidation>
    <dataValidation type="list" allowBlank="1" showInputMessage="1" showErrorMessage="1" sqref="I63:R63 C68 S68:Z68 O13:P13 AQ13:AR13" xr:uid="{C4111CB1-F6A3-45AB-949F-923D6A1C1179}">
      <formula1>"有,無"</formula1>
    </dataValidation>
    <dataValidation type="list" allowBlank="1" showInputMessage="1" showErrorMessage="1" sqref="K57:R58" xr:uid="{BD5C6563-CFCA-4D7A-B5FF-90740BD52C41}">
      <formula1>"第一種低層住居専用地域,第二種低層住居専用地域,第一種住居地域,第二種住居地域,準住居地域,田園住居地域,第一種中高層住居専用地域,第二種中高層住居専用地域,近隣商業地域,近隣商業地域,商業地域,準工業地域,工業地域,工業専用地域"</formula1>
    </dataValidation>
    <dataValidation type="list" allowBlank="1" showInputMessage="1" showErrorMessage="1" sqref="X16:AA18" xr:uid="{6D53A669-2FC4-46C9-B8EA-49EB5FB228E2}">
      <formula1>"該当,該当せず"</formula1>
    </dataValidation>
  </dataValidations>
  <printOptions horizontalCentered="1"/>
  <pageMargins left="0.62992125984251968" right="0.23622047244094491" top="0.74803149606299213" bottom="0.74803149606299213" header="0.31496062992125984" footer="0.31496062992125984"/>
  <pageSetup paperSize="9" scale="54" orientation="portrait" r:id="rId1"/>
  <colBreaks count="1" manualBreakCount="1">
    <brk id="4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6">
              <controlPr defaultSize="0" autoFill="0" autoLine="0" autoPict="0">
                <anchor>
                  <from>
                    <xdr:col>31</xdr:col>
                    <xdr:colOff>6350</xdr:colOff>
                    <xdr:row>59</xdr:row>
                    <xdr:rowOff>222250</xdr:rowOff>
                  </from>
                  <to>
                    <xdr:col>34</xdr:col>
                    <xdr:colOff>6350</xdr:colOff>
                    <xdr:row>61</xdr:row>
                    <xdr:rowOff>31750</xdr:rowOff>
                  </to>
                </anchor>
              </controlPr>
            </control>
          </mc:Choice>
        </mc:AlternateContent>
        <mc:AlternateContent xmlns:mc="http://schemas.openxmlformats.org/markup-compatibility/2006">
          <mc:Choice Requires="x14">
            <control shapeId="4" r:id="rId5" name="Check Box 17">
              <controlPr defaultSize="0" autoFill="0" autoLine="0" autoPict="0">
                <anchor moveWithCells="1">
                  <from>
                    <xdr:col>33</xdr:col>
                    <xdr:colOff>228600</xdr:colOff>
                    <xdr:row>60</xdr:row>
                    <xdr:rowOff>19050</xdr:rowOff>
                  </from>
                  <to>
                    <xdr:col>35</xdr:col>
                    <xdr:colOff>254000</xdr:colOff>
                    <xdr:row>61</xdr:row>
                    <xdr:rowOff>6350</xdr:rowOff>
                  </to>
                </anchor>
              </controlPr>
            </control>
          </mc:Choice>
        </mc:AlternateContent>
        <mc:AlternateContent xmlns:mc="http://schemas.openxmlformats.org/markup-compatibility/2006">
          <mc:Choice Requires="x14">
            <control shapeId="6" r:id="rId6" name="Check Box 18">
              <controlPr defaultSize="0" autoFill="0" autoLine="0" autoPict="0">
                <anchor moveWithCells="1">
                  <from>
                    <xdr:col>35</xdr:col>
                    <xdr:colOff>260350</xdr:colOff>
                    <xdr:row>59</xdr:row>
                    <xdr:rowOff>190500</xdr:rowOff>
                  </from>
                  <to>
                    <xdr:col>38</xdr:col>
                    <xdr:colOff>57150</xdr:colOff>
                    <xdr:row>61</xdr:row>
                    <xdr:rowOff>63500</xdr:rowOff>
                  </to>
                </anchor>
              </controlPr>
            </control>
          </mc:Choice>
        </mc:AlternateContent>
        <mc:AlternateContent xmlns:mc="http://schemas.openxmlformats.org/markup-compatibility/2006">
          <mc:Choice Requires="x14">
            <control shapeId="8" r:id="rId7" name="Check Box 19">
              <controlPr defaultSize="0" autoFill="0" autoLine="0" autoPict="0">
                <anchor moveWithCells="1">
                  <from>
                    <xdr:col>40</xdr:col>
                    <xdr:colOff>260350</xdr:colOff>
                    <xdr:row>60</xdr:row>
                    <xdr:rowOff>19050</xdr:rowOff>
                  </from>
                  <to>
                    <xdr:col>42</xdr:col>
                    <xdr:colOff>196850</xdr:colOff>
                    <xdr:row>61</xdr:row>
                    <xdr:rowOff>6350</xdr:rowOff>
                  </to>
                </anchor>
              </controlPr>
            </control>
          </mc:Choice>
        </mc:AlternateContent>
        <mc:AlternateContent xmlns:mc="http://schemas.openxmlformats.org/markup-compatibility/2006">
          <mc:Choice Requires="x14">
            <control shapeId="9" r:id="rId8" name="Check Box 20">
              <controlPr defaultSize="0" autoFill="0" autoLine="0" autoPict="0">
                <anchor moveWithCells="1">
                  <from>
                    <xdr:col>2</xdr:col>
                    <xdr:colOff>31750</xdr:colOff>
                    <xdr:row>70</xdr:row>
                    <xdr:rowOff>209550</xdr:rowOff>
                  </from>
                  <to>
                    <xdr:col>4</xdr:col>
                    <xdr:colOff>165100</xdr:colOff>
                    <xdr:row>72</xdr:row>
                    <xdr:rowOff>38100</xdr:rowOff>
                  </to>
                </anchor>
              </controlPr>
            </control>
          </mc:Choice>
        </mc:AlternateContent>
        <mc:AlternateContent xmlns:mc="http://schemas.openxmlformats.org/markup-compatibility/2006">
          <mc:Choice Requires="x14">
            <control shapeId="10" r:id="rId9" name="Check Box 21">
              <controlPr defaultSize="0" autoFill="0" autoLine="0" autoPict="0">
                <anchor moveWithCells="1">
                  <from>
                    <xdr:col>5</xdr:col>
                    <xdr:colOff>25400</xdr:colOff>
                    <xdr:row>70</xdr:row>
                    <xdr:rowOff>215900</xdr:rowOff>
                  </from>
                  <to>
                    <xdr:col>7</xdr:col>
                    <xdr:colOff>196850</xdr:colOff>
                    <xdr:row>72</xdr:row>
                    <xdr:rowOff>31750</xdr:rowOff>
                  </to>
                </anchor>
              </controlPr>
            </control>
          </mc:Choice>
        </mc:AlternateContent>
        <mc:AlternateContent xmlns:mc="http://schemas.openxmlformats.org/markup-compatibility/2006">
          <mc:Choice Requires="x14">
            <control shapeId="11" r:id="rId10" name="Check Box 22">
              <controlPr defaultSize="0" autoFill="0" autoLine="0" autoPict="0">
                <anchor moveWithCells="1">
                  <from>
                    <xdr:col>7</xdr:col>
                    <xdr:colOff>222250</xdr:colOff>
                    <xdr:row>71</xdr:row>
                    <xdr:rowOff>12700</xdr:rowOff>
                  </from>
                  <to>
                    <xdr:col>11</xdr:col>
                    <xdr:colOff>76200</xdr:colOff>
                    <xdr:row>72</xdr:row>
                    <xdr:rowOff>12700</xdr:rowOff>
                  </to>
                </anchor>
              </controlPr>
            </control>
          </mc:Choice>
        </mc:AlternateContent>
        <mc:AlternateContent xmlns:mc="http://schemas.openxmlformats.org/markup-compatibility/2006">
          <mc:Choice Requires="x14">
            <control shapeId="12" r:id="rId11" name="Check Box 23">
              <controlPr defaultSize="0" autoFill="0" autoLine="0" autoPict="0">
                <anchor moveWithCells="1">
                  <from>
                    <xdr:col>2</xdr:col>
                    <xdr:colOff>31750</xdr:colOff>
                    <xdr:row>71</xdr:row>
                    <xdr:rowOff>222250</xdr:rowOff>
                  </from>
                  <to>
                    <xdr:col>5</xdr:col>
                    <xdr:colOff>146050</xdr:colOff>
                    <xdr:row>72</xdr:row>
                    <xdr:rowOff>222250</xdr:rowOff>
                  </to>
                </anchor>
              </controlPr>
            </control>
          </mc:Choice>
        </mc:AlternateContent>
        <mc:AlternateContent xmlns:mc="http://schemas.openxmlformats.org/markup-compatibility/2006">
          <mc:Choice Requires="x14">
            <control shapeId="13" r:id="rId12" name="Check Box 24">
              <controlPr defaultSize="0" autoFill="0" autoLine="0" autoPict="0">
                <anchor moveWithCells="1">
                  <from>
                    <xdr:col>5</xdr:col>
                    <xdr:colOff>228600</xdr:colOff>
                    <xdr:row>71</xdr:row>
                    <xdr:rowOff>222250</xdr:rowOff>
                  </from>
                  <to>
                    <xdr:col>9</xdr:col>
                    <xdr:colOff>76200</xdr:colOff>
                    <xdr:row>72</xdr:row>
                    <xdr:rowOff>222250</xdr:rowOff>
                  </to>
                </anchor>
              </controlPr>
            </control>
          </mc:Choice>
        </mc:AlternateContent>
        <mc:AlternateContent xmlns:mc="http://schemas.openxmlformats.org/markup-compatibility/2006">
          <mc:Choice Requires="x14">
            <control shapeId="14" r:id="rId13" name="Check Box 52">
              <controlPr defaultSize="0" autoFill="0" autoLine="0" autoPict="0">
                <anchor moveWithCells="1">
                  <from>
                    <xdr:col>38</xdr:col>
                    <xdr:colOff>50800</xdr:colOff>
                    <xdr:row>60</xdr:row>
                    <xdr:rowOff>6350</xdr:rowOff>
                  </from>
                  <to>
                    <xdr:col>41</xdr:col>
                    <xdr:colOff>25400</xdr:colOff>
                    <xdr:row>61</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92711E09-1524-447F-9C7B-335A6EE286A5}">
            <xm:f>出力フォーム!$H$178="有"</xm:f>
            <x14:dxf>
              <fill>
                <patternFill>
                  <bgColor theme="0"/>
                </patternFill>
              </fill>
            </x14:dxf>
          </x14:cfRule>
          <xm:sqref>C72:L73</xm:sqref>
        </x14:conditionalFormatting>
        <x14:conditionalFormatting xmlns:xm="http://schemas.microsoft.com/office/excel/2006/main">
          <x14:cfRule type="expression" priority="13" id="{6A181CC3-F5DC-45CD-9B1F-6934F72ED3D9}">
            <xm:f>出力フォーム!$H$164="有"</xm:f>
            <x14:dxf>
              <fill>
                <patternFill>
                  <bgColor theme="0"/>
                </patternFill>
              </fill>
            </x14:dxf>
          </x14:cfRule>
          <xm:sqref>AF61:AQ61</xm:sqref>
        </x14:conditionalFormatting>
        <x14:conditionalFormatting xmlns:xm="http://schemas.microsoft.com/office/excel/2006/main">
          <x14:cfRule type="expression" priority="21" id="{89821072-9968-4EB7-9C7C-0791D6E57AEF}">
            <xm:f>出力フォーム!$H$164="有"</xm:f>
            <x14:dxf>
              <fill>
                <patternFill>
                  <bgColor theme="8" tint="0.79998168889431442"/>
                </patternFill>
              </fill>
            </x14:dxf>
          </x14:cfRule>
          <xm:sqref>AJ62:AV63</xm:sqref>
        </x14:conditionalFormatting>
        <x14:conditionalFormatting xmlns:xm="http://schemas.microsoft.com/office/excel/2006/main">
          <x14:cfRule type="expression" priority="19" id="{64AC30E4-2F8A-47C2-8DA2-6B61F7FFD05B}">
            <xm:f>出力フォーム!$H$168="有"</xm:f>
            <x14:dxf>
              <fill>
                <patternFill>
                  <bgColor theme="8" tint="0.79998168889431442"/>
                </patternFill>
              </fill>
            </x14:dxf>
          </x14:cfRule>
          <xm:sqref>AR61:AV61</xm:sqref>
        </x14:conditionalFormatting>
      </x14:conditionalFormattings>
    </ext>
    <ext xmlns:x14="http://schemas.microsoft.com/office/spreadsheetml/2009/9/main" uri="{CCE6A557-97BC-4b89-ADB6-D9C93CAAB3DF}">
      <x14:dataValidations xmlns:xm="http://schemas.microsoft.com/office/excel/2006/main" count="1">
        <x14:dataValidation type="list" imeMode="hiragana" allowBlank="1" showInputMessage="1" showErrorMessage="1" xr:uid="{21DE9C18-A929-476C-AB36-89E44ABD7BDE}">
          <x14:formula1>
            <xm:f>国籍一覧!$A$1:$A$200</xm:f>
          </x14:formula1>
          <xm:sqref>U13:AA14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16384" width="9" style="15"/>
  </cols>
  <sheetData>
    <row r="1" spans="1:352" ht="14">
      <c r="A1" s="14" t="s">
        <v>7830</v>
      </c>
    </row>
    <row r="2" spans="1:352">
      <c r="ES2" s="15" t="s">
        <v>8796</v>
      </c>
    </row>
    <row r="3" spans="1:352">
      <c r="B3" s="15" t="s">
        <v>192</v>
      </c>
      <c r="E3" s="15" t="s">
        <v>7824</v>
      </c>
      <c r="ES3" s="15" t="s">
        <v>8795</v>
      </c>
    </row>
    <row r="4" spans="1:35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8092</v>
      </c>
      <c r="EQ4" s="20" t="s">
        <v>8093</v>
      </c>
      <c r="ES4" s="20" t="s">
        <v>7826</v>
      </c>
      <c r="ET4" s="20" t="s">
        <v>8798</v>
      </c>
      <c r="EU4" s="20" t="s">
        <v>8866</v>
      </c>
      <c r="EW4" s="20" t="s">
        <v>7777</v>
      </c>
      <c r="EX4" s="37" t="s">
        <v>8799</v>
      </c>
      <c r="EY4" s="18"/>
      <c r="EZ4" s="20" t="s">
        <v>7778</v>
      </c>
      <c r="FA4" s="37" t="s">
        <v>8800</v>
      </c>
      <c r="FB4" s="18"/>
      <c r="FC4" s="20" t="s">
        <v>7779</v>
      </c>
      <c r="FD4" s="37" t="s">
        <v>8801</v>
      </c>
      <c r="FE4" s="18"/>
      <c r="FF4" s="20" t="s">
        <v>7780</v>
      </c>
      <c r="FG4" s="37" t="s">
        <v>8802</v>
      </c>
      <c r="FH4" s="18"/>
      <c r="FI4" s="20" t="s">
        <v>7781</v>
      </c>
      <c r="FJ4" s="37" t="s">
        <v>8803</v>
      </c>
      <c r="FK4" s="18"/>
      <c r="FL4" s="20" t="s">
        <v>7782</v>
      </c>
      <c r="FM4" s="37" t="s">
        <v>8804</v>
      </c>
      <c r="FN4" s="18"/>
      <c r="FO4" s="20" t="s">
        <v>7783</v>
      </c>
      <c r="FP4" s="37" t="s">
        <v>8805</v>
      </c>
      <c r="FQ4" s="18"/>
      <c r="FR4" s="20" t="s">
        <v>7784</v>
      </c>
      <c r="FS4" s="37" t="s">
        <v>8806</v>
      </c>
      <c r="FT4" s="18"/>
      <c r="FU4" s="20" t="s">
        <v>7785</v>
      </c>
      <c r="FV4" s="37" t="s">
        <v>8807</v>
      </c>
      <c r="FW4" s="18"/>
      <c r="FX4" s="20" t="s">
        <v>7786</v>
      </c>
      <c r="FY4" s="37" t="s">
        <v>8808</v>
      </c>
      <c r="FZ4" s="18"/>
      <c r="GA4" s="20" t="s">
        <v>7787</v>
      </c>
      <c r="GB4" s="37" t="s">
        <v>8809</v>
      </c>
      <c r="GC4" s="18"/>
      <c r="GD4" s="20" t="s">
        <v>7788</v>
      </c>
      <c r="GE4" s="37" t="s">
        <v>8810</v>
      </c>
      <c r="GF4" s="18"/>
      <c r="GG4" s="20" t="s">
        <v>7789</v>
      </c>
      <c r="GH4" s="37" t="s">
        <v>8811</v>
      </c>
      <c r="GI4" s="18"/>
      <c r="GJ4" s="20" t="s">
        <v>7790</v>
      </c>
      <c r="GK4" s="37" t="s">
        <v>8812</v>
      </c>
      <c r="GL4" s="18"/>
      <c r="GM4" s="20" t="s">
        <v>7791</v>
      </c>
      <c r="GN4" s="37" t="s">
        <v>8813</v>
      </c>
      <c r="GO4" s="18"/>
      <c r="GP4" s="20" t="s">
        <v>7792</v>
      </c>
      <c r="GQ4" s="37" t="s">
        <v>8814</v>
      </c>
      <c r="GR4" s="18"/>
      <c r="GS4" s="20" t="s">
        <v>7793</v>
      </c>
      <c r="GT4" s="37" t="s">
        <v>8815</v>
      </c>
      <c r="GU4" s="18"/>
      <c r="GV4" s="20" t="s">
        <v>7794</v>
      </c>
      <c r="GW4" s="37" t="s">
        <v>8816</v>
      </c>
      <c r="GX4" s="18"/>
      <c r="GY4" s="20" t="s">
        <v>7795</v>
      </c>
      <c r="GZ4" s="37" t="s">
        <v>8817</v>
      </c>
      <c r="HA4" s="18"/>
      <c r="HB4" s="20" t="s">
        <v>7796</v>
      </c>
      <c r="HC4" s="37" t="s">
        <v>8818</v>
      </c>
      <c r="HD4" s="18"/>
      <c r="HE4" s="20" t="s">
        <v>7797</v>
      </c>
      <c r="HF4" s="37" t="s">
        <v>8819</v>
      </c>
      <c r="HG4" s="18"/>
      <c r="HH4" s="20" t="s">
        <v>7798</v>
      </c>
      <c r="HI4" s="37" t="s">
        <v>8820</v>
      </c>
      <c r="HJ4" s="18"/>
      <c r="HK4" s="20" t="s">
        <v>7799</v>
      </c>
      <c r="HL4" s="37" t="s">
        <v>8821</v>
      </c>
      <c r="HM4" s="18"/>
      <c r="HN4" s="20" t="s">
        <v>7800</v>
      </c>
      <c r="HO4" s="37" t="s">
        <v>8822</v>
      </c>
      <c r="HP4" s="18"/>
      <c r="HQ4" s="20" t="s">
        <v>7801</v>
      </c>
      <c r="HR4" s="37" t="s">
        <v>8823</v>
      </c>
      <c r="HS4" s="18"/>
      <c r="HT4" s="20" t="s">
        <v>7802</v>
      </c>
      <c r="HU4" s="37" t="s">
        <v>8824</v>
      </c>
      <c r="HV4" s="18"/>
      <c r="HW4" s="20" t="s">
        <v>7803</v>
      </c>
      <c r="HX4" s="37" t="s">
        <v>8825</v>
      </c>
      <c r="HY4" s="18"/>
      <c r="HZ4" s="20" t="s">
        <v>7804</v>
      </c>
      <c r="IA4" s="37" t="s">
        <v>8826</v>
      </c>
      <c r="IB4" s="18"/>
      <c r="IC4" s="20" t="s">
        <v>7805</v>
      </c>
      <c r="ID4" s="37" t="s">
        <v>8827</v>
      </c>
      <c r="IE4" s="18"/>
      <c r="IF4" s="20" t="s">
        <v>7806</v>
      </c>
      <c r="IG4" s="37" t="s">
        <v>8828</v>
      </c>
      <c r="IH4" s="18"/>
      <c r="II4" s="20" t="s">
        <v>7807</v>
      </c>
      <c r="IJ4" s="37" t="s">
        <v>8829</v>
      </c>
      <c r="IK4" s="18"/>
      <c r="IL4" s="20" t="s">
        <v>7808</v>
      </c>
      <c r="IM4" s="37" t="s">
        <v>8830</v>
      </c>
      <c r="IN4" s="18"/>
      <c r="IO4" s="20" t="s">
        <v>7809</v>
      </c>
      <c r="IP4" s="37" t="s">
        <v>8831</v>
      </c>
      <c r="IQ4" s="18"/>
      <c r="IR4" s="20" t="s">
        <v>7810</v>
      </c>
      <c r="IS4" s="37" t="s">
        <v>8832</v>
      </c>
      <c r="IT4" s="18"/>
      <c r="IU4" s="20" t="s">
        <v>7811</v>
      </c>
      <c r="IV4" s="37" t="s">
        <v>8833</v>
      </c>
      <c r="IW4" s="18"/>
      <c r="IX4" s="20" t="s">
        <v>7812</v>
      </c>
      <c r="IY4" s="37" t="s">
        <v>8834</v>
      </c>
      <c r="IZ4" s="18"/>
      <c r="JA4" s="20" t="s">
        <v>7813</v>
      </c>
      <c r="JB4" s="37" t="s">
        <v>8835</v>
      </c>
      <c r="JC4" s="18"/>
      <c r="JD4" s="20" t="s">
        <v>7814</v>
      </c>
      <c r="JE4" s="37" t="s">
        <v>8836</v>
      </c>
      <c r="JF4" s="18"/>
      <c r="JG4" s="20" t="s">
        <v>7815</v>
      </c>
      <c r="JH4" s="37" t="s">
        <v>8837</v>
      </c>
      <c r="JI4" s="18"/>
      <c r="JJ4" s="20" t="s">
        <v>7816</v>
      </c>
      <c r="JK4" s="37" t="s">
        <v>8838</v>
      </c>
      <c r="JL4" s="18"/>
      <c r="JM4" s="20" t="s">
        <v>7817</v>
      </c>
      <c r="JN4" s="37" t="s">
        <v>8839</v>
      </c>
      <c r="JO4" s="18"/>
      <c r="JP4" s="20" t="s">
        <v>7818</v>
      </c>
      <c r="JQ4" s="37" t="s">
        <v>8840</v>
      </c>
      <c r="JR4" s="18"/>
      <c r="JS4" s="20" t="s">
        <v>7819</v>
      </c>
      <c r="JT4" s="37" t="s">
        <v>8841</v>
      </c>
      <c r="JU4" s="18"/>
      <c r="JV4" s="20" t="s">
        <v>7820</v>
      </c>
      <c r="JW4" s="37" t="s">
        <v>8842</v>
      </c>
      <c r="JX4" s="18"/>
      <c r="JY4" s="20" t="s">
        <v>7821</v>
      </c>
      <c r="JZ4" s="37" t="s">
        <v>8843</v>
      </c>
      <c r="KA4" s="18"/>
      <c r="KB4" s="20" t="s">
        <v>7822</v>
      </c>
      <c r="KC4" s="37" t="s">
        <v>8844</v>
      </c>
      <c r="KD4" s="18"/>
      <c r="KE4" s="20" t="s">
        <v>7823</v>
      </c>
      <c r="KF4" s="37" t="s">
        <v>8845</v>
      </c>
      <c r="KH4" s="20" t="s">
        <v>8756</v>
      </c>
      <c r="KI4" s="37" t="s">
        <v>8846</v>
      </c>
      <c r="KK4" s="20" t="s">
        <v>8776</v>
      </c>
      <c r="KL4" s="37" t="s">
        <v>8847</v>
      </c>
      <c r="KN4" s="20" t="s">
        <v>8777</v>
      </c>
      <c r="KO4" s="37" t="s">
        <v>8848</v>
      </c>
      <c r="KQ4" s="20" t="s">
        <v>8778</v>
      </c>
      <c r="KR4" s="37" t="s">
        <v>8849</v>
      </c>
      <c r="KT4" s="20" t="s">
        <v>8779</v>
      </c>
      <c r="KU4" s="37" t="s">
        <v>8850</v>
      </c>
      <c r="KW4" s="20" t="s">
        <v>8780</v>
      </c>
      <c r="KX4" s="37" t="s">
        <v>8851</v>
      </c>
      <c r="KZ4" s="20" t="s">
        <v>8781</v>
      </c>
      <c r="LA4" s="37" t="s">
        <v>8852</v>
      </c>
      <c r="LC4" s="20" t="s">
        <v>8782</v>
      </c>
      <c r="LD4" s="37" t="s">
        <v>8853</v>
      </c>
      <c r="LF4" s="20" t="s">
        <v>8783</v>
      </c>
      <c r="LG4" s="37" t="s">
        <v>8854</v>
      </c>
      <c r="LI4" s="20" t="s">
        <v>8784</v>
      </c>
      <c r="LJ4" s="37" t="s">
        <v>8855</v>
      </c>
      <c r="LL4" s="20" t="s">
        <v>8785</v>
      </c>
      <c r="LM4" s="37" t="s">
        <v>8856</v>
      </c>
      <c r="LO4" s="20" t="s">
        <v>8786</v>
      </c>
      <c r="LP4" s="37" t="s">
        <v>8857</v>
      </c>
      <c r="LR4" s="20" t="s">
        <v>8787</v>
      </c>
      <c r="LS4" s="37" t="s">
        <v>8858</v>
      </c>
      <c r="LU4" s="20" t="s">
        <v>8788</v>
      </c>
      <c r="LV4" s="37" t="s">
        <v>8859</v>
      </c>
      <c r="LX4" s="20" t="s">
        <v>8789</v>
      </c>
      <c r="LY4" s="37" t="s">
        <v>8860</v>
      </c>
      <c r="MA4" s="20" t="s">
        <v>8790</v>
      </c>
      <c r="MB4" s="37" t="s">
        <v>8861</v>
      </c>
      <c r="MD4" s="20" t="s">
        <v>8791</v>
      </c>
      <c r="ME4" s="37" t="s">
        <v>8862</v>
      </c>
      <c r="MG4" s="20" t="s">
        <v>8792</v>
      </c>
      <c r="MH4" s="37" t="s">
        <v>8863</v>
      </c>
      <c r="MI4" s="18"/>
      <c r="MJ4" s="20" t="s">
        <v>8793</v>
      </c>
      <c r="MK4" s="37" t="s">
        <v>8864</v>
      </c>
      <c r="MM4" s="20" t="s">
        <v>8794</v>
      </c>
      <c r="MN4" s="37" t="s">
        <v>8865</v>
      </c>
    </row>
    <row r="5" spans="1:35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8094</v>
      </c>
      <c r="ES5" s="17" t="s">
        <v>191</v>
      </c>
      <c r="ET5" s="38" t="s">
        <v>8799</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8757</v>
      </c>
      <c r="KK5" s="35" t="s">
        <v>1027</v>
      </c>
      <c r="KL5" s="13" t="s">
        <v>8758</v>
      </c>
      <c r="KN5" s="13">
        <v>11101</v>
      </c>
      <c r="KO5" s="13" t="s">
        <v>8759</v>
      </c>
      <c r="KQ5" s="13">
        <v>12101</v>
      </c>
      <c r="KR5" s="13" t="s">
        <v>8760</v>
      </c>
      <c r="KT5" s="13">
        <v>14101</v>
      </c>
      <c r="KU5" s="13" t="s">
        <v>8761</v>
      </c>
      <c r="KW5" s="13">
        <v>14131</v>
      </c>
      <c r="KX5" s="13" t="s">
        <v>8762</v>
      </c>
      <c r="KZ5" s="13">
        <v>14151</v>
      </c>
      <c r="LA5" s="13" t="s">
        <v>8763</v>
      </c>
      <c r="LC5" s="13">
        <v>15101</v>
      </c>
      <c r="LD5" s="13" t="s">
        <v>8764</v>
      </c>
      <c r="LF5" s="13">
        <v>22101</v>
      </c>
      <c r="LG5" s="13" t="s">
        <v>8765</v>
      </c>
      <c r="LI5" s="13">
        <v>22138</v>
      </c>
      <c r="LJ5" s="13" t="s">
        <v>8766</v>
      </c>
      <c r="LL5" s="13">
        <v>23101</v>
      </c>
      <c r="LM5" s="13" t="s">
        <v>8767</v>
      </c>
      <c r="LO5" s="13">
        <v>26101</v>
      </c>
      <c r="LP5" s="13" t="s">
        <v>8768</v>
      </c>
      <c r="LR5" s="13">
        <v>27102</v>
      </c>
      <c r="LS5" s="13" t="s">
        <v>8769</v>
      </c>
      <c r="LU5" s="13">
        <v>27141</v>
      </c>
      <c r="LV5" s="13" t="s">
        <v>8770</v>
      </c>
      <c r="LX5" s="13">
        <v>28101</v>
      </c>
      <c r="LY5" s="13" t="s">
        <v>8771</v>
      </c>
      <c r="MA5" s="13">
        <v>33101</v>
      </c>
      <c r="MB5" s="13" t="s">
        <v>8772</v>
      </c>
      <c r="MD5" s="13">
        <v>34101</v>
      </c>
      <c r="ME5" s="13" t="s">
        <v>8773</v>
      </c>
      <c r="MG5" s="13">
        <v>40101</v>
      </c>
      <c r="MH5" s="13" t="s">
        <v>8774</v>
      </c>
      <c r="MI5"/>
      <c r="MJ5" s="13">
        <v>40131</v>
      </c>
      <c r="MK5" s="13" t="s">
        <v>6486</v>
      </c>
      <c r="MM5" s="13">
        <v>43101</v>
      </c>
      <c r="MN5" s="13" t="s">
        <v>8775</v>
      </c>
    </row>
    <row r="6" spans="1:35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8095</v>
      </c>
      <c r="ES6" s="17" t="s">
        <v>194</v>
      </c>
      <c r="ET6" s="17" t="s">
        <v>8800</v>
      </c>
      <c r="EU6" s="17" t="s">
        <v>241</v>
      </c>
      <c r="EW6" s="35" t="s">
        <v>311</v>
      </c>
      <c r="EX6" s="13" t="s">
        <v>312</v>
      </c>
      <c r="EY6" s="19"/>
      <c r="EZ6" s="35" t="s">
        <v>755</v>
      </c>
      <c r="FA6" s="13" t="s">
        <v>756</v>
      </c>
      <c r="FB6" s="19"/>
      <c r="FC6" s="35" t="s">
        <v>899</v>
      </c>
      <c r="FD6" s="13" t="s">
        <v>900</v>
      </c>
      <c r="FE6" s="19"/>
      <c r="FF6" s="35" t="s">
        <v>1039</v>
      </c>
      <c r="FG6" s="13" t="s">
        <v>8662</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row>
    <row r="7" spans="1:35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8096</v>
      </c>
      <c r="ES7" s="17" t="s">
        <v>195</v>
      </c>
      <c r="ET7" s="17" t="s">
        <v>8801</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row>
    <row r="8" spans="1:35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8686</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8097</v>
      </c>
      <c r="EQ8" s="13" t="s">
        <v>8098</v>
      </c>
      <c r="ES8" s="17" t="s">
        <v>196</v>
      </c>
      <c r="ET8" s="17" t="s">
        <v>8802</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8686</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row>
    <row r="9" spans="1:35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8099</v>
      </c>
      <c r="EQ9" s="13" t="s">
        <v>8100</v>
      </c>
      <c r="ES9" s="17" t="s">
        <v>197</v>
      </c>
      <c r="ET9" s="17" t="s">
        <v>8803</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row>
    <row r="10" spans="1:35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8101</v>
      </c>
      <c r="ES10" s="17" t="s">
        <v>198</v>
      </c>
      <c r="ET10" s="17" t="s">
        <v>8804</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8672</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row>
    <row r="11" spans="1:352">
      <c r="B11" s="17" t="s">
        <v>199</v>
      </c>
      <c r="C11" s="17" t="s">
        <v>246</v>
      </c>
      <c r="E11" s="35" t="s">
        <v>301</v>
      </c>
      <c r="F11" s="13" t="s">
        <v>302</v>
      </c>
      <c r="G11" s="19"/>
      <c r="H11" s="35" t="s">
        <v>765</v>
      </c>
      <c r="I11" s="13" t="s">
        <v>766</v>
      </c>
      <c r="J11" s="19"/>
      <c r="K11" s="35" t="s">
        <v>911</v>
      </c>
      <c r="L11" s="13" t="s">
        <v>912</v>
      </c>
      <c r="M11" s="19"/>
      <c r="N11" s="35" t="s">
        <v>1039</v>
      </c>
      <c r="O11" s="13" t="s">
        <v>8662</v>
      </c>
      <c r="P11" s="19"/>
      <c r="Q11" s="35" t="s">
        <v>1209</v>
      </c>
      <c r="R11" s="13" t="s">
        <v>1210</v>
      </c>
      <c r="S11" s="19"/>
      <c r="T11" s="35" t="s">
        <v>1361</v>
      </c>
      <c r="U11" s="13" t="s">
        <v>1362</v>
      </c>
      <c r="V11" s="19"/>
      <c r="W11" s="35" t="s">
        <v>1453</v>
      </c>
      <c r="X11" s="13" t="s">
        <v>1454</v>
      </c>
      <c r="Y11" s="19"/>
      <c r="Z11" s="35" t="s">
        <v>1646</v>
      </c>
      <c r="AA11" s="13" t="s">
        <v>8666</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8674</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8102</v>
      </c>
      <c r="ES11" s="17" t="s">
        <v>199</v>
      </c>
      <c r="ET11" s="17" t="s">
        <v>8805</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8666</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8674</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row>
    <row r="12" spans="1:35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8103</v>
      </c>
      <c r="EQ12" s="13" t="s">
        <v>8104</v>
      </c>
      <c r="ES12" s="17" t="s">
        <v>200</v>
      </c>
      <c r="ET12" s="17" t="s">
        <v>8806</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row>
    <row r="13" spans="1:35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8105</v>
      </c>
      <c r="ES13" s="17" t="s">
        <v>201</v>
      </c>
      <c r="ET13" s="17" t="s">
        <v>8807</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row>
    <row r="14" spans="1:35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8675</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8106</v>
      </c>
      <c r="EQ14" s="13" t="s">
        <v>8107</v>
      </c>
      <c r="ES14" s="17" t="s">
        <v>202</v>
      </c>
      <c r="ET14" s="17" t="s">
        <v>8808</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8675</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row>
    <row r="15" spans="1:35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8685</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8108</v>
      </c>
      <c r="EQ15" s="13" t="s">
        <v>8109</v>
      </c>
      <c r="ES15" s="17" t="s">
        <v>203</v>
      </c>
      <c r="ET15" s="17" t="s">
        <v>8809</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8685</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row>
    <row r="16" spans="1:35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8110</v>
      </c>
      <c r="ES16" s="17" t="s">
        <v>204</v>
      </c>
      <c r="ET16" s="17" t="s">
        <v>8810</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row>
    <row r="17" spans="2:347">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8111</v>
      </c>
      <c r="EQ17" s="13" t="s">
        <v>8112</v>
      </c>
      <c r="ES17" s="17" t="s">
        <v>205</v>
      </c>
      <c r="ET17" s="17" t="s">
        <v>8811</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row>
    <row r="18" spans="2:347">
      <c r="B18" s="17" t="s">
        <v>206</v>
      </c>
      <c r="C18" s="17" t="s">
        <v>253</v>
      </c>
      <c r="E18" s="35" t="s">
        <v>315</v>
      </c>
      <c r="F18" s="13" t="s">
        <v>316</v>
      </c>
      <c r="G18" s="19"/>
      <c r="H18" s="35" t="s">
        <v>785</v>
      </c>
      <c r="I18" s="13" t="s">
        <v>8659</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8113</v>
      </c>
      <c r="EQ18" s="13" t="s">
        <v>8114</v>
      </c>
      <c r="ES18" s="17" t="s">
        <v>206</v>
      </c>
      <c r="ET18" s="17" t="s">
        <v>8812</v>
      </c>
      <c r="EU18" s="17" t="s">
        <v>253</v>
      </c>
      <c r="EW18" s="35" t="s">
        <v>335</v>
      </c>
      <c r="EX18" s="13" t="s">
        <v>336</v>
      </c>
      <c r="EY18" s="19"/>
      <c r="EZ18" s="35" t="s">
        <v>785</v>
      </c>
      <c r="FA18" s="13" t="s">
        <v>8659</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row>
    <row r="19" spans="2:347">
      <c r="B19" s="17" t="s">
        <v>207</v>
      </c>
      <c r="C19" s="17" t="s">
        <v>254</v>
      </c>
      <c r="E19" s="35" t="s">
        <v>317</v>
      </c>
      <c r="F19" s="13" t="s">
        <v>318</v>
      </c>
      <c r="G19" s="19"/>
      <c r="H19" s="35" t="s">
        <v>787</v>
      </c>
      <c r="I19" s="13" t="s">
        <v>8660</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8115</v>
      </c>
      <c r="ES19" s="17" t="s">
        <v>207</v>
      </c>
      <c r="ET19" s="17" t="s">
        <v>8813</v>
      </c>
      <c r="EU19" s="17" t="s">
        <v>254</v>
      </c>
      <c r="EW19" s="35" t="s">
        <v>337</v>
      </c>
      <c r="EX19" s="13" t="s">
        <v>338</v>
      </c>
      <c r="EY19" s="19"/>
      <c r="EZ19" s="35" t="s">
        <v>787</v>
      </c>
      <c r="FA19" s="13" t="s">
        <v>8660</v>
      </c>
      <c r="FB19" s="19"/>
      <c r="FC19" s="35" t="s">
        <v>929</v>
      </c>
      <c r="FD19" s="13" t="s">
        <v>930</v>
      </c>
      <c r="FE19" s="19"/>
      <c r="FF19" s="35" t="s">
        <v>1067</v>
      </c>
      <c r="FG19" s="13" t="s">
        <v>8663</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row>
    <row r="20" spans="2:347">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8116</v>
      </c>
      <c r="EQ20" s="13" t="s">
        <v>8117</v>
      </c>
      <c r="ES20" s="17" t="s">
        <v>208</v>
      </c>
      <c r="ET20" s="17" t="s">
        <v>8814</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row>
    <row r="21" spans="2:347">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8118</v>
      </c>
      <c r="EQ21" s="13" t="s">
        <v>8119</v>
      </c>
      <c r="ES21" s="17" t="s">
        <v>209</v>
      </c>
      <c r="ET21" s="17" t="s">
        <v>8815</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row>
    <row r="22" spans="2:347">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8120</v>
      </c>
      <c r="EQ22" s="13" t="s">
        <v>8121</v>
      </c>
      <c r="ES22" s="17" t="s">
        <v>210</v>
      </c>
      <c r="ET22" s="17" t="s">
        <v>8816</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row>
    <row r="23" spans="2:347">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8122</v>
      </c>
      <c r="ES23" s="17" t="s">
        <v>211</v>
      </c>
      <c r="ET23" s="17" t="s">
        <v>8817</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row>
    <row r="24" spans="2:347">
      <c r="B24" s="17" t="s">
        <v>212</v>
      </c>
      <c r="C24" s="17" t="s">
        <v>259</v>
      </c>
      <c r="E24" s="35" t="s">
        <v>327</v>
      </c>
      <c r="F24" s="13" t="s">
        <v>328</v>
      </c>
      <c r="G24" s="19"/>
      <c r="H24" s="35" t="s">
        <v>821</v>
      </c>
      <c r="I24" s="13" t="s">
        <v>822</v>
      </c>
      <c r="J24" s="19"/>
      <c r="K24" s="35" t="s">
        <v>959</v>
      </c>
      <c r="L24" s="13" t="s">
        <v>960</v>
      </c>
      <c r="M24" s="19"/>
      <c r="N24" s="35" t="s">
        <v>1067</v>
      </c>
      <c r="O24" s="13" t="s">
        <v>8663</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8123</v>
      </c>
      <c r="ES24" s="17" t="s">
        <v>212</v>
      </c>
      <c r="ET24" s="17" t="s">
        <v>8818</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8673</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row>
    <row r="25" spans="2:347">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8665</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8124</v>
      </c>
      <c r="EQ25" s="13" t="s">
        <v>8125</v>
      </c>
      <c r="ES25" s="17" t="s">
        <v>213</v>
      </c>
      <c r="ET25" s="17" t="s">
        <v>8819</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8665</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row>
    <row r="26" spans="2:347">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8126</v>
      </c>
      <c r="EQ26" s="13" t="s">
        <v>8127</v>
      </c>
      <c r="ES26" s="17" t="s">
        <v>214</v>
      </c>
      <c r="ET26" s="17" t="s">
        <v>8820</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row>
    <row r="27" spans="2:347">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8128</v>
      </c>
      <c r="ES27" s="17" t="s">
        <v>215</v>
      </c>
      <c r="ET27" s="17" t="s">
        <v>8821</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row>
    <row r="28" spans="2:347">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8129</v>
      </c>
      <c r="ES28" s="17" t="s">
        <v>216</v>
      </c>
      <c r="ET28" s="17" t="s">
        <v>8822</v>
      </c>
      <c r="EU28" s="17" t="s">
        <v>263</v>
      </c>
      <c r="EW28" s="35" t="s">
        <v>355</v>
      </c>
      <c r="EX28" s="13" t="s">
        <v>356</v>
      </c>
      <c r="EY28" s="19"/>
      <c r="EZ28" s="35" t="s">
        <v>839</v>
      </c>
      <c r="FA28" s="13" t="s">
        <v>840</v>
      </c>
      <c r="FB28" s="19"/>
      <c r="FC28" s="35" t="s">
        <v>989</v>
      </c>
      <c r="FD28" s="13" t="s">
        <v>990</v>
      </c>
      <c r="FE28" s="19"/>
      <c r="FF28" s="35" t="s">
        <v>1085</v>
      </c>
      <c r="FG28" s="13" t="s">
        <v>8664</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row>
    <row r="29" spans="2:347">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8690</v>
      </c>
      <c r="EM29" s="13">
        <v>47328</v>
      </c>
      <c r="EN29" s="13" t="s">
        <v>7718</v>
      </c>
      <c r="EP29" s="5">
        <v>368</v>
      </c>
      <c r="EQ29" s="13" t="s">
        <v>8130</v>
      </c>
      <c r="ES29" s="17" t="s">
        <v>217</v>
      </c>
      <c r="ET29" s="17" t="s">
        <v>8823</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8690</v>
      </c>
      <c r="KE29" s="13">
        <v>47328</v>
      </c>
      <c r="KF29" s="13" t="s">
        <v>7718</v>
      </c>
    </row>
    <row r="30" spans="2:347">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8689</v>
      </c>
      <c r="EI30" s="19"/>
      <c r="EJ30" s="13">
        <v>46482</v>
      </c>
      <c r="EK30" s="13" t="s">
        <v>7602</v>
      </c>
      <c r="EM30" s="13">
        <v>47329</v>
      </c>
      <c r="EN30" s="13" t="s">
        <v>7720</v>
      </c>
      <c r="EP30" s="5">
        <v>364</v>
      </c>
      <c r="EQ30" s="13" t="s">
        <v>8131</v>
      </c>
      <c r="ES30" s="17" t="s">
        <v>218</v>
      </c>
      <c r="ET30" s="17" t="s">
        <v>8824</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8689</v>
      </c>
      <c r="KA30" s="19"/>
      <c r="KB30" s="13">
        <v>46482</v>
      </c>
      <c r="KC30" s="13" t="s">
        <v>7602</v>
      </c>
      <c r="KE30" s="13">
        <v>47329</v>
      </c>
      <c r="KF30" s="13" t="s">
        <v>7720</v>
      </c>
    </row>
    <row r="31" spans="2:347">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8132</v>
      </c>
      <c r="ES31" s="17" t="s">
        <v>219</v>
      </c>
      <c r="ET31" s="17" t="s">
        <v>8825</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row>
    <row r="32" spans="2:347">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8673</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8133</v>
      </c>
      <c r="ES32" s="17" t="s">
        <v>220</v>
      </c>
      <c r="ET32" s="17" t="s">
        <v>8826</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8678</v>
      </c>
      <c r="JL32" s="19"/>
      <c r="JO32" s="19"/>
      <c r="JR32" s="19"/>
      <c r="JS32" s="13">
        <v>43442</v>
      </c>
      <c r="JT32" s="13" t="s">
        <v>7134</v>
      </c>
      <c r="JU32" s="19"/>
      <c r="JX32" s="19"/>
      <c r="KA32" s="19"/>
      <c r="KB32" s="13">
        <v>46491</v>
      </c>
      <c r="KC32" s="13" t="s">
        <v>7620</v>
      </c>
      <c r="KE32" s="13">
        <v>47350</v>
      </c>
      <c r="KF32" s="13" t="s">
        <v>7738</v>
      </c>
    </row>
    <row r="33" spans="2:292">
      <c r="B33" s="17" t="s">
        <v>221</v>
      </c>
      <c r="C33" s="17" t="s">
        <v>268</v>
      </c>
      <c r="E33" s="35" t="s">
        <v>345</v>
      </c>
      <c r="F33" s="13" t="s">
        <v>346</v>
      </c>
      <c r="G33" s="19"/>
      <c r="H33" s="35" t="s">
        <v>859</v>
      </c>
      <c r="I33" s="13" t="s">
        <v>8661</v>
      </c>
      <c r="J33" s="19"/>
      <c r="K33" s="35" t="s">
        <v>1007</v>
      </c>
      <c r="L33" s="13" t="s">
        <v>1008</v>
      </c>
      <c r="M33" s="19"/>
      <c r="N33" s="35" t="s">
        <v>1085</v>
      </c>
      <c r="O33" s="13" t="s">
        <v>8664</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8134</v>
      </c>
      <c r="ES33" s="17" t="s">
        <v>221</v>
      </c>
      <c r="ET33" s="17" t="s">
        <v>8827</v>
      </c>
      <c r="EU33" s="17" t="s">
        <v>268</v>
      </c>
      <c r="EW33" s="35" t="s">
        <v>365</v>
      </c>
      <c r="EX33" s="13" t="s">
        <v>366</v>
      </c>
      <c r="EY33" s="19"/>
      <c r="EZ33" s="35" t="s">
        <v>859</v>
      </c>
      <c r="FA33" s="13" t="s">
        <v>8661</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8679</v>
      </c>
      <c r="JL33" s="19"/>
      <c r="JO33" s="19"/>
      <c r="JR33" s="19"/>
      <c r="JS33" s="13">
        <v>43443</v>
      </c>
      <c r="JT33" s="13" t="s">
        <v>7136</v>
      </c>
      <c r="JU33" s="19"/>
      <c r="JX33" s="19"/>
      <c r="KA33" s="19"/>
      <c r="KB33" s="13">
        <v>46492</v>
      </c>
      <c r="KC33" s="13" t="s">
        <v>7622</v>
      </c>
      <c r="KE33" s="13">
        <v>47353</v>
      </c>
      <c r="KF33" s="13" t="s">
        <v>7744</v>
      </c>
    </row>
    <row r="34" spans="2:29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8135</v>
      </c>
      <c r="ES34" s="17" t="s">
        <v>222</v>
      </c>
      <c r="ET34" s="17" t="s">
        <v>8828</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8680</v>
      </c>
      <c r="JL34" s="19"/>
      <c r="JO34" s="19"/>
      <c r="JR34" s="19"/>
      <c r="JS34" s="13">
        <v>43444</v>
      </c>
      <c r="JT34" s="13" t="s">
        <v>7138</v>
      </c>
      <c r="JU34" s="19"/>
      <c r="JX34" s="19"/>
      <c r="KA34" s="19"/>
      <c r="KB34" s="13">
        <v>46501</v>
      </c>
      <c r="KC34" s="13" t="s">
        <v>7624</v>
      </c>
      <c r="KE34" s="13">
        <v>47354</v>
      </c>
      <c r="KF34" s="13" t="s">
        <v>7746</v>
      </c>
    </row>
    <row r="35" spans="2:29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8136</v>
      </c>
      <c r="ES35" s="17" t="s">
        <v>223</v>
      </c>
      <c r="ET35" s="17" t="s">
        <v>8829</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8681</v>
      </c>
      <c r="JL35" s="19"/>
      <c r="JO35" s="19"/>
      <c r="JR35" s="19"/>
      <c r="JS35" s="13">
        <v>43447</v>
      </c>
      <c r="JT35" s="13" t="s">
        <v>7144</v>
      </c>
      <c r="JU35" s="19"/>
      <c r="JX35" s="19"/>
      <c r="KA35" s="19"/>
      <c r="KB35" s="13">
        <v>46502</v>
      </c>
      <c r="KC35" s="13" t="s">
        <v>7626</v>
      </c>
      <c r="KE35" s="13">
        <v>47355</v>
      </c>
      <c r="KF35" s="13" t="s">
        <v>7748</v>
      </c>
    </row>
    <row r="36" spans="2:29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8137</v>
      </c>
      <c r="ES36" s="17" t="s">
        <v>224</v>
      </c>
      <c r="ET36" s="17" t="s">
        <v>8830</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8682</v>
      </c>
      <c r="JL36" s="19"/>
      <c r="JO36" s="19"/>
      <c r="JR36" s="19"/>
      <c r="JS36" s="13">
        <v>43468</v>
      </c>
      <c r="JT36" s="13" t="s">
        <v>7160</v>
      </c>
      <c r="JU36" s="19"/>
      <c r="JX36" s="19"/>
      <c r="KA36" s="19"/>
      <c r="KB36" s="13">
        <v>46505</v>
      </c>
      <c r="KC36" s="13" t="s">
        <v>7632</v>
      </c>
      <c r="KE36" s="13">
        <v>47356</v>
      </c>
      <c r="KF36" s="13" t="s">
        <v>7750</v>
      </c>
    </row>
    <row r="37" spans="2:29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8138</v>
      </c>
      <c r="ES37" s="17" t="s">
        <v>225</v>
      </c>
      <c r="ET37" s="17" t="s">
        <v>8831</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8683</v>
      </c>
      <c r="JL37" s="19"/>
      <c r="JO37" s="19"/>
      <c r="JR37" s="19"/>
      <c r="JS37" s="13">
        <v>43482</v>
      </c>
      <c r="JT37" s="13" t="s">
        <v>8687</v>
      </c>
      <c r="JU37" s="19"/>
      <c r="JX37" s="19"/>
      <c r="KA37" s="19"/>
      <c r="KB37" s="13">
        <v>46523</v>
      </c>
      <c r="KC37" s="13" t="s">
        <v>7634</v>
      </c>
      <c r="KE37" s="13">
        <v>47357</v>
      </c>
      <c r="KF37" s="13" t="s">
        <v>7752</v>
      </c>
    </row>
    <row r="38" spans="2:29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8672</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8139</v>
      </c>
      <c r="ES38" s="17" t="s">
        <v>226</v>
      </c>
      <c r="ET38" s="17" t="s">
        <v>8832</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8684</v>
      </c>
      <c r="JL38" s="19"/>
      <c r="JO38" s="19"/>
      <c r="JR38" s="19"/>
      <c r="JS38" s="13">
        <v>43484</v>
      </c>
      <c r="JT38" s="13" t="s">
        <v>8688</v>
      </c>
      <c r="JU38" s="19"/>
      <c r="JX38" s="19"/>
      <c r="KA38" s="19"/>
      <c r="KB38" s="13">
        <v>46524</v>
      </c>
      <c r="KC38" s="13" t="s">
        <v>7636</v>
      </c>
      <c r="KE38" s="13">
        <v>47358</v>
      </c>
      <c r="KF38" s="13" t="s">
        <v>7754</v>
      </c>
    </row>
    <row r="39" spans="2:29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8140</v>
      </c>
      <c r="ES39" s="17" t="s">
        <v>227</v>
      </c>
      <c r="ET39" s="17" t="s">
        <v>8833</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8667</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row>
    <row r="40" spans="2:29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8691</v>
      </c>
      <c r="EM40" s="13">
        <v>47360</v>
      </c>
      <c r="EN40" s="13" t="s">
        <v>7758</v>
      </c>
      <c r="EP40" s="5">
        <v>233</v>
      </c>
      <c r="EQ40" s="13" t="s">
        <v>8141</v>
      </c>
      <c r="ES40" s="17" t="s">
        <v>228</v>
      </c>
      <c r="ET40" s="17" t="s">
        <v>8834</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8691</v>
      </c>
      <c r="KE40" s="13">
        <v>47360</v>
      </c>
      <c r="KF40" s="13" t="s">
        <v>7758</v>
      </c>
    </row>
    <row r="41" spans="2:29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8142</v>
      </c>
      <c r="ES41" s="17" t="s">
        <v>229</v>
      </c>
      <c r="ET41" s="17" t="s">
        <v>8835</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row>
    <row r="42" spans="2:29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8687</v>
      </c>
      <c r="EC42" s="19"/>
      <c r="EF42" s="19"/>
      <c r="EI42" s="19"/>
      <c r="EJ42" s="13">
        <v>46530</v>
      </c>
      <c r="EK42" s="13" t="s">
        <v>7648</v>
      </c>
      <c r="EM42" s="13">
        <v>47362</v>
      </c>
      <c r="EN42" s="13" t="s">
        <v>7762</v>
      </c>
      <c r="EP42" s="5">
        <v>232</v>
      </c>
      <c r="EQ42" s="13" t="s">
        <v>8143</v>
      </c>
      <c r="ES42" s="17" t="s">
        <v>230</v>
      </c>
      <c r="ET42" s="17" t="s">
        <v>8836</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row>
    <row r="43" spans="2:29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8688</v>
      </c>
      <c r="EC43" s="19"/>
      <c r="EF43" s="19"/>
      <c r="EI43" s="19"/>
      <c r="EJ43" s="13">
        <v>46531</v>
      </c>
      <c r="EK43" s="13" t="s">
        <v>7650</v>
      </c>
      <c r="EM43" s="13">
        <v>47375</v>
      </c>
      <c r="EN43" s="13" t="s">
        <v>7772</v>
      </c>
      <c r="EP43" s="5">
        <v>222</v>
      </c>
      <c r="EQ43" s="13" t="s">
        <v>8144</v>
      </c>
      <c r="ES43" s="17" t="s">
        <v>231</v>
      </c>
      <c r="ET43" s="17" t="s">
        <v>8837</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row>
    <row r="44" spans="2:29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8145</v>
      </c>
      <c r="EQ44" s="13" t="s">
        <v>8146</v>
      </c>
      <c r="ES44" s="17" t="s">
        <v>232</v>
      </c>
      <c r="ET44" s="17" t="s">
        <v>8838</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row>
    <row r="45" spans="2:29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8147</v>
      </c>
      <c r="EQ45" s="13" t="s">
        <v>8148</v>
      </c>
      <c r="ES45" s="17" t="s">
        <v>233</v>
      </c>
      <c r="ET45" s="17" t="s">
        <v>8839</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row>
    <row r="46" spans="2:29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8678</v>
      </c>
      <c r="DT46" s="19"/>
      <c r="DW46" s="19"/>
      <c r="DZ46" s="19"/>
      <c r="EA46" s="13">
        <v>43506</v>
      </c>
      <c r="EB46" s="13" t="s">
        <v>7178</v>
      </c>
      <c r="EC46" s="19"/>
      <c r="EF46" s="19"/>
      <c r="EI46" s="19"/>
      <c r="EJ46" s="13">
        <v>46534</v>
      </c>
      <c r="EK46" s="13" t="s">
        <v>7656</v>
      </c>
      <c r="EP46" s="5">
        <v>248</v>
      </c>
      <c r="EQ46" s="13" t="s">
        <v>8149</v>
      </c>
      <c r="ES46" s="17" t="s">
        <v>234</v>
      </c>
      <c r="ET46" s="17" t="s">
        <v>8840</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row>
    <row r="47" spans="2:29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8679</v>
      </c>
      <c r="DT47" s="19"/>
      <c r="DW47" s="19"/>
      <c r="DZ47" s="19"/>
      <c r="EA47" s="13">
        <v>43507</v>
      </c>
      <c r="EB47" s="13" t="s">
        <v>7180</v>
      </c>
      <c r="EC47" s="19"/>
      <c r="EF47" s="19"/>
      <c r="EI47" s="19"/>
      <c r="EJ47" s="13">
        <v>46535</v>
      </c>
      <c r="EK47" s="13" t="s">
        <v>7658</v>
      </c>
      <c r="EP47" s="5">
        <v>512</v>
      </c>
      <c r="EQ47" s="13" t="s">
        <v>8150</v>
      </c>
      <c r="ES47" s="17" t="s">
        <v>235</v>
      </c>
      <c r="ET47" s="17" t="s">
        <v>8841</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row>
    <row r="48" spans="2:29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8680</v>
      </c>
      <c r="DT48" s="19"/>
      <c r="DW48" s="19"/>
      <c r="DZ48" s="19"/>
      <c r="EA48" s="13">
        <v>43510</v>
      </c>
      <c r="EB48" s="13" t="s">
        <v>7186</v>
      </c>
      <c r="EC48" s="19"/>
      <c r="EF48" s="19"/>
      <c r="EI48" s="19"/>
      <c r="EP48" s="5">
        <v>528</v>
      </c>
      <c r="EQ48" s="13" t="s">
        <v>8151</v>
      </c>
      <c r="ES48" s="17" t="s">
        <v>236</v>
      </c>
      <c r="ET48" s="17" t="s">
        <v>8842</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row>
    <row r="49" spans="2:287">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8667</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8681</v>
      </c>
      <c r="DT49" s="19"/>
      <c r="DW49" s="19"/>
      <c r="DZ49" s="19"/>
      <c r="EA49" s="13">
        <v>43511</v>
      </c>
      <c r="EB49" s="13" t="s">
        <v>7188</v>
      </c>
      <c r="EC49" s="19"/>
      <c r="EF49" s="19"/>
      <c r="EI49" s="19"/>
      <c r="EP49" s="5">
        <v>288</v>
      </c>
      <c r="EQ49" s="13" t="s">
        <v>8152</v>
      </c>
      <c r="ES49" s="17" t="s">
        <v>237</v>
      </c>
      <c r="ET49" s="17" t="s">
        <v>8843</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row>
    <row r="50" spans="2:287">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8676</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8682</v>
      </c>
      <c r="DT50" s="19"/>
      <c r="DW50" s="19"/>
      <c r="DZ50" s="19"/>
      <c r="EA50" s="13">
        <v>43512</v>
      </c>
      <c r="EB50" s="13" t="s">
        <v>7190</v>
      </c>
      <c r="EC50" s="19"/>
      <c r="EF50" s="19"/>
      <c r="EP50" s="5">
        <v>132</v>
      </c>
      <c r="EQ50" s="13" t="s">
        <v>8153</v>
      </c>
      <c r="ES50" s="17" t="s">
        <v>238</v>
      </c>
      <c r="ET50" s="17" t="s">
        <v>8844</v>
      </c>
      <c r="EU50" s="17" t="s">
        <v>285</v>
      </c>
      <c r="EW50" s="35" t="s">
        <v>421</v>
      </c>
      <c r="EX50" s="13" t="s">
        <v>8658</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8676</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row>
    <row r="51" spans="2:287">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8683</v>
      </c>
      <c r="DT51" s="19"/>
      <c r="DW51" s="19"/>
      <c r="DZ51" s="19"/>
      <c r="EA51" s="13">
        <v>43513</v>
      </c>
      <c r="EB51" s="13" t="s">
        <v>7192</v>
      </c>
      <c r="EC51" s="19"/>
      <c r="EF51" s="19"/>
      <c r="EP51" s="5">
        <v>831</v>
      </c>
      <c r="EQ51" s="13" t="s">
        <v>8154</v>
      </c>
      <c r="ES51" s="17" t="s">
        <v>239</v>
      </c>
      <c r="ET51" s="17" t="s">
        <v>8845</v>
      </c>
      <c r="EU51" s="17" t="s">
        <v>286</v>
      </c>
      <c r="EW51" s="35" t="s">
        <v>423</v>
      </c>
      <c r="EX51" s="13" t="s">
        <v>8657</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row>
    <row r="52" spans="2:287">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8677</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8684</v>
      </c>
      <c r="DT52" s="19"/>
      <c r="DW52" s="19"/>
      <c r="DZ52" s="19"/>
      <c r="EA52" s="13">
        <v>43514</v>
      </c>
      <c r="EB52" s="13" t="s">
        <v>7194</v>
      </c>
      <c r="EC52" s="19"/>
      <c r="EF52" s="19"/>
      <c r="EP52" s="5">
        <v>328</v>
      </c>
      <c r="EQ52" s="13" t="s">
        <v>8155</v>
      </c>
      <c r="ES52" s="17" t="s">
        <v>8736</v>
      </c>
      <c r="ET52" s="17" t="s">
        <v>8846</v>
      </c>
      <c r="EU52" s="17" t="s">
        <v>240</v>
      </c>
      <c r="EW52" s="35" t="s">
        <v>425</v>
      </c>
      <c r="EX52" s="13" t="s">
        <v>8656</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8677</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row>
    <row r="53" spans="2:287">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8156</v>
      </c>
      <c r="ES53" s="17" t="s">
        <v>8737</v>
      </c>
      <c r="ET53" s="17" t="s">
        <v>8847</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row>
    <row r="54" spans="2:287">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8157</v>
      </c>
      <c r="ES54" s="17" t="s">
        <v>8738</v>
      </c>
      <c r="ET54" s="17" t="s">
        <v>8848</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row>
    <row r="55" spans="2:287">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8158</v>
      </c>
      <c r="ES55" s="17" t="s">
        <v>8739</v>
      </c>
      <c r="ET55" s="17" t="s">
        <v>8849</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row>
    <row r="56" spans="2:287">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8668</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8159</v>
      </c>
      <c r="ES56" s="17" t="s">
        <v>8740</v>
      </c>
      <c r="ET56" s="17" t="s">
        <v>8850</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8668</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row>
    <row r="57" spans="2:287">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8160</v>
      </c>
      <c r="ES57" s="17" t="s">
        <v>8741</v>
      </c>
      <c r="ET57" s="17" t="s">
        <v>8851</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row>
    <row r="58" spans="2:287">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8161</v>
      </c>
      <c r="ES58" s="17" t="s">
        <v>8742</v>
      </c>
      <c r="ET58" s="17" t="s">
        <v>8852</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row>
    <row r="59" spans="2:287">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8162</v>
      </c>
      <c r="ES59" s="17" t="s">
        <v>8743</v>
      </c>
      <c r="ET59" s="17" t="s">
        <v>8853</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row>
    <row r="60" spans="2:287">
      <c r="E60" s="35" t="s">
        <v>421</v>
      </c>
      <c r="F60" s="13" t="s">
        <v>8658</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8163</v>
      </c>
      <c r="ES60" s="17" t="s">
        <v>8744</v>
      </c>
      <c r="ET60" s="17" t="s">
        <v>8854</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row>
    <row r="61" spans="2:287">
      <c r="E61" s="35" t="s">
        <v>423</v>
      </c>
      <c r="F61" s="13" t="s">
        <v>8657</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8164</v>
      </c>
      <c r="ES61" s="17" t="s">
        <v>8745</v>
      </c>
      <c r="ET61" s="17" t="s">
        <v>8855</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row>
    <row r="62" spans="2:287">
      <c r="E62" s="35" t="s">
        <v>425</v>
      </c>
      <c r="F62" s="13" t="s">
        <v>8656</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8669</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8165</v>
      </c>
      <c r="ES62" s="17" t="s">
        <v>8746</v>
      </c>
      <c r="ET62" s="17" t="s">
        <v>8856</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8669</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row>
    <row r="63" spans="2:287">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8166</v>
      </c>
      <c r="ES63" s="17" t="s">
        <v>8747</v>
      </c>
      <c r="ET63" s="17" t="s">
        <v>8857</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row>
    <row r="64" spans="2:287">
      <c r="E64" s="35" t="s">
        <v>433</v>
      </c>
      <c r="F64" s="13" t="s">
        <v>434</v>
      </c>
      <c r="G64" s="19"/>
      <c r="J64" s="19"/>
      <c r="M64" s="19"/>
      <c r="P64" s="19"/>
      <c r="S64" s="19"/>
      <c r="Y64" s="19"/>
      <c r="AB64" s="19"/>
      <c r="AF64" s="19"/>
      <c r="AG64" s="19"/>
      <c r="AH64" s="19"/>
      <c r="AI64" s="13">
        <v>11349</v>
      </c>
      <c r="AJ64" s="13" t="s">
        <v>2239</v>
      </c>
      <c r="AK64" s="19"/>
      <c r="AN64" s="19"/>
      <c r="AO64" s="13">
        <v>13401</v>
      </c>
      <c r="AP64" s="13" t="s">
        <v>8670</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8167</v>
      </c>
      <c r="ES64" s="17" t="s">
        <v>8748</v>
      </c>
      <c r="ET64" s="17" t="s">
        <v>8858</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8670</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row>
    <row r="65" spans="5:284">
      <c r="E65" s="35" t="s">
        <v>439</v>
      </c>
      <c r="F65" s="13" t="s">
        <v>440</v>
      </c>
      <c r="G65" s="19"/>
      <c r="J65" s="19"/>
      <c r="M65" s="19"/>
      <c r="P65" s="19"/>
      <c r="S65" s="19"/>
      <c r="Y65" s="19"/>
      <c r="AB65" s="19"/>
      <c r="AF65" s="19"/>
      <c r="AG65" s="19"/>
      <c r="AH65" s="19"/>
      <c r="AI65" s="13">
        <v>11361</v>
      </c>
      <c r="AJ65" s="13" t="s">
        <v>2241</v>
      </c>
      <c r="AK65" s="19"/>
      <c r="AN65" s="19"/>
      <c r="AO65" s="13">
        <v>13402</v>
      </c>
      <c r="AP65" s="13" t="s">
        <v>8671</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8168</v>
      </c>
      <c r="ES65" s="17" t="s">
        <v>8749</v>
      </c>
      <c r="ET65" s="17" t="s">
        <v>8859</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8671</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row>
    <row r="66" spans="5:284">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8169</v>
      </c>
      <c r="ES66" s="17" t="s">
        <v>8750</v>
      </c>
      <c r="ET66" s="17" t="s">
        <v>8860</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row>
    <row r="67" spans="5:284">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8170</v>
      </c>
      <c r="ES67" s="17" t="s">
        <v>8751</v>
      </c>
      <c r="ET67" s="17" t="s">
        <v>8861</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row>
    <row r="68" spans="5:284">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8171</v>
      </c>
      <c r="ES68" s="17" t="s">
        <v>8752</v>
      </c>
      <c r="ET68" s="17" t="s">
        <v>8862</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row>
    <row r="69" spans="5:284">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8172</v>
      </c>
      <c r="ES69" s="17" t="s">
        <v>8753</v>
      </c>
      <c r="ET69" s="17" t="s">
        <v>8863</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row>
    <row r="70" spans="5:284">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8173</v>
      </c>
      <c r="ES70" s="17" t="s">
        <v>8754</v>
      </c>
      <c r="ET70" s="17" t="s">
        <v>8864</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row>
    <row r="71" spans="5:284">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8174</v>
      </c>
      <c r="ES71" s="17" t="s">
        <v>8755</v>
      </c>
      <c r="ET71" s="17" t="s">
        <v>8865</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row>
    <row r="72" spans="5:284">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8175</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row>
    <row r="73" spans="5:284">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8176</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row>
    <row r="74" spans="5:284">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8177</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row>
    <row r="75" spans="5:284">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8178</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row>
    <row r="76" spans="5:284">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8179</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row>
    <row r="77" spans="5:284">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8180</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row>
    <row r="78" spans="5:284">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8181</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row>
    <row r="79" spans="5:284">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8182</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row>
    <row r="80" spans="5:284">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8183</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row>
    <row r="81" spans="5:281">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8184</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row>
    <row r="82" spans="5:281">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8185</v>
      </c>
      <c r="EW82" s="35" t="s">
        <v>497</v>
      </c>
      <c r="EX82" s="13" t="s">
        <v>498</v>
      </c>
      <c r="EY82" s="19"/>
      <c r="FH82" s="19"/>
      <c r="FK82" s="19"/>
      <c r="FQ82" s="19"/>
      <c r="FT82" s="19"/>
      <c r="GC82" s="19"/>
      <c r="GF82" s="19"/>
      <c r="GO82" s="19"/>
      <c r="HD82" s="19"/>
      <c r="HG82" s="19"/>
      <c r="HJ82" s="19"/>
      <c r="HM82" s="19"/>
      <c r="IB82" s="19"/>
      <c r="IQ82" s="19"/>
      <c r="IT82" s="19"/>
      <c r="JL82" s="19"/>
      <c r="JR82" s="19"/>
      <c r="JU82" s="19"/>
    </row>
    <row r="83" spans="5:281">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8186</v>
      </c>
      <c r="EW83" s="35" t="s">
        <v>499</v>
      </c>
      <c r="EX83" s="13" t="s">
        <v>500</v>
      </c>
      <c r="EY83" s="19"/>
      <c r="FH83" s="19"/>
      <c r="FQ83" s="19"/>
      <c r="FT83" s="19"/>
      <c r="GC83" s="19"/>
      <c r="GF83" s="19"/>
      <c r="GO83" s="19"/>
      <c r="HD83" s="19"/>
      <c r="HG83" s="19"/>
      <c r="HJ83" s="19"/>
      <c r="HM83" s="19"/>
      <c r="IB83" s="19"/>
      <c r="IQ83" s="19"/>
      <c r="IT83" s="19"/>
      <c r="JL83" s="19"/>
      <c r="JR83" s="19"/>
      <c r="JU83" s="19"/>
    </row>
    <row r="84" spans="5:281">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8187</v>
      </c>
      <c r="EW84" s="35" t="s">
        <v>501</v>
      </c>
      <c r="EX84" s="13" t="s">
        <v>502</v>
      </c>
      <c r="EY84" s="19"/>
      <c r="FH84" s="19"/>
      <c r="FQ84" s="19"/>
      <c r="FT84" s="19"/>
      <c r="GC84" s="19"/>
      <c r="GF84" s="19"/>
      <c r="GO84" s="19"/>
      <c r="HD84" s="19"/>
      <c r="HG84" s="19"/>
      <c r="HJ84" s="19"/>
      <c r="HM84" s="19"/>
      <c r="IB84" s="19"/>
      <c r="IQ84" s="19"/>
      <c r="IT84" s="19"/>
      <c r="JL84" s="19"/>
      <c r="JR84" s="19"/>
      <c r="JU84" s="19"/>
    </row>
    <row r="85" spans="5:281">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8188</v>
      </c>
      <c r="EW85" s="35" t="s">
        <v>503</v>
      </c>
      <c r="EX85" s="13" t="s">
        <v>504</v>
      </c>
      <c r="EY85" s="19"/>
      <c r="FH85" s="19"/>
      <c r="FQ85" s="19"/>
      <c r="FT85" s="19"/>
      <c r="GC85" s="19"/>
      <c r="GF85" s="19"/>
      <c r="GO85" s="19"/>
      <c r="HD85" s="19"/>
      <c r="HG85" s="19"/>
      <c r="HJ85" s="19"/>
      <c r="HM85" s="19"/>
      <c r="IB85" s="19"/>
      <c r="IQ85" s="19"/>
      <c r="IT85" s="19"/>
      <c r="JL85" s="19"/>
      <c r="JR85" s="19"/>
      <c r="JU85" s="19"/>
    </row>
    <row r="86" spans="5:281">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8189</v>
      </c>
      <c r="EW86" s="35" t="s">
        <v>505</v>
      </c>
      <c r="EX86" s="13" t="s">
        <v>506</v>
      </c>
      <c r="EY86" s="19"/>
      <c r="FH86" s="19"/>
      <c r="FQ86" s="19"/>
      <c r="FT86" s="19"/>
      <c r="GC86" s="19"/>
      <c r="GF86" s="19"/>
      <c r="GO86" s="19"/>
      <c r="HD86" s="19"/>
      <c r="HG86" s="19"/>
      <c r="HJ86" s="19"/>
      <c r="HM86" s="19"/>
      <c r="IB86" s="19"/>
      <c r="IQ86" s="19"/>
      <c r="IT86" s="19"/>
      <c r="JL86" s="19"/>
      <c r="JR86" s="19"/>
      <c r="JU86" s="19"/>
    </row>
    <row r="87" spans="5:281">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8190</v>
      </c>
      <c r="EW87" s="35" t="s">
        <v>507</v>
      </c>
      <c r="EX87" s="13" t="s">
        <v>508</v>
      </c>
      <c r="EY87" s="19"/>
      <c r="FH87" s="19"/>
      <c r="FQ87" s="19"/>
      <c r="FT87" s="19"/>
      <c r="GC87" s="19"/>
      <c r="GF87" s="19"/>
      <c r="GO87" s="19"/>
      <c r="HD87" s="19"/>
      <c r="HG87" s="19"/>
      <c r="HJ87" s="19"/>
      <c r="HM87" s="19"/>
      <c r="IB87" s="19"/>
      <c r="IQ87" s="19"/>
      <c r="IT87" s="19"/>
      <c r="JL87" s="19"/>
      <c r="JR87" s="19"/>
      <c r="JU87" s="19"/>
    </row>
    <row r="88" spans="5:281">
      <c r="E88" s="35" t="s">
        <v>489</v>
      </c>
      <c r="F88" s="13" t="s">
        <v>490</v>
      </c>
      <c r="G88" s="19"/>
      <c r="Y88" s="19"/>
      <c r="AB88" s="19"/>
      <c r="AK88" s="19"/>
      <c r="AN88" s="19"/>
      <c r="AW88" s="19"/>
      <c r="BL88" s="19"/>
      <c r="BO88" s="19"/>
      <c r="BR88" s="19"/>
      <c r="BU88" s="19"/>
      <c r="CJ88" s="19"/>
      <c r="CY88" s="19"/>
      <c r="DB88" s="19"/>
      <c r="DT88" s="19"/>
      <c r="DZ88" s="19"/>
      <c r="EC88" s="19"/>
      <c r="EP88" s="5">
        <v>682</v>
      </c>
      <c r="EQ88" s="13" t="s">
        <v>8191</v>
      </c>
      <c r="EW88" s="35" t="s">
        <v>509</v>
      </c>
      <c r="EX88" s="13" t="s">
        <v>510</v>
      </c>
      <c r="EY88" s="19"/>
      <c r="FQ88" s="19"/>
      <c r="FT88" s="19"/>
      <c r="GC88" s="19"/>
      <c r="GF88" s="19"/>
      <c r="GO88" s="19"/>
      <c r="HD88" s="19"/>
      <c r="HG88" s="19"/>
      <c r="HJ88" s="19"/>
      <c r="HM88" s="19"/>
      <c r="IB88" s="19"/>
      <c r="IQ88" s="19"/>
      <c r="IT88" s="19"/>
      <c r="JL88" s="19"/>
      <c r="JR88" s="19"/>
      <c r="JU88" s="19"/>
    </row>
    <row r="89" spans="5:281">
      <c r="E89" s="35" t="s">
        <v>491</v>
      </c>
      <c r="F89" s="13" t="s">
        <v>492</v>
      </c>
      <c r="G89" s="19"/>
      <c r="Y89" s="19"/>
      <c r="AB89" s="19"/>
      <c r="AK89" s="19"/>
      <c r="AN89" s="19"/>
      <c r="AW89" s="19"/>
      <c r="BL89" s="19"/>
      <c r="BO89" s="19"/>
      <c r="BR89" s="19"/>
      <c r="BU89" s="19"/>
      <c r="CJ89" s="19"/>
      <c r="CY89" s="19"/>
      <c r="DB89" s="19"/>
      <c r="DT89" s="19"/>
      <c r="DZ89" s="19"/>
      <c r="EC89" s="19"/>
      <c r="EP89" s="5">
        <v>239</v>
      </c>
      <c r="EQ89" s="13" t="s">
        <v>8192</v>
      </c>
      <c r="EW89" s="35" t="s">
        <v>511</v>
      </c>
      <c r="EX89" s="13" t="s">
        <v>512</v>
      </c>
      <c r="EY89" s="19"/>
      <c r="FQ89" s="19"/>
      <c r="FT89" s="19"/>
      <c r="GC89" s="19"/>
      <c r="GF89" s="19"/>
      <c r="GO89" s="19"/>
      <c r="HD89" s="19"/>
      <c r="HG89" s="19"/>
      <c r="HJ89" s="19"/>
      <c r="HM89" s="19"/>
      <c r="IB89" s="19"/>
      <c r="IQ89" s="19"/>
      <c r="IT89" s="19"/>
      <c r="JL89" s="19"/>
      <c r="JR89" s="19"/>
      <c r="JU89" s="19"/>
    </row>
    <row r="90" spans="5:281">
      <c r="E90" s="35" t="s">
        <v>493</v>
      </c>
      <c r="F90" s="13" t="s">
        <v>494</v>
      </c>
      <c r="G90" s="19"/>
      <c r="Y90" s="19"/>
      <c r="AB90" s="19"/>
      <c r="AK90" s="19"/>
      <c r="AN90" s="19"/>
      <c r="AW90" s="19"/>
      <c r="BL90" s="19"/>
      <c r="BO90" s="19"/>
      <c r="BR90" s="19"/>
      <c r="BU90" s="19"/>
      <c r="CJ90" s="19"/>
      <c r="CY90" s="19"/>
      <c r="DB90" s="19"/>
      <c r="DT90" s="19"/>
      <c r="DZ90" s="19"/>
      <c r="EC90" s="19"/>
      <c r="EP90" s="5">
        <v>882</v>
      </c>
      <c r="EQ90" s="13" t="s">
        <v>8193</v>
      </c>
      <c r="EW90" s="35" t="s">
        <v>515</v>
      </c>
      <c r="EX90" s="13" t="s">
        <v>516</v>
      </c>
      <c r="EY90" s="19"/>
      <c r="FQ90" s="19"/>
      <c r="FT90" s="19"/>
      <c r="GC90" s="19"/>
      <c r="GF90" s="19"/>
      <c r="GO90" s="19"/>
      <c r="HD90" s="19"/>
      <c r="HG90" s="19"/>
      <c r="HJ90" s="19"/>
      <c r="HM90" s="19"/>
      <c r="IB90" s="19"/>
      <c r="IQ90" s="19"/>
      <c r="IT90" s="19"/>
      <c r="JL90" s="19"/>
      <c r="JR90" s="19"/>
      <c r="JU90" s="19"/>
    </row>
    <row r="91" spans="5:281">
      <c r="E91" s="35" t="s">
        <v>495</v>
      </c>
      <c r="F91" s="13" t="s">
        <v>496</v>
      </c>
      <c r="G91" s="19"/>
      <c r="Y91" s="19"/>
      <c r="AB91" s="19"/>
      <c r="AK91" s="19"/>
      <c r="AN91" s="19"/>
      <c r="AW91" s="19"/>
      <c r="BL91" s="19"/>
      <c r="BO91" s="19"/>
      <c r="BR91" s="19"/>
      <c r="BU91" s="19"/>
      <c r="CJ91" s="19"/>
      <c r="CY91" s="19"/>
      <c r="DB91" s="19"/>
      <c r="DT91" s="19"/>
      <c r="EC91" s="19"/>
      <c r="EP91" s="5">
        <v>678</v>
      </c>
      <c r="EQ91" s="13" t="s">
        <v>8194</v>
      </c>
      <c r="EW91" s="35" t="s">
        <v>517</v>
      </c>
      <c r="EX91" s="13" t="s">
        <v>518</v>
      </c>
      <c r="EY91" s="19"/>
      <c r="FQ91" s="19"/>
      <c r="FT91" s="19"/>
      <c r="GC91" s="19"/>
      <c r="GF91" s="19"/>
      <c r="GO91" s="19"/>
      <c r="HD91" s="19"/>
      <c r="HG91" s="19"/>
      <c r="HJ91" s="19"/>
      <c r="HM91" s="19"/>
      <c r="IB91" s="19"/>
      <c r="IQ91" s="19"/>
      <c r="IT91" s="19"/>
      <c r="JL91" s="19"/>
      <c r="JU91" s="19"/>
    </row>
    <row r="92" spans="5:281">
      <c r="E92" s="35" t="s">
        <v>497</v>
      </c>
      <c r="F92" s="13" t="s">
        <v>498</v>
      </c>
      <c r="G92" s="19"/>
      <c r="Y92" s="19"/>
      <c r="AB92" s="19"/>
      <c r="AK92" s="19"/>
      <c r="AN92" s="19"/>
      <c r="AW92" s="19"/>
      <c r="BL92" s="19"/>
      <c r="BO92" s="19"/>
      <c r="BR92" s="19"/>
      <c r="BU92" s="19"/>
      <c r="CJ92" s="19"/>
      <c r="CY92" s="19"/>
      <c r="DB92" s="19"/>
      <c r="DT92" s="19"/>
      <c r="EC92" s="19"/>
      <c r="EP92" s="5">
        <v>652</v>
      </c>
      <c r="EQ92" s="13" t="s">
        <v>8195</v>
      </c>
      <c r="EW92" s="35" t="s">
        <v>519</v>
      </c>
      <c r="EX92" s="13" t="s">
        <v>520</v>
      </c>
      <c r="EY92" s="19"/>
      <c r="FQ92" s="19"/>
      <c r="FT92" s="19"/>
      <c r="GC92" s="19"/>
      <c r="GF92" s="19"/>
      <c r="GO92" s="19"/>
      <c r="HD92" s="19"/>
      <c r="HG92" s="19"/>
      <c r="HJ92" s="19"/>
      <c r="HM92" s="19"/>
      <c r="IB92" s="19"/>
      <c r="IQ92" s="19"/>
      <c r="IT92" s="19"/>
      <c r="JL92" s="19"/>
      <c r="JU92" s="19"/>
    </row>
    <row r="93" spans="5:281">
      <c r="E93" s="35" t="s">
        <v>499</v>
      </c>
      <c r="F93" s="13" t="s">
        <v>500</v>
      </c>
      <c r="G93" s="19"/>
      <c r="Y93" s="19"/>
      <c r="AB93" s="19"/>
      <c r="AK93" s="19"/>
      <c r="AN93" s="19"/>
      <c r="AW93" s="19"/>
      <c r="BL93" s="19"/>
      <c r="BO93" s="19"/>
      <c r="BR93" s="19"/>
      <c r="BU93" s="19"/>
      <c r="CJ93" s="19"/>
      <c r="CY93" s="19"/>
      <c r="DB93" s="19"/>
      <c r="DT93" s="19"/>
      <c r="EC93" s="19"/>
      <c r="EP93" s="5">
        <v>894</v>
      </c>
      <c r="EQ93" s="13" t="s">
        <v>8196</v>
      </c>
      <c r="EW93" s="35" t="s">
        <v>521</v>
      </c>
      <c r="EX93" s="13" t="s">
        <v>522</v>
      </c>
      <c r="EY93" s="19"/>
      <c r="FQ93" s="19"/>
      <c r="FT93" s="19"/>
      <c r="GC93" s="19"/>
      <c r="GF93" s="19"/>
      <c r="GO93" s="19"/>
      <c r="HD93" s="19"/>
      <c r="HG93" s="19"/>
      <c r="HJ93" s="19"/>
      <c r="HM93" s="19"/>
      <c r="IB93" s="19"/>
      <c r="IQ93" s="19"/>
      <c r="IT93" s="19"/>
      <c r="JL93" s="19"/>
      <c r="JU93" s="19"/>
    </row>
    <row r="94" spans="5:281">
      <c r="E94" s="35" t="s">
        <v>501</v>
      </c>
      <c r="F94" s="13" t="s">
        <v>502</v>
      </c>
      <c r="G94" s="19"/>
      <c r="Y94" s="19"/>
      <c r="AB94" s="19"/>
      <c r="AK94" s="19"/>
      <c r="AN94" s="19"/>
      <c r="AW94" s="19"/>
      <c r="BL94" s="19"/>
      <c r="BO94" s="19"/>
      <c r="BR94" s="19"/>
      <c r="BU94" s="19"/>
      <c r="CJ94" s="19"/>
      <c r="DB94" s="19"/>
      <c r="DT94" s="19"/>
      <c r="EC94" s="19"/>
      <c r="EP94" s="5">
        <v>666</v>
      </c>
      <c r="EQ94" s="13" t="s">
        <v>8197</v>
      </c>
      <c r="EW94" s="35" t="s">
        <v>523</v>
      </c>
      <c r="EX94" s="13" t="s">
        <v>524</v>
      </c>
      <c r="EY94" s="19"/>
      <c r="FQ94" s="19"/>
      <c r="FT94" s="19"/>
      <c r="GC94" s="19"/>
      <c r="GF94" s="19"/>
      <c r="GO94" s="19"/>
      <c r="HD94" s="19"/>
      <c r="HG94" s="19"/>
      <c r="HJ94" s="19"/>
      <c r="HM94" s="19"/>
      <c r="IB94" s="19"/>
      <c r="IT94" s="19"/>
      <c r="JL94" s="19"/>
      <c r="JU94" s="19"/>
    </row>
    <row r="95" spans="5:281">
      <c r="E95" s="35" t="s">
        <v>503</v>
      </c>
      <c r="F95" s="13" t="s">
        <v>504</v>
      </c>
      <c r="G95" s="19"/>
      <c r="Y95" s="19"/>
      <c r="AB95" s="19"/>
      <c r="AK95" s="19"/>
      <c r="AN95" s="19"/>
      <c r="AW95" s="19"/>
      <c r="BL95" s="19"/>
      <c r="BO95" s="19"/>
      <c r="BR95" s="19"/>
      <c r="BU95" s="19"/>
      <c r="CJ95" s="19"/>
      <c r="DB95" s="19"/>
      <c r="DT95" s="19"/>
      <c r="EC95" s="19"/>
      <c r="EP95" s="5">
        <v>674</v>
      </c>
      <c r="EQ95" s="13" t="s">
        <v>8198</v>
      </c>
      <c r="EW95" s="35" t="s">
        <v>525</v>
      </c>
      <c r="EX95" s="13" t="s">
        <v>526</v>
      </c>
      <c r="EY95" s="19"/>
      <c r="FQ95" s="19"/>
      <c r="FT95" s="19"/>
      <c r="GC95" s="19"/>
      <c r="GF95" s="19"/>
      <c r="GO95" s="19"/>
      <c r="HD95" s="19"/>
      <c r="HG95" s="19"/>
      <c r="HJ95" s="19"/>
      <c r="HM95" s="19"/>
      <c r="IB95" s="19"/>
      <c r="IT95" s="19"/>
      <c r="JL95" s="19"/>
      <c r="JU95" s="19"/>
    </row>
    <row r="96" spans="5:281">
      <c r="E96" s="35" t="s">
        <v>505</v>
      </c>
      <c r="F96" s="13" t="s">
        <v>506</v>
      </c>
      <c r="G96" s="19"/>
      <c r="Y96" s="19"/>
      <c r="AB96" s="19"/>
      <c r="AK96" s="19"/>
      <c r="AN96" s="19"/>
      <c r="AW96" s="19"/>
      <c r="BL96" s="19"/>
      <c r="BO96" s="19"/>
      <c r="BR96" s="19"/>
      <c r="BU96" s="19"/>
      <c r="CJ96" s="19"/>
      <c r="DB96" s="19"/>
      <c r="DT96" s="19"/>
      <c r="EC96" s="19"/>
      <c r="EP96" s="5">
        <v>663</v>
      </c>
      <c r="EQ96" s="13" t="s">
        <v>8199</v>
      </c>
      <c r="EW96" s="35" t="s">
        <v>527</v>
      </c>
      <c r="EX96" s="13" t="s">
        <v>528</v>
      </c>
      <c r="EY96" s="19"/>
      <c r="FQ96" s="19"/>
      <c r="FT96" s="19"/>
      <c r="GC96" s="19"/>
      <c r="GF96" s="19"/>
      <c r="GO96" s="19"/>
      <c r="HD96" s="19"/>
      <c r="HG96" s="19"/>
      <c r="HJ96" s="19"/>
      <c r="HM96" s="19"/>
      <c r="IB96" s="19"/>
      <c r="IT96" s="19"/>
      <c r="JL96" s="19"/>
      <c r="JU96" s="19"/>
    </row>
    <row r="97" spans="5:281">
      <c r="E97" s="35" t="s">
        <v>507</v>
      </c>
      <c r="F97" s="13" t="s">
        <v>508</v>
      </c>
      <c r="G97" s="19"/>
      <c r="Y97" s="19"/>
      <c r="AB97" s="19"/>
      <c r="AK97" s="19"/>
      <c r="AN97" s="19"/>
      <c r="AW97" s="19"/>
      <c r="BL97" s="19"/>
      <c r="BO97" s="19"/>
      <c r="BR97" s="19"/>
      <c r="BU97" s="19"/>
      <c r="CJ97" s="19"/>
      <c r="DB97" s="19"/>
      <c r="DT97" s="19"/>
      <c r="EC97" s="19"/>
      <c r="EP97" s="5">
        <v>694</v>
      </c>
      <c r="EQ97" s="13" t="s">
        <v>8200</v>
      </c>
      <c r="EW97" s="35" t="s">
        <v>529</v>
      </c>
      <c r="EX97" s="13" t="s">
        <v>530</v>
      </c>
      <c r="EY97" s="19"/>
      <c r="FQ97" s="19"/>
      <c r="FT97" s="19"/>
      <c r="GC97" s="19"/>
      <c r="GF97" s="19"/>
      <c r="GO97" s="19"/>
      <c r="HD97" s="19"/>
      <c r="HG97" s="19"/>
      <c r="HJ97" s="19"/>
      <c r="HM97" s="19"/>
      <c r="IB97" s="19"/>
      <c r="IT97" s="19"/>
      <c r="JL97" s="19"/>
      <c r="JU97" s="19"/>
    </row>
    <row r="98" spans="5:281">
      <c r="E98" s="35" t="s">
        <v>509</v>
      </c>
      <c r="F98" s="13" t="s">
        <v>510</v>
      </c>
      <c r="G98" s="19"/>
      <c r="Y98" s="19"/>
      <c r="AB98" s="19"/>
      <c r="AK98" s="19"/>
      <c r="AN98" s="19"/>
      <c r="AW98" s="19"/>
      <c r="BL98" s="19"/>
      <c r="BO98" s="19"/>
      <c r="BU98" s="19"/>
      <c r="CJ98" s="19"/>
      <c r="DB98" s="19"/>
      <c r="DT98" s="19"/>
      <c r="EC98" s="19"/>
      <c r="EP98" s="5">
        <v>262</v>
      </c>
      <c r="EQ98" s="13" t="s">
        <v>8201</v>
      </c>
      <c r="EW98" s="35" t="s">
        <v>531</v>
      </c>
      <c r="EX98" s="13" t="s">
        <v>532</v>
      </c>
      <c r="EY98" s="19"/>
      <c r="FQ98" s="19"/>
      <c r="FT98" s="19"/>
      <c r="GC98" s="19"/>
      <c r="GF98" s="19"/>
      <c r="GO98" s="19"/>
      <c r="HD98" s="19"/>
      <c r="HG98" s="19"/>
      <c r="HM98" s="19"/>
      <c r="IB98" s="19"/>
      <c r="IT98" s="19"/>
      <c r="JL98" s="19"/>
      <c r="JU98" s="19"/>
    </row>
    <row r="99" spans="5:281">
      <c r="E99" s="35" t="s">
        <v>511</v>
      </c>
      <c r="F99" s="13" t="s">
        <v>512</v>
      </c>
      <c r="G99" s="19"/>
      <c r="Y99" s="19"/>
      <c r="AB99" s="19"/>
      <c r="AK99" s="19"/>
      <c r="AN99" s="19"/>
      <c r="AW99" s="19"/>
      <c r="BL99" s="19"/>
      <c r="BO99" s="19"/>
      <c r="BU99" s="19"/>
      <c r="CJ99" s="19"/>
      <c r="DB99" s="19"/>
      <c r="DT99" s="19"/>
      <c r="EC99" s="19"/>
      <c r="EP99" s="5">
        <v>292</v>
      </c>
      <c r="EQ99" s="13" t="s">
        <v>8202</v>
      </c>
      <c r="EW99" s="35" t="s">
        <v>533</v>
      </c>
      <c r="EX99" s="13" t="s">
        <v>534</v>
      </c>
      <c r="EY99" s="19"/>
      <c r="FQ99" s="19"/>
      <c r="FT99" s="19"/>
      <c r="GC99" s="19"/>
      <c r="GF99" s="19"/>
      <c r="GO99" s="19"/>
      <c r="HD99" s="19"/>
      <c r="HG99" s="19"/>
      <c r="HM99" s="19"/>
      <c r="IB99" s="19"/>
      <c r="IT99" s="19"/>
      <c r="JL99" s="19"/>
      <c r="JU99" s="19"/>
    </row>
    <row r="100" spans="5:281">
      <c r="E100" s="35" t="s">
        <v>515</v>
      </c>
      <c r="F100" s="13" t="s">
        <v>516</v>
      </c>
      <c r="G100" s="19"/>
      <c r="Y100" s="19"/>
      <c r="AB100" s="19"/>
      <c r="AK100" s="19"/>
      <c r="AW100" s="19"/>
      <c r="BL100" s="19"/>
      <c r="BO100" s="19"/>
      <c r="BU100" s="19"/>
      <c r="CJ100" s="19"/>
      <c r="DB100" s="19"/>
      <c r="DT100" s="19"/>
      <c r="EC100" s="19"/>
      <c r="EP100" s="34">
        <v>832</v>
      </c>
      <c r="EQ100" s="13" t="s">
        <v>8203</v>
      </c>
      <c r="EW100" s="35" t="s">
        <v>535</v>
      </c>
      <c r="EX100" s="13" t="s">
        <v>536</v>
      </c>
      <c r="EY100" s="19"/>
      <c r="FQ100" s="19"/>
      <c r="FT100" s="19"/>
      <c r="GC100" s="19"/>
      <c r="GO100" s="19"/>
      <c r="HD100" s="19"/>
      <c r="HG100" s="19"/>
      <c r="HM100" s="19"/>
      <c r="IB100" s="19"/>
      <c r="IT100" s="19"/>
      <c r="JL100" s="19"/>
      <c r="JU100" s="19"/>
    </row>
    <row r="101" spans="5:281">
      <c r="E101" s="35" t="s">
        <v>517</v>
      </c>
      <c r="F101" s="13" t="s">
        <v>518</v>
      </c>
      <c r="G101" s="19"/>
      <c r="Y101" s="19"/>
      <c r="AB101" s="19"/>
      <c r="AK101" s="19"/>
      <c r="AW101" s="19"/>
      <c r="BL101" s="19"/>
      <c r="BO101" s="19"/>
      <c r="BU101" s="19"/>
      <c r="CJ101" s="19"/>
      <c r="DB101" s="19"/>
      <c r="DT101" s="19"/>
      <c r="EC101" s="19"/>
      <c r="EP101" s="5">
        <v>388</v>
      </c>
      <c r="EQ101" s="13" t="s">
        <v>8204</v>
      </c>
      <c r="EW101" s="35" t="s">
        <v>537</v>
      </c>
      <c r="EX101" s="13" t="s">
        <v>538</v>
      </c>
      <c r="EY101" s="19"/>
      <c r="FQ101" s="19"/>
      <c r="FT101" s="19"/>
      <c r="GC101" s="19"/>
      <c r="GO101" s="19"/>
      <c r="HD101" s="19"/>
      <c r="HG101" s="19"/>
      <c r="HM101" s="19"/>
      <c r="IB101" s="19"/>
      <c r="IT101" s="19"/>
      <c r="JL101" s="19"/>
      <c r="JU101" s="19"/>
    </row>
    <row r="102" spans="5:281">
      <c r="E102" s="35" t="s">
        <v>519</v>
      </c>
      <c r="F102" s="13" t="s">
        <v>520</v>
      </c>
      <c r="G102" s="19"/>
      <c r="AB102" s="19"/>
      <c r="AK102" s="19"/>
      <c r="AW102" s="19"/>
      <c r="BL102" s="19"/>
      <c r="BO102" s="19"/>
      <c r="BU102" s="19"/>
      <c r="CJ102" s="19"/>
      <c r="DB102" s="19"/>
      <c r="DT102" s="19"/>
      <c r="EC102" s="19"/>
      <c r="EP102" s="5">
        <v>268</v>
      </c>
      <c r="EQ102" s="13" t="s">
        <v>8205</v>
      </c>
      <c r="EW102" s="35" t="s">
        <v>539</v>
      </c>
      <c r="EX102" s="13" t="s">
        <v>540</v>
      </c>
      <c r="EY102" s="19"/>
      <c r="FT102" s="19"/>
      <c r="GC102" s="19"/>
      <c r="GO102" s="19"/>
      <c r="HD102" s="19"/>
      <c r="HG102" s="19"/>
      <c r="HM102" s="19"/>
      <c r="IB102" s="19"/>
      <c r="IT102" s="19"/>
      <c r="JL102" s="19"/>
      <c r="JU102" s="19"/>
    </row>
    <row r="103" spans="5:281">
      <c r="E103" s="35" t="s">
        <v>521</v>
      </c>
      <c r="F103" s="13" t="s">
        <v>522</v>
      </c>
      <c r="G103" s="19"/>
      <c r="AB103" s="19"/>
      <c r="AK103" s="19"/>
      <c r="AW103" s="19"/>
      <c r="BL103" s="19"/>
      <c r="BO103" s="19"/>
      <c r="BU103" s="19"/>
      <c r="CJ103" s="19"/>
      <c r="DB103" s="19"/>
      <c r="DT103" s="19"/>
      <c r="EC103" s="19"/>
      <c r="EP103" s="5">
        <v>760</v>
      </c>
      <c r="EQ103" s="13" t="s">
        <v>8206</v>
      </c>
      <c r="EW103" s="35" t="s">
        <v>541</v>
      </c>
      <c r="EX103" s="13" t="s">
        <v>542</v>
      </c>
      <c r="EY103" s="19"/>
      <c r="FT103" s="19"/>
      <c r="GC103" s="19"/>
      <c r="GO103" s="19"/>
      <c r="HD103" s="19"/>
      <c r="HG103" s="19"/>
      <c r="HM103" s="19"/>
      <c r="IB103" s="19"/>
      <c r="IT103" s="19"/>
      <c r="JL103" s="19"/>
      <c r="JU103" s="19"/>
    </row>
    <row r="104" spans="5:281">
      <c r="E104" s="35" t="s">
        <v>523</v>
      </c>
      <c r="F104" s="13" t="s">
        <v>524</v>
      </c>
      <c r="G104" s="19"/>
      <c r="AB104" s="19"/>
      <c r="AK104" s="19"/>
      <c r="AW104" s="19"/>
      <c r="BL104" s="19"/>
      <c r="BO104" s="19"/>
      <c r="BU104" s="19"/>
      <c r="CJ104" s="19"/>
      <c r="DT104" s="19"/>
      <c r="EC104" s="19"/>
      <c r="EP104" s="5">
        <v>702</v>
      </c>
      <c r="EQ104" s="13" t="s">
        <v>8207</v>
      </c>
      <c r="EW104" s="35" t="s">
        <v>547</v>
      </c>
      <c r="EX104" s="13" t="s">
        <v>548</v>
      </c>
      <c r="EY104" s="19"/>
      <c r="FT104" s="19"/>
      <c r="GC104" s="19"/>
      <c r="GO104" s="19"/>
      <c r="HD104" s="19"/>
      <c r="HG104" s="19"/>
      <c r="HM104" s="19"/>
      <c r="IB104" s="19"/>
      <c r="JL104" s="19"/>
      <c r="JU104" s="19"/>
    </row>
    <row r="105" spans="5:281">
      <c r="E105" s="35" t="s">
        <v>525</v>
      </c>
      <c r="F105" s="13" t="s">
        <v>526</v>
      </c>
      <c r="G105" s="19"/>
      <c r="AB105" s="19"/>
      <c r="AK105" s="19"/>
      <c r="AW105" s="19"/>
      <c r="BL105" s="19"/>
      <c r="BO105" s="19"/>
      <c r="BU105" s="19"/>
      <c r="CJ105" s="19"/>
      <c r="DT105" s="19"/>
      <c r="EC105" s="19"/>
      <c r="EP105" s="5">
        <v>534</v>
      </c>
      <c r="EQ105" s="13" t="s">
        <v>8208</v>
      </c>
      <c r="EW105" s="35" t="s">
        <v>549</v>
      </c>
      <c r="EX105" s="13" t="s">
        <v>550</v>
      </c>
      <c r="EY105" s="19"/>
      <c r="FT105" s="19"/>
      <c r="GC105" s="19"/>
      <c r="GO105" s="19"/>
      <c r="HD105" s="19"/>
      <c r="HG105" s="19"/>
      <c r="HM105" s="19"/>
      <c r="IB105" s="19"/>
      <c r="JL105" s="19"/>
      <c r="JU105" s="19"/>
    </row>
    <row r="106" spans="5:281">
      <c r="E106" s="35" t="s">
        <v>527</v>
      </c>
      <c r="F106" s="13" t="s">
        <v>528</v>
      </c>
      <c r="G106" s="19"/>
      <c r="AB106" s="19"/>
      <c r="AK106" s="19"/>
      <c r="AW106" s="19"/>
      <c r="BL106" s="19"/>
      <c r="BO106" s="19"/>
      <c r="BU106" s="19"/>
      <c r="CJ106" s="19"/>
      <c r="DT106" s="19"/>
      <c r="EC106" s="19"/>
      <c r="EP106" s="5">
        <v>716</v>
      </c>
      <c r="EQ106" s="13" t="s">
        <v>8209</v>
      </c>
      <c r="EW106" s="35" t="s">
        <v>551</v>
      </c>
      <c r="EX106" s="13" t="s">
        <v>552</v>
      </c>
      <c r="EY106" s="19"/>
      <c r="FT106" s="19"/>
      <c r="GC106" s="19"/>
      <c r="GO106" s="19"/>
      <c r="HD106" s="19"/>
      <c r="HG106" s="19"/>
      <c r="HM106" s="19"/>
      <c r="IB106" s="19"/>
      <c r="JL106" s="19"/>
      <c r="JU106" s="19"/>
    </row>
    <row r="107" spans="5:281">
      <c r="E107" s="35" t="s">
        <v>529</v>
      </c>
      <c r="F107" s="13" t="s">
        <v>530</v>
      </c>
      <c r="G107" s="19"/>
      <c r="AB107" s="19"/>
      <c r="AK107" s="19"/>
      <c r="AW107" s="19"/>
      <c r="BL107" s="19"/>
      <c r="BO107" s="19"/>
      <c r="BU107" s="19"/>
      <c r="CJ107" s="19"/>
      <c r="DT107" s="19"/>
      <c r="EC107" s="19"/>
      <c r="EP107" s="5">
        <v>756</v>
      </c>
      <c r="EQ107" s="13" t="s">
        <v>8210</v>
      </c>
      <c r="EW107" s="35" t="s">
        <v>553</v>
      </c>
      <c r="EX107" s="13" t="s">
        <v>554</v>
      </c>
      <c r="EY107" s="19"/>
      <c r="FT107" s="19"/>
      <c r="GC107" s="19"/>
      <c r="GO107" s="19"/>
      <c r="HD107" s="19"/>
      <c r="HG107" s="19"/>
      <c r="HM107" s="19"/>
      <c r="IB107" s="19"/>
      <c r="JL107" s="19"/>
      <c r="JU107" s="19"/>
    </row>
    <row r="108" spans="5:281">
      <c r="E108" s="35" t="s">
        <v>531</v>
      </c>
      <c r="F108" s="13" t="s">
        <v>532</v>
      </c>
      <c r="G108" s="19"/>
      <c r="AB108" s="19"/>
      <c r="AK108" s="19"/>
      <c r="AW108" s="19"/>
      <c r="BL108" s="19"/>
      <c r="BO108" s="19"/>
      <c r="BU108" s="19"/>
      <c r="CJ108" s="19"/>
      <c r="DT108" s="19"/>
      <c r="EC108" s="19"/>
      <c r="EP108" s="5">
        <v>752</v>
      </c>
      <c r="EQ108" s="13" t="s">
        <v>8211</v>
      </c>
      <c r="EW108" s="35" t="s">
        <v>555</v>
      </c>
      <c r="EX108" s="13" t="s">
        <v>556</v>
      </c>
      <c r="EY108" s="19"/>
      <c r="FT108" s="19"/>
      <c r="GC108" s="19"/>
      <c r="GO108" s="19"/>
      <c r="HD108" s="19"/>
      <c r="HG108" s="19"/>
      <c r="HM108" s="19"/>
      <c r="IB108" s="19"/>
      <c r="JL108" s="19"/>
      <c r="JU108" s="19"/>
    </row>
    <row r="109" spans="5:281">
      <c r="E109" s="35" t="s">
        <v>533</v>
      </c>
      <c r="F109" s="13" t="s">
        <v>534</v>
      </c>
      <c r="G109" s="19"/>
      <c r="AK109" s="19"/>
      <c r="AW109" s="19"/>
      <c r="BL109" s="19"/>
      <c r="BO109" s="19"/>
      <c r="BU109" s="19"/>
      <c r="CJ109" s="19"/>
      <c r="DT109" s="19"/>
      <c r="EC109" s="19"/>
      <c r="EP109" s="5">
        <v>729</v>
      </c>
      <c r="EQ109" s="13" t="s">
        <v>8212</v>
      </c>
      <c r="EW109" s="35" t="s">
        <v>557</v>
      </c>
      <c r="EX109" s="13" t="s">
        <v>558</v>
      </c>
      <c r="EY109" s="19"/>
      <c r="GC109" s="19"/>
      <c r="GO109" s="19"/>
      <c r="HD109" s="19"/>
      <c r="HG109" s="19"/>
      <c r="HM109" s="19"/>
      <c r="IB109" s="19"/>
      <c r="JL109" s="19"/>
      <c r="JU109" s="19"/>
    </row>
    <row r="110" spans="5:281">
      <c r="E110" s="35" t="s">
        <v>535</v>
      </c>
      <c r="F110" s="13" t="s">
        <v>536</v>
      </c>
      <c r="G110" s="19"/>
      <c r="AK110" s="19"/>
      <c r="AW110" s="19"/>
      <c r="BL110" s="19"/>
      <c r="BO110" s="19"/>
      <c r="BU110" s="19"/>
      <c r="CJ110" s="19"/>
      <c r="DT110" s="19"/>
      <c r="EC110" s="19"/>
      <c r="EP110" s="5">
        <v>744</v>
      </c>
      <c r="EQ110" s="13" t="s">
        <v>8213</v>
      </c>
      <c r="EW110" s="35" t="s">
        <v>559</v>
      </c>
      <c r="EX110" s="13" t="s">
        <v>560</v>
      </c>
      <c r="EY110" s="19"/>
      <c r="GC110" s="19"/>
      <c r="GO110" s="19"/>
      <c r="HD110" s="19"/>
      <c r="HG110" s="19"/>
      <c r="HM110" s="19"/>
      <c r="IB110" s="19"/>
      <c r="JL110" s="19"/>
      <c r="JU110" s="19"/>
    </row>
    <row r="111" spans="5:281">
      <c r="E111" s="35" t="s">
        <v>537</v>
      </c>
      <c r="F111" s="13" t="s">
        <v>538</v>
      </c>
      <c r="G111" s="19"/>
      <c r="AK111" s="19"/>
      <c r="AW111" s="19"/>
      <c r="BL111" s="19"/>
      <c r="BU111" s="19"/>
      <c r="CJ111" s="19"/>
      <c r="DT111" s="19"/>
      <c r="EC111" s="19"/>
      <c r="EP111" s="5">
        <v>724</v>
      </c>
      <c r="EQ111" s="13" t="s">
        <v>8214</v>
      </c>
      <c r="EW111" s="35" t="s">
        <v>561</v>
      </c>
      <c r="EX111" s="13" t="s">
        <v>562</v>
      </c>
      <c r="EY111" s="19"/>
      <c r="GC111" s="19"/>
      <c r="GO111" s="19"/>
      <c r="HD111" s="19"/>
      <c r="HM111" s="19"/>
      <c r="IB111" s="19"/>
      <c r="JL111" s="19"/>
      <c r="JU111" s="19"/>
    </row>
    <row r="112" spans="5:281">
      <c r="E112" s="35" t="s">
        <v>539</v>
      </c>
      <c r="F112" s="13" t="s">
        <v>540</v>
      </c>
      <c r="G112" s="19"/>
      <c r="AW112" s="19"/>
      <c r="BL112" s="19"/>
      <c r="BU112" s="19"/>
      <c r="CJ112" s="19"/>
      <c r="DT112" s="19"/>
      <c r="EC112" s="19"/>
      <c r="EP112" s="5">
        <v>740</v>
      </c>
      <c r="EQ112" s="13" t="s">
        <v>8215</v>
      </c>
      <c r="EW112" s="35" t="s">
        <v>563</v>
      </c>
      <c r="EX112" s="13" t="s">
        <v>564</v>
      </c>
      <c r="EY112" s="19"/>
      <c r="GO112" s="19"/>
      <c r="HD112" s="19"/>
      <c r="HM112" s="19"/>
      <c r="IB112" s="19"/>
      <c r="JL112" s="19"/>
      <c r="JU112" s="19"/>
    </row>
    <row r="113" spans="5:281">
      <c r="E113" s="35" t="s">
        <v>541</v>
      </c>
      <c r="F113" s="13" t="s">
        <v>542</v>
      </c>
      <c r="G113" s="19"/>
      <c r="AW113" s="19"/>
      <c r="BL113" s="19"/>
      <c r="BU113" s="19"/>
      <c r="CJ113" s="19"/>
      <c r="DT113" s="19"/>
      <c r="EC113" s="19"/>
      <c r="EP113" s="5">
        <v>144</v>
      </c>
      <c r="EQ113" s="13" t="s">
        <v>8216</v>
      </c>
      <c r="EW113" s="35" t="s">
        <v>565</v>
      </c>
      <c r="EX113" s="13" t="s">
        <v>566</v>
      </c>
      <c r="EY113" s="19"/>
      <c r="GO113" s="19"/>
      <c r="HD113" s="19"/>
      <c r="HM113" s="19"/>
      <c r="IB113" s="19"/>
      <c r="JL113" s="19"/>
      <c r="JU113" s="19"/>
    </row>
    <row r="114" spans="5:281">
      <c r="E114" s="35" t="s">
        <v>547</v>
      </c>
      <c r="F114" s="13" t="s">
        <v>548</v>
      </c>
      <c r="G114" s="19"/>
      <c r="AW114" s="19"/>
      <c r="BL114" s="19"/>
      <c r="BU114" s="19"/>
      <c r="CJ114" s="19"/>
      <c r="DT114" s="19"/>
      <c r="EC114" s="19"/>
      <c r="EP114" s="5">
        <v>703</v>
      </c>
      <c r="EQ114" s="13" t="s">
        <v>8217</v>
      </c>
      <c r="EW114" s="35" t="s">
        <v>567</v>
      </c>
      <c r="EX114" s="13" t="s">
        <v>568</v>
      </c>
      <c r="EY114" s="19"/>
      <c r="GO114" s="19"/>
      <c r="HD114" s="19"/>
      <c r="HM114" s="19"/>
      <c r="IB114" s="19"/>
      <c r="JL114" s="19"/>
      <c r="JU114" s="19"/>
    </row>
    <row r="115" spans="5:281">
      <c r="E115" s="35" t="s">
        <v>549</v>
      </c>
      <c r="F115" s="13" t="s">
        <v>550</v>
      </c>
      <c r="G115" s="19"/>
      <c r="AW115" s="19"/>
      <c r="BL115" s="19"/>
      <c r="BU115" s="19"/>
      <c r="CJ115" s="19"/>
      <c r="DT115" s="19"/>
      <c r="EP115" s="5">
        <v>705</v>
      </c>
      <c r="EQ115" s="13" t="s">
        <v>8218</v>
      </c>
      <c r="EW115" s="35" t="s">
        <v>569</v>
      </c>
      <c r="EX115" s="13" t="s">
        <v>570</v>
      </c>
      <c r="EY115" s="19"/>
      <c r="GO115" s="19"/>
      <c r="HD115" s="19"/>
      <c r="HM115" s="19"/>
      <c r="IB115" s="19"/>
      <c r="JL115" s="19"/>
    </row>
    <row r="116" spans="5:281">
      <c r="E116" s="35" t="s">
        <v>551</v>
      </c>
      <c r="F116" s="13" t="s">
        <v>552</v>
      </c>
      <c r="G116" s="19"/>
      <c r="AW116" s="19"/>
      <c r="BL116" s="19"/>
      <c r="BU116" s="19"/>
      <c r="CJ116" s="19"/>
      <c r="DT116" s="19"/>
      <c r="EP116" s="5">
        <v>748</v>
      </c>
      <c r="EQ116" s="13" t="s">
        <v>8219</v>
      </c>
      <c r="EW116" s="35" t="s">
        <v>573</v>
      </c>
      <c r="EX116" s="13" t="s">
        <v>574</v>
      </c>
      <c r="EY116" s="19"/>
      <c r="GO116" s="19"/>
      <c r="HD116" s="19"/>
      <c r="HM116" s="19"/>
      <c r="IB116" s="19"/>
      <c r="JL116" s="19"/>
    </row>
    <row r="117" spans="5:281">
      <c r="E117" s="35" t="s">
        <v>553</v>
      </c>
      <c r="F117" s="13" t="s">
        <v>554</v>
      </c>
      <c r="G117" s="19"/>
      <c r="AW117" s="19"/>
      <c r="BL117" s="19"/>
      <c r="BU117" s="19"/>
      <c r="DT117" s="19"/>
      <c r="EP117" s="5">
        <v>690</v>
      </c>
      <c r="EQ117" s="13" t="s">
        <v>8220</v>
      </c>
      <c r="EW117" s="35" t="s">
        <v>575</v>
      </c>
      <c r="EX117" s="13" t="s">
        <v>576</v>
      </c>
      <c r="EY117" s="19"/>
      <c r="GO117" s="19"/>
      <c r="HD117" s="19"/>
      <c r="HM117" s="19"/>
      <c r="JL117" s="19"/>
    </row>
    <row r="118" spans="5:281">
      <c r="E118" s="35" t="s">
        <v>555</v>
      </c>
      <c r="F118" s="13" t="s">
        <v>556</v>
      </c>
      <c r="G118" s="19"/>
      <c r="AW118" s="19"/>
      <c r="BL118" s="19"/>
      <c r="DT118" s="19"/>
      <c r="EP118" s="5">
        <v>226</v>
      </c>
      <c r="EQ118" s="13" t="s">
        <v>8221</v>
      </c>
      <c r="EW118" s="35" t="s">
        <v>577</v>
      </c>
      <c r="EX118" s="13" t="s">
        <v>578</v>
      </c>
      <c r="EY118" s="19"/>
      <c r="GO118" s="19"/>
      <c r="HD118" s="19"/>
      <c r="JL118" s="19"/>
    </row>
    <row r="119" spans="5:281">
      <c r="E119" s="35" t="s">
        <v>557</v>
      </c>
      <c r="F119" s="13" t="s">
        <v>558</v>
      </c>
      <c r="G119" s="19"/>
      <c r="AW119" s="19"/>
      <c r="BL119" s="19"/>
      <c r="DT119" s="19"/>
      <c r="EP119" s="5">
        <v>686</v>
      </c>
      <c r="EQ119" s="13" t="s">
        <v>8222</v>
      </c>
      <c r="EW119" s="35" t="s">
        <v>579</v>
      </c>
      <c r="EX119" s="13" t="s">
        <v>580</v>
      </c>
      <c r="EY119" s="19"/>
      <c r="GO119" s="19"/>
      <c r="HD119" s="19"/>
      <c r="JL119" s="19"/>
    </row>
    <row r="120" spans="5:281">
      <c r="E120" s="35" t="s">
        <v>559</v>
      </c>
      <c r="F120" s="13" t="s">
        <v>560</v>
      </c>
      <c r="G120" s="19"/>
      <c r="AW120" s="19"/>
      <c r="BL120" s="19"/>
      <c r="DT120" s="19"/>
      <c r="EP120" s="5">
        <v>688</v>
      </c>
      <c r="EQ120" s="13" t="s">
        <v>8223</v>
      </c>
      <c r="EW120" s="35" t="s">
        <v>583</v>
      </c>
      <c r="EX120" s="13" t="s">
        <v>584</v>
      </c>
      <c r="EY120" s="19"/>
      <c r="GO120" s="19"/>
      <c r="HD120" s="19"/>
      <c r="JL120" s="19"/>
    </row>
    <row r="121" spans="5:281">
      <c r="E121" s="35" t="s">
        <v>561</v>
      </c>
      <c r="F121" s="13" t="s">
        <v>562</v>
      </c>
      <c r="G121" s="19"/>
      <c r="AW121" s="19"/>
      <c r="BL121" s="19"/>
      <c r="DT121" s="19"/>
      <c r="EP121" s="5">
        <v>659</v>
      </c>
      <c r="EQ121" s="13" t="s">
        <v>8224</v>
      </c>
      <c r="EW121" s="35" t="s">
        <v>585</v>
      </c>
      <c r="EX121" s="13" t="s">
        <v>586</v>
      </c>
      <c r="EY121" s="19"/>
      <c r="GO121" s="19"/>
      <c r="HD121" s="19"/>
      <c r="JL121" s="19"/>
    </row>
    <row r="122" spans="5:281">
      <c r="E122" s="35" t="s">
        <v>563</v>
      </c>
      <c r="F122" s="13" t="s">
        <v>564</v>
      </c>
      <c r="G122" s="19"/>
      <c r="AW122" s="19"/>
      <c r="BL122" s="19"/>
      <c r="DT122" s="19"/>
      <c r="EP122" s="5">
        <v>670</v>
      </c>
      <c r="EQ122" s="13" t="s">
        <v>8225</v>
      </c>
      <c r="EW122" s="35" t="s">
        <v>587</v>
      </c>
      <c r="EX122" s="13" t="s">
        <v>588</v>
      </c>
      <c r="EY122" s="19"/>
      <c r="GO122" s="19"/>
      <c r="HD122" s="19"/>
      <c r="JL122" s="19"/>
    </row>
    <row r="123" spans="5:281">
      <c r="E123" s="35" t="s">
        <v>565</v>
      </c>
      <c r="F123" s="13" t="s">
        <v>566</v>
      </c>
      <c r="G123" s="19"/>
      <c r="AW123" s="19"/>
      <c r="BL123" s="19"/>
      <c r="DT123" s="19"/>
      <c r="EP123" s="5">
        <v>654</v>
      </c>
      <c r="EQ123" s="13" t="s">
        <v>8226</v>
      </c>
      <c r="EW123" s="35" t="s">
        <v>589</v>
      </c>
      <c r="EX123" s="13" t="s">
        <v>590</v>
      </c>
      <c r="EY123" s="19"/>
      <c r="GO123" s="19"/>
      <c r="HD123" s="19"/>
      <c r="JL123" s="19"/>
    </row>
    <row r="124" spans="5:281">
      <c r="E124" s="35" t="s">
        <v>567</v>
      </c>
      <c r="F124" s="13" t="s">
        <v>568</v>
      </c>
      <c r="G124" s="19"/>
      <c r="AW124" s="19"/>
      <c r="BL124" s="19"/>
      <c r="DT124" s="19"/>
      <c r="EP124" s="5">
        <v>662</v>
      </c>
      <c r="EQ124" s="13" t="s">
        <v>8227</v>
      </c>
      <c r="EW124" s="35" t="s">
        <v>591</v>
      </c>
      <c r="EX124" s="13" t="s">
        <v>592</v>
      </c>
      <c r="EY124" s="19"/>
      <c r="GO124" s="19"/>
      <c r="HD124" s="19"/>
      <c r="JL124" s="19"/>
    </row>
    <row r="125" spans="5:281">
      <c r="E125" s="35" t="s">
        <v>569</v>
      </c>
      <c r="F125" s="13" t="s">
        <v>570</v>
      </c>
      <c r="G125" s="19"/>
      <c r="AW125" s="19"/>
      <c r="BL125" s="19"/>
      <c r="DT125" s="19"/>
      <c r="EP125" s="5">
        <v>706</v>
      </c>
      <c r="EQ125" s="13" t="s">
        <v>8228</v>
      </c>
      <c r="EW125" s="35" t="s">
        <v>597</v>
      </c>
      <c r="EX125" s="13" t="s">
        <v>598</v>
      </c>
      <c r="EY125" s="19"/>
      <c r="GO125" s="19"/>
      <c r="HD125" s="19"/>
      <c r="JL125" s="19"/>
    </row>
    <row r="126" spans="5:281">
      <c r="E126" s="35" t="s">
        <v>573</v>
      </c>
      <c r="F126" s="13" t="s">
        <v>574</v>
      </c>
      <c r="G126" s="19"/>
      <c r="AW126" s="19"/>
      <c r="BL126" s="19"/>
      <c r="DT126" s="19"/>
      <c r="EP126" s="5" t="s">
        <v>8229</v>
      </c>
      <c r="EQ126" s="13" t="s">
        <v>8230</v>
      </c>
      <c r="EW126" s="35" t="s">
        <v>599</v>
      </c>
      <c r="EX126" s="13" t="s">
        <v>600</v>
      </c>
      <c r="EY126" s="19"/>
      <c r="GO126" s="19"/>
      <c r="HD126" s="19"/>
      <c r="JL126" s="19"/>
    </row>
    <row r="127" spans="5:281">
      <c r="E127" s="35" t="s">
        <v>575</v>
      </c>
      <c r="F127" s="13" t="s">
        <v>576</v>
      </c>
      <c r="G127" s="19"/>
      <c r="AW127" s="19"/>
      <c r="BL127" s="19"/>
      <c r="DT127" s="19"/>
      <c r="EP127" s="5">
        <v>796</v>
      </c>
      <c r="EQ127" s="13" t="s">
        <v>8231</v>
      </c>
      <c r="EW127" s="35" t="s">
        <v>601</v>
      </c>
      <c r="EX127" s="13" t="s">
        <v>602</v>
      </c>
      <c r="EY127" s="19"/>
      <c r="GO127" s="19"/>
      <c r="HD127" s="19"/>
      <c r="JL127" s="19"/>
    </row>
    <row r="128" spans="5:281">
      <c r="E128" s="35" t="s">
        <v>577</v>
      </c>
      <c r="F128" s="13" t="s">
        <v>578</v>
      </c>
      <c r="G128" s="19"/>
      <c r="AW128" s="19"/>
      <c r="BL128" s="19"/>
      <c r="DT128" s="19"/>
      <c r="EP128" s="5">
        <v>764</v>
      </c>
      <c r="EQ128" s="13" t="s">
        <v>8232</v>
      </c>
      <c r="EW128" s="35" t="s">
        <v>603</v>
      </c>
      <c r="EX128" s="13" t="s">
        <v>604</v>
      </c>
      <c r="EY128" s="19"/>
      <c r="GO128" s="19"/>
      <c r="HD128" s="19"/>
      <c r="JL128" s="19"/>
    </row>
    <row r="129" spans="5:272">
      <c r="E129" s="35" t="s">
        <v>579</v>
      </c>
      <c r="F129" s="13" t="s">
        <v>580</v>
      </c>
      <c r="G129" s="19"/>
      <c r="AW129" s="19"/>
      <c r="BL129" s="19"/>
      <c r="DT129" s="19"/>
      <c r="EP129" s="5">
        <v>410</v>
      </c>
      <c r="EQ129" s="13" t="s">
        <v>8233</v>
      </c>
      <c r="EW129" s="35" t="s">
        <v>605</v>
      </c>
      <c r="EX129" s="13" t="s">
        <v>606</v>
      </c>
      <c r="EY129" s="19"/>
      <c r="GO129" s="19"/>
      <c r="HD129" s="19"/>
      <c r="JL129" s="19"/>
    </row>
    <row r="130" spans="5:272">
      <c r="E130" s="35" t="s">
        <v>583</v>
      </c>
      <c r="F130" s="13" t="s">
        <v>584</v>
      </c>
      <c r="G130" s="19"/>
      <c r="AW130" s="19"/>
      <c r="BL130" s="19"/>
      <c r="EP130" s="5">
        <v>158</v>
      </c>
      <c r="EQ130" s="13" t="s">
        <v>8234</v>
      </c>
      <c r="EW130" s="35" t="s">
        <v>609</v>
      </c>
      <c r="EX130" s="13" t="s">
        <v>610</v>
      </c>
      <c r="EY130" s="19"/>
      <c r="GO130" s="19"/>
      <c r="HD130" s="19"/>
    </row>
    <row r="131" spans="5:272">
      <c r="E131" s="35" t="s">
        <v>585</v>
      </c>
      <c r="F131" s="13" t="s">
        <v>586</v>
      </c>
      <c r="G131" s="19"/>
      <c r="BL131" s="19"/>
      <c r="EP131" s="5">
        <v>762</v>
      </c>
      <c r="EQ131" s="13" t="s">
        <v>8235</v>
      </c>
      <c r="EW131" s="35" t="s">
        <v>611</v>
      </c>
      <c r="EX131" s="13" t="s">
        <v>612</v>
      </c>
      <c r="EY131" s="19"/>
      <c r="HD131" s="19"/>
    </row>
    <row r="132" spans="5:272">
      <c r="E132" s="35" t="s">
        <v>587</v>
      </c>
      <c r="F132" s="13" t="s">
        <v>588</v>
      </c>
      <c r="G132" s="19"/>
      <c r="BL132" s="19"/>
      <c r="EP132" s="34">
        <v>834</v>
      </c>
      <c r="EQ132" s="13" t="s">
        <v>8236</v>
      </c>
      <c r="EW132" s="35" t="s">
        <v>615</v>
      </c>
      <c r="EX132" s="13" t="s">
        <v>616</v>
      </c>
      <c r="EY132" s="19"/>
      <c r="HD132" s="19"/>
    </row>
    <row r="133" spans="5:272">
      <c r="E133" s="35" t="s">
        <v>589</v>
      </c>
      <c r="F133" s="13" t="s">
        <v>590</v>
      </c>
      <c r="G133" s="19"/>
      <c r="BL133" s="19"/>
      <c r="EP133" s="5">
        <v>203</v>
      </c>
      <c r="EQ133" s="13" t="s">
        <v>8237</v>
      </c>
      <c r="EW133" s="35" t="s">
        <v>621</v>
      </c>
      <c r="EX133" s="13" t="s">
        <v>622</v>
      </c>
      <c r="EY133" s="19"/>
      <c r="HD133" s="19"/>
    </row>
    <row r="134" spans="5:272">
      <c r="E134" s="35" t="s">
        <v>591</v>
      </c>
      <c r="F134" s="13" t="s">
        <v>592</v>
      </c>
      <c r="G134" s="19"/>
      <c r="EP134" s="5">
        <v>148</v>
      </c>
      <c r="EQ134" s="13" t="s">
        <v>8238</v>
      </c>
      <c r="EW134" s="35" t="s">
        <v>629</v>
      </c>
      <c r="EX134" s="13" t="s">
        <v>630</v>
      </c>
      <c r="EY134" s="19"/>
    </row>
    <row r="135" spans="5:272">
      <c r="E135" s="35" t="s">
        <v>597</v>
      </c>
      <c r="F135" s="13" t="s">
        <v>598</v>
      </c>
      <c r="G135" s="19"/>
      <c r="EP135" s="5">
        <v>140</v>
      </c>
      <c r="EQ135" s="13" t="s">
        <v>8239</v>
      </c>
      <c r="EW135" s="35" t="s">
        <v>631</v>
      </c>
      <c r="EX135" s="13" t="s">
        <v>632</v>
      </c>
      <c r="EY135" s="19"/>
    </row>
    <row r="136" spans="5:272">
      <c r="E136" s="35" t="s">
        <v>599</v>
      </c>
      <c r="F136" s="13" t="s">
        <v>600</v>
      </c>
      <c r="G136" s="19"/>
      <c r="EP136" s="5">
        <v>156</v>
      </c>
      <c r="EQ136" s="13" t="s">
        <v>8240</v>
      </c>
      <c r="EW136" s="35" t="s">
        <v>633</v>
      </c>
      <c r="EX136" s="13" t="s">
        <v>634</v>
      </c>
      <c r="EY136" s="19"/>
    </row>
    <row r="137" spans="5:272">
      <c r="E137" s="35" t="s">
        <v>601</v>
      </c>
      <c r="F137" s="13" t="s">
        <v>602</v>
      </c>
      <c r="G137" s="19"/>
      <c r="EP137" s="5">
        <v>788</v>
      </c>
      <c r="EQ137" s="13" t="s">
        <v>8241</v>
      </c>
      <c r="EW137" s="35" t="s">
        <v>635</v>
      </c>
      <c r="EX137" s="13" t="s">
        <v>636</v>
      </c>
      <c r="EY137" s="19"/>
    </row>
    <row r="138" spans="5:272">
      <c r="E138" s="35" t="s">
        <v>603</v>
      </c>
      <c r="F138" s="13" t="s">
        <v>604</v>
      </c>
      <c r="G138" s="19"/>
      <c r="EP138" s="34">
        <v>998</v>
      </c>
      <c r="EQ138" s="13" t="s">
        <v>9010</v>
      </c>
      <c r="EW138" s="35" t="s">
        <v>637</v>
      </c>
      <c r="EX138" s="13" t="s">
        <v>638</v>
      </c>
      <c r="EY138" s="19"/>
    </row>
    <row r="139" spans="5:272">
      <c r="E139" s="35" t="s">
        <v>605</v>
      </c>
      <c r="F139" s="13" t="s">
        <v>606</v>
      </c>
      <c r="G139" s="19"/>
      <c r="EP139" s="5">
        <v>408</v>
      </c>
      <c r="EQ139" s="13" t="s">
        <v>8242</v>
      </c>
      <c r="EW139" s="35" t="s">
        <v>639</v>
      </c>
      <c r="EX139" s="13" t="s">
        <v>640</v>
      </c>
      <c r="EY139" s="19"/>
    </row>
    <row r="140" spans="5:272">
      <c r="E140" s="35" t="s">
        <v>609</v>
      </c>
      <c r="F140" s="13" t="s">
        <v>610</v>
      </c>
      <c r="G140" s="19"/>
      <c r="EP140" s="5">
        <v>152</v>
      </c>
      <c r="EQ140" s="13" t="s">
        <v>8243</v>
      </c>
      <c r="EW140" s="35" t="s">
        <v>641</v>
      </c>
      <c r="EX140" s="13" t="s">
        <v>642</v>
      </c>
      <c r="EY140" s="19"/>
    </row>
    <row r="141" spans="5:272">
      <c r="E141" s="35" t="s">
        <v>611</v>
      </c>
      <c r="F141" s="13" t="s">
        <v>612</v>
      </c>
      <c r="G141" s="19"/>
      <c r="EP141" s="5">
        <v>798</v>
      </c>
      <c r="EQ141" s="13" t="s">
        <v>8244</v>
      </c>
      <c r="EW141" s="35" t="s">
        <v>649</v>
      </c>
      <c r="EX141" s="13" t="s">
        <v>650</v>
      </c>
      <c r="EY141" s="19"/>
    </row>
    <row r="142" spans="5:272">
      <c r="E142" s="35" t="s">
        <v>615</v>
      </c>
      <c r="F142" s="13" t="s">
        <v>616</v>
      </c>
      <c r="G142" s="19"/>
      <c r="EP142" s="34">
        <v>208</v>
      </c>
      <c r="EQ142" s="13" t="s">
        <v>8245</v>
      </c>
      <c r="EW142" s="35" t="s">
        <v>651</v>
      </c>
      <c r="EX142" s="13" t="s">
        <v>652</v>
      </c>
      <c r="EY142" s="19"/>
    </row>
    <row r="143" spans="5:272">
      <c r="E143" s="35" t="s">
        <v>621</v>
      </c>
      <c r="F143" s="13" t="s">
        <v>622</v>
      </c>
      <c r="G143" s="19"/>
      <c r="EP143" s="5">
        <v>276</v>
      </c>
      <c r="EQ143" s="13" t="s">
        <v>8246</v>
      </c>
      <c r="EW143" s="35" t="s">
        <v>657</v>
      </c>
      <c r="EX143" s="13" t="s">
        <v>658</v>
      </c>
      <c r="EY143" s="19"/>
    </row>
    <row r="144" spans="5:272">
      <c r="E144" s="35" t="s">
        <v>629</v>
      </c>
      <c r="F144" s="13" t="s">
        <v>630</v>
      </c>
      <c r="G144" s="19"/>
      <c r="EP144" s="34">
        <v>768</v>
      </c>
      <c r="EQ144" s="13" t="s">
        <v>8247</v>
      </c>
      <c r="EW144" s="35" t="s">
        <v>663</v>
      </c>
      <c r="EX144" s="13" t="s">
        <v>664</v>
      </c>
      <c r="EY144" s="19"/>
    </row>
    <row r="145" spans="5:155">
      <c r="E145" s="35" t="s">
        <v>631</v>
      </c>
      <c r="F145" s="13" t="s">
        <v>632</v>
      </c>
      <c r="G145" s="19"/>
      <c r="EP145" s="5">
        <v>772</v>
      </c>
      <c r="EQ145" s="13" t="s">
        <v>8248</v>
      </c>
      <c r="EW145" s="35" t="s">
        <v>665</v>
      </c>
      <c r="EX145" s="13" t="s">
        <v>666</v>
      </c>
      <c r="EY145" s="19"/>
    </row>
    <row r="146" spans="5:155">
      <c r="E146" s="35" t="s">
        <v>633</v>
      </c>
      <c r="F146" s="13" t="s">
        <v>634</v>
      </c>
      <c r="G146" s="19"/>
      <c r="EP146" s="5">
        <v>214</v>
      </c>
      <c r="EQ146" s="13" t="s">
        <v>8249</v>
      </c>
      <c r="EW146" s="35" t="s">
        <v>667</v>
      </c>
      <c r="EX146" s="13" t="s">
        <v>668</v>
      </c>
      <c r="EY146" s="19"/>
    </row>
    <row r="147" spans="5:155">
      <c r="E147" s="35" t="s">
        <v>635</v>
      </c>
      <c r="F147" s="13" t="s">
        <v>636</v>
      </c>
      <c r="G147" s="19"/>
      <c r="EP147" s="5">
        <v>212</v>
      </c>
      <c r="EQ147" s="13" t="s">
        <v>8250</v>
      </c>
      <c r="EW147" s="35" t="s">
        <v>669</v>
      </c>
      <c r="EX147" s="13" t="s">
        <v>670</v>
      </c>
      <c r="EY147" s="19"/>
    </row>
    <row r="148" spans="5:155">
      <c r="E148" s="35" t="s">
        <v>637</v>
      </c>
      <c r="F148" s="13" t="s">
        <v>638</v>
      </c>
      <c r="G148" s="19"/>
      <c r="EP148" s="5">
        <v>780</v>
      </c>
      <c r="EQ148" s="13" t="s">
        <v>8251</v>
      </c>
      <c r="EW148" s="35" t="s">
        <v>671</v>
      </c>
      <c r="EX148" s="13" t="s">
        <v>672</v>
      </c>
      <c r="EY148" s="19"/>
    </row>
    <row r="149" spans="5:155">
      <c r="E149" s="35" t="s">
        <v>639</v>
      </c>
      <c r="F149" s="13" t="s">
        <v>640</v>
      </c>
      <c r="G149" s="19"/>
      <c r="EP149" s="34">
        <v>795</v>
      </c>
      <c r="EQ149" s="13" t="s">
        <v>8252</v>
      </c>
      <c r="EW149" s="35" t="s">
        <v>675</v>
      </c>
      <c r="EX149" s="13" t="s">
        <v>676</v>
      </c>
      <c r="EY149" s="19"/>
    </row>
    <row r="150" spans="5:155">
      <c r="E150" s="35" t="s">
        <v>641</v>
      </c>
      <c r="F150" s="13" t="s">
        <v>642</v>
      </c>
      <c r="G150" s="19"/>
      <c r="EP150" s="34">
        <v>792</v>
      </c>
      <c r="EQ150" s="13" t="s">
        <v>8253</v>
      </c>
      <c r="EW150" s="35" t="s">
        <v>681</v>
      </c>
      <c r="EX150" s="13" t="s">
        <v>682</v>
      </c>
      <c r="EY150" s="19"/>
    </row>
    <row r="151" spans="5:155">
      <c r="E151" s="35" t="s">
        <v>649</v>
      </c>
      <c r="F151" s="13" t="s">
        <v>650</v>
      </c>
      <c r="G151" s="19"/>
      <c r="EP151" s="5">
        <v>776</v>
      </c>
      <c r="EQ151" s="13" t="s">
        <v>8254</v>
      </c>
      <c r="EW151" s="35" t="s">
        <v>683</v>
      </c>
      <c r="EX151" s="13" t="s">
        <v>684</v>
      </c>
      <c r="EY151" s="19"/>
    </row>
    <row r="152" spans="5:155">
      <c r="E152" s="35" t="s">
        <v>651</v>
      </c>
      <c r="F152" s="13" t="s">
        <v>652</v>
      </c>
      <c r="G152" s="19"/>
      <c r="EP152" s="5">
        <v>566</v>
      </c>
      <c r="EQ152" s="13" t="s">
        <v>8255</v>
      </c>
      <c r="EW152" s="35" t="s">
        <v>685</v>
      </c>
      <c r="EX152" s="13" t="s">
        <v>686</v>
      </c>
      <c r="EY152" s="19"/>
    </row>
    <row r="153" spans="5:155">
      <c r="E153" s="35" t="s">
        <v>657</v>
      </c>
      <c r="F153" s="13" t="s">
        <v>658</v>
      </c>
      <c r="G153" s="19"/>
      <c r="EP153" s="5">
        <v>520</v>
      </c>
      <c r="EQ153" s="13" t="s">
        <v>8256</v>
      </c>
      <c r="EW153" s="35" t="s">
        <v>687</v>
      </c>
      <c r="EX153" s="13" t="s">
        <v>688</v>
      </c>
      <c r="EY153" s="19"/>
    </row>
    <row r="154" spans="5:155">
      <c r="E154" s="35" t="s">
        <v>663</v>
      </c>
      <c r="F154" s="13" t="s">
        <v>664</v>
      </c>
      <c r="G154" s="19"/>
      <c r="EP154" s="34">
        <v>516</v>
      </c>
      <c r="EQ154" s="13" t="s">
        <v>8257</v>
      </c>
      <c r="EW154" s="35" t="s">
        <v>689</v>
      </c>
      <c r="EX154" s="13" t="s">
        <v>690</v>
      </c>
      <c r="EY154" s="19"/>
    </row>
    <row r="155" spans="5:155">
      <c r="E155" s="35" t="s">
        <v>665</v>
      </c>
      <c r="F155" s="13" t="s">
        <v>666</v>
      </c>
      <c r="G155" s="19"/>
      <c r="EP155" s="5" t="s">
        <v>8258</v>
      </c>
      <c r="EQ155" s="13" t="s">
        <v>8259</v>
      </c>
      <c r="EW155" s="35" t="s">
        <v>691</v>
      </c>
      <c r="EX155" s="13" t="s">
        <v>692</v>
      </c>
      <c r="EY155" s="19"/>
    </row>
    <row r="156" spans="5:155">
      <c r="E156" s="35" t="s">
        <v>667</v>
      </c>
      <c r="F156" s="13" t="s">
        <v>668</v>
      </c>
      <c r="G156" s="19"/>
      <c r="EP156" s="5">
        <v>570</v>
      </c>
      <c r="EQ156" s="13" t="s">
        <v>8260</v>
      </c>
      <c r="EW156" s="35" t="s">
        <v>693</v>
      </c>
      <c r="EX156" s="13" t="s">
        <v>694</v>
      </c>
      <c r="EY156" s="19"/>
    </row>
    <row r="157" spans="5:155">
      <c r="E157" s="35" t="s">
        <v>669</v>
      </c>
      <c r="F157" s="13" t="s">
        <v>670</v>
      </c>
      <c r="G157" s="19"/>
      <c r="EP157" s="5">
        <v>558</v>
      </c>
      <c r="EQ157" s="13" t="s">
        <v>8261</v>
      </c>
      <c r="EW157" s="35" t="s">
        <v>695</v>
      </c>
      <c r="EX157" s="13" t="s">
        <v>696</v>
      </c>
      <c r="EY157" s="19"/>
    </row>
    <row r="158" spans="5:155">
      <c r="E158" s="35" t="s">
        <v>671</v>
      </c>
      <c r="F158" s="13" t="s">
        <v>672</v>
      </c>
      <c r="G158" s="19"/>
      <c r="EP158" s="5">
        <v>562</v>
      </c>
      <c r="EQ158" s="13" t="s">
        <v>8262</v>
      </c>
      <c r="EW158" s="35" t="s">
        <v>697</v>
      </c>
      <c r="EX158" s="13" t="s">
        <v>698</v>
      </c>
      <c r="EY158" s="19"/>
    </row>
    <row r="159" spans="5:155">
      <c r="E159" s="35" t="s">
        <v>675</v>
      </c>
      <c r="F159" s="13" t="s">
        <v>676</v>
      </c>
      <c r="G159" s="19"/>
      <c r="EP159" s="5">
        <v>732</v>
      </c>
      <c r="EQ159" s="13" t="s">
        <v>8263</v>
      </c>
      <c r="EW159" s="35" t="s">
        <v>699</v>
      </c>
      <c r="EX159" s="13" t="s">
        <v>700</v>
      </c>
      <c r="EY159" s="19"/>
    </row>
    <row r="160" spans="5:155">
      <c r="E160" s="35" t="s">
        <v>681</v>
      </c>
      <c r="F160" s="13" t="s">
        <v>682</v>
      </c>
      <c r="G160" s="19"/>
      <c r="EP160" s="34">
        <v>540</v>
      </c>
      <c r="EQ160" s="13" t="s">
        <v>8264</v>
      </c>
      <c r="EW160" s="35" t="s">
        <v>701</v>
      </c>
      <c r="EX160" s="13" t="s">
        <v>702</v>
      </c>
      <c r="EY160" s="19"/>
    </row>
    <row r="161" spans="5:155">
      <c r="E161" s="35" t="s">
        <v>683</v>
      </c>
      <c r="F161" s="13" t="s">
        <v>684</v>
      </c>
      <c r="G161" s="19"/>
      <c r="EP161" s="5">
        <v>554</v>
      </c>
      <c r="EQ161" s="13" t="s">
        <v>8265</v>
      </c>
      <c r="EW161" s="35" t="s">
        <v>703</v>
      </c>
      <c r="EX161" s="13" t="s">
        <v>704</v>
      </c>
      <c r="EY161" s="19"/>
    </row>
    <row r="162" spans="5:155">
      <c r="E162" s="35" t="s">
        <v>685</v>
      </c>
      <c r="F162" s="13" t="s">
        <v>686</v>
      </c>
      <c r="G162" s="19"/>
      <c r="EP162" s="34">
        <v>524</v>
      </c>
      <c r="EQ162" s="13" t="s">
        <v>8266</v>
      </c>
      <c r="EW162" s="35" t="s">
        <v>705</v>
      </c>
      <c r="EX162" s="13" t="s">
        <v>706</v>
      </c>
      <c r="EY162" s="19"/>
    </row>
    <row r="163" spans="5:155">
      <c r="E163" s="35" t="s">
        <v>687</v>
      </c>
      <c r="F163" s="13" t="s">
        <v>688</v>
      </c>
      <c r="G163" s="19"/>
      <c r="EP163" s="5">
        <v>574</v>
      </c>
      <c r="EQ163" s="13" t="s">
        <v>8267</v>
      </c>
      <c r="EW163" s="35" t="s">
        <v>709</v>
      </c>
      <c r="EX163" s="13" t="s">
        <v>710</v>
      </c>
      <c r="EY163" s="19"/>
    </row>
    <row r="164" spans="5:155">
      <c r="E164" s="35" t="s">
        <v>689</v>
      </c>
      <c r="F164" s="13" t="s">
        <v>690</v>
      </c>
      <c r="G164" s="19"/>
      <c r="EP164" s="34">
        <v>578</v>
      </c>
      <c r="EQ164" s="13" t="s">
        <v>8268</v>
      </c>
      <c r="EW164" s="35" t="s">
        <v>711</v>
      </c>
      <c r="EX164" s="13" t="s">
        <v>712</v>
      </c>
      <c r="EY164" s="19"/>
    </row>
    <row r="165" spans="5:155">
      <c r="E165" s="35" t="s">
        <v>691</v>
      </c>
      <c r="F165" s="13" t="s">
        <v>692</v>
      </c>
      <c r="G165" s="19"/>
      <c r="EP165" s="34">
        <v>334</v>
      </c>
      <c r="EQ165" s="13" t="s">
        <v>8269</v>
      </c>
      <c r="EW165" s="35" t="s">
        <v>713</v>
      </c>
      <c r="EX165" s="13" t="s">
        <v>714</v>
      </c>
      <c r="EY165" s="19"/>
    </row>
    <row r="166" spans="5:155">
      <c r="E166" s="35" t="s">
        <v>693</v>
      </c>
      <c r="F166" s="13" t="s">
        <v>694</v>
      </c>
      <c r="G166" s="19"/>
      <c r="EP166" s="34" t="s">
        <v>8270</v>
      </c>
      <c r="EQ166" s="13" t="s">
        <v>8271</v>
      </c>
      <c r="EW166" s="35" t="s">
        <v>715</v>
      </c>
      <c r="EX166" s="13" t="s">
        <v>716</v>
      </c>
      <c r="EY166" s="19"/>
    </row>
    <row r="167" spans="5:155">
      <c r="E167" s="35" t="s">
        <v>695</v>
      </c>
      <c r="F167" s="13" t="s">
        <v>696</v>
      </c>
      <c r="G167" s="19"/>
      <c r="EP167" s="5">
        <v>332</v>
      </c>
      <c r="EQ167" s="13" t="s">
        <v>8272</v>
      </c>
      <c r="EW167" s="35" t="s">
        <v>717</v>
      </c>
      <c r="EX167" s="13" t="s">
        <v>718</v>
      </c>
      <c r="EY167" s="19"/>
    </row>
    <row r="168" spans="5:155">
      <c r="E168" s="35" t="s">
        <v>697</v>
      </c>
      <c r="F168" s="13" t="s">
        <v>698</v>
      </c>
      <c r="G168" s="19"/>
      <c r="EP168" s="5">
        <v>586</v>
      </c>
      <c r="EQ168" s="13" t="s">
        <v>8273</v>
      </c>
      <c r="EW168" s="35" t="s">
        <v>719</v>
      </c>
      <c r="EX168" s="13" t="s">
        <v>720</v>
      </c>
      <c r="EY168" s="19"/>
    </row>
    <row r="169" spans="5:155">
      <c r="E169" s="35" t="s">
        <v>699</v>
      </c>
      <c r="F169" s="13" t="s">
        <v>700</v>
      </c>
      <c r="G169" s="19"/>
      <c r="EP169" s="5">
        <v>336</v>
      </c>
      <c r="EQ169" s="13" t="s">
        <v>8274</v>
      </c>
      <c r="EW169" s="35" t="s">
        <v>721</v>
      </c>
      <c r="EX169" s="13" t="s">
        <v>722</v>
      </c>
      <c r="EY169" s="19"/>
    </row>
    <row r="170" spans="5:155">
      <c r="E170" s="35" t="s">
        <v>701</v>
      </c>
      <c r="F170" s="13" t="s">
        <v>702</v>
      </c>
      <c r="G170" s="19"/>
      <c r="EP170" s="5">
        <v>591</v>
      </c>
      <c r="EQ170" s="13" t="s">
        <v>8275</v>
      </c>
      <c r="EW170" s="35" t="s">
        <v>723</v>
      </c>
      <c r="EX170" s="13" t="s">
        <v>724</v>
      </c>
      <c r="EY170" s="19"/>
    </row>
    <row r="171" spans="5:155">
      <c r="E171" s="35" t="s">
        <v>703</v>
      </c>
      <c r="F171" s="13" t="s">
        <v>704</v>
      </c>
      <c r="G171" s="19"/>
      <c r="EP171" s="5">
        <v>548</v>
      </c>
      <c r="EQ171" s="13" t="s">
        <v>8276</v>
      </c>
      <c r="EW171" s="35" t="s">
        <v>725</v>
      </c>
      <c r="EX171" s="13" t="s">
        <v>726</v>
      </c>
      <c r="EY171" s="19"/>
    </row>
    <row r="172" spans="5:155">
      <c r="E172" s="35" t="s">
        <v>705</v>
      </c>
      <c r="F172" s="13" t="s">
        <v>706</v>
      </c>
      <c r="G172" s="19"/>
      <c r="EP172" s="5" t="s">
        <v>8277</v>
      </c>
      <c r="EQ172" s="13" t="s">
        <v>8278</v>
      </c>
      <c r="EW172" s="35" t="s">
        <v>727</v>
      </c>
      <c r="EX172" s="13" t="s">
        <v>728</v>
      </c>
      <c r="EY172" s="19"/>
    </row>
    <row r="173" spans="5:155">
      <c r="E173" s="35" t="s">
        <v>709</v>
      </c>
      <c r="F173" s="13" t="s">
        <v>710</v>
      </c>
      <c r="G173" s="19"/>
      <c r="EP173" s="5">
        <v>598</v>
      </c>
      <c r="EQ173" s="13" t="s">
        <v>8279</v>
      </c>
      <c r="EW173" s="35" t="s">
        <v>729</v>
      </c>
      <c r="EX173" s="13" t="s">
        <v>730</v>
      </c>
      <c r="EY173" s="19"/>
    </row>
    <row r="174" spans="5:155">
      <c r="E174" s="35" t="s">
        <v>711</v>
      </c>
      <c r="F174" s="13" t="s">
        <v>712</v>
      </c>
      <c r="G174" s="19"/>
      <c r="EP174" s="5" t="s">
        <v>8280</v>
      </c>
      <c r="EQ174" s="13" t="s">
        <v>8281</v>
      </c>
      <c r="EW174" s="35" t="s">
        <v>731</v>
      </c>
      <c r="EX174" s="13" t="s">
        <v>732</v>
      </c>
      <c r="EY174" s="19"/>
    </row>
    <row r="175" spans="5:155">
      <c r="E175" s="35" t="s">
        <v>713</v>
      </c>
      <c r="F175" s="13" t="s">
        <v>714</v>
      </c>
      <c r="G175" s="19"/>
      <c r="EP175" s="5">
        <v>585</v>
      </c>
      <c r="EQ175" s="13" t="s">
        <v>8282</v>
      </c>
      <c r="EW175" s="35" t="s">
        <v>733</v>
      </c>
      <c r="EX175" s="13" t="s">
        <v>734</v>
      </c>
      <c r="EY175" s="19"/>
    </row>
    <row r="176" spans="5:155">
      <c r="E176" s="35" t="s">
        <v>715</v>
      </c>
      <c r="F176" s="13" t="s">
        <v>716</v>
      </c>
      <c r="G176" s="19"/>
      <c r="EP176" s="5">
        <v>600</v>
      </c>
      <c r="EQ176" s="13" t="s">
        <v>8283</v>
      </c>
      <c r="EW176" s="35" t="s">
        <v>735</v>
      </c>
      <c r="EX176" s="13" t="s">
        <v>736</v>
      </c>
      <c r="EY176" s="19"/>
    </row>
    <row r="177" spans="5:155">
      <c r="E177" s="35" t="s">
        <v>717</v>
      </c>
      <c r="F177" s="13" t="s">
        <v>718</v>
      </c>
      <c r="G177" s="19"/>
      <c r="EP177" s="5" t="s">
        <v>8284</v>
      </c>
      <c r="EQ177" s="13" t="s">
        <v>8285</v>
      </c>
      <c r="EW177" s="35" t="s">
        <v>739</v>
      </c>
      <c r="EX177" s="13" t="s">
        <v>740</v>
      </c>
      <c r="EY177" s="19"/>
    </row>
    <row r="178" spans="5:155">
      <c r="E178" s="35" t="s">
        <v>719</v>
      </c>
      <c r="F178" s="13" t="s">
        <v>720</v>
      </c>
      <c r="G178" s="19"/>
      <c r="EP178" s="5">
        <v>275</v>
      </c>
      <c r="EQ178" s="13" t="s">
        <v>8286</v>
      </c>
      <c r="EW178" s="35" t="s">
        <v>741</v>
      </c>
      <c r="EX178" s="13" t="s">
        <v>742</v>
      </c>
      <c r="EY178" s="19"/>
    </row>
    <row r="179" spans="5:155">
      <c r="E179" s="35" t="s">
        <v>721</v>
      </c>
      <c r="F179" s="13" t="s">
        <v>722</v>
      </c>
      <c r="G179" s="19"/>
      <c r="EP179" s="5">
        <v>348</v>
      </c>
      <c r="EQ179" s="13" t="s">
        <v>8287</v>
      </c>
      <c r="EW179" s="35" t="s">
        <v>745</v>
      </c>
      <c r="EX179" s="13" t="s">
        <v>746</v>
      </c>
      <c r="EY179" s="19"/>
    </row>
    <row r="180" spans="5:155">
      <c r="E180" s="35" t="s">
        <v>723</v>
      </c>
      <c r="F180" s="13" t="s">
        <v>724</v>
      </c>
      <c r="G180" s="19"/>
      <c r="EP180" s="5" t="s">
        <v>8288</v>
      </c>
      <c r="EQ180" s="13" t="s">
        <v>8289</v>
      </c>
      <c r="EW180" s="35" t="s">
        <v>747</v>
      </c>
      <c r="EX180" s="13" t="s">
        <v>748</v>
      </c>
      <c r="EY180" s="19"/>
    </row>
    <row r="181" spans="5:155">
      <c r="E181" s="35" t="s">
        <v>725</v>
      </c>
      <c r="F181" s="13" t="s">
        <v>726</v>
      </c>
      <c r="G181" s="19"/>
      <c r="EP181" s="5">
        <v>626</v>
      </c>
      <c r="EQ181" s="13" t="s">
        <v>8290</v>
      </c>
      <c r="EW181" s="35" t="s">
        <v>749</v>
      </c>
      <c r="EX181" s="13" t="s">
        <v>750</v>
      </c>
      <c r="EY181" s="19"/>
    </row>
    <row r="182" spans="5:155">
      <c r="E182" s="35" t="s">
        <v>727</v>
      </c>
      <c r="F182" s="13" t="s">
        <v>728</v>
      </c>
      <c r="G182" s="19"/>
      <c r="EP182" s="5">
        <v>612</v>
      </c>
      <c r="EQ182" s="13" t="s">
        <v>8291</v>
      </c>
      <c r="EW182" s="35" t="s">
        <v>751</v>
      </c>
      <c r="EX182" s="13" t="s">
        <v>752</v>
      </c>
      <c r="EY182" s="19"/>
    </row>
    <row r="183" spans="5:155">
      <c r="E183" s="35" t="s">
        <v>729</v>
      </c>
      <c r="F183" s="13" t="s">
        <v>730</v>
      </c>
      <c r="G183" s="19"/>
      <c r="EP183" s="5">
        <v>242</v>
      </c>
      <c r="EQ183" s="13" t="s">
        <v>8292</v>
      </c>
      <c r="EW183" s="35" t="s">
        <v>8649</v>
      </c>
      <c r="EX183" s="13" t="s">
        <v>8655</v>
      </c>
      <c r="EY183" s="19"/>
    </row>
    <row r="184" spans="5:155">
      <c r="E184" s="35" t="s">
        <v>731</v>
      </c>
      <c r="F184" s="13" t="s">
        <v>732</v>
      </c>
      <c r="G184" s="19"/>
      <c r="EP184" s="5">
        <v>608</v>
      </c>
      <c r="EQ184" s="13" t="s">
        <v>8293</v>
      </c>
      <c r="EW184" s="35" t="s">
        <v>8648</v>
      </c>
      <c r="EX184" s="13" t="s">
        <v>8654</v>
      </c>
      <c r="EY184" s="19"/>
    </row>
    <row r="185" spans="5:155">
      <c r="E185" s="35" t="s">
        <v>733</v>
      </c>
      <c r="F185" s="13" t="s">
        <v>734</v>
      </c>
      <c r="G185" s="19"/>
      <c r="EP185" s="5">
        <v>246</v>
      </c>
      <c r="EQ185" s="13" t="s">
        <v>8294</v>
      </c>
      <c r="EW185" s="35" t="s">
        <v>8647</v>
      </c>
      <c r="EX185" s="13" t="s">
        <v>8653</v>
      </c>
      <c r="EY185" s="19"/>
    </row>
    <row r="186" spans="5:155">
      <c r="E186" s="35" t="s">
        <v>735</v>
      </c>
      <c r="F186" s="13" t="s">
        <v>736</v>
      </c>
      <c r="G186" s="19"/>
      <c r="EP186" s="5" t="s">
        <v>8295</v>
      </c>
      <c r="EQ186" s="13" t="s">
        <v>8296</v>
      </c>
      <c r="EW186" s="35" t="s">
        <v>8646</v>
      </c>
      <c r="EX186" s="13" t="s">
        <v>8652</v>
      </c>
      <c r="EY186" s="19"/>
    </row>
    <row r="187" spans="5:155">
      <c r="E187" s="35" t="s">
        <v>739</v>
      </c>
      <c r="F187" s="13" t="s">
        <v>740</v>
      </c>
      <c r="G187" s="19"/>
      <c r="EP187" s="5" t="s">
        <v>8297</v>
      </c>
      <c r="EQ187" s="13" t="s">
        <v>8298</v>
      </c>
      <c r="EW187" s="35" t="s">
        <v>8645</v>
      </c>
      <c r="EX187" s="13" t="s">
        <v>8651</v>
      </c>
      <c r="EY187" s="19"/>
    </row>
    <row r="188" spans="5:155">
      <c r="E188" s="35" t="s">
        <v>741</v>
      </c>
      <c r="F188" s="13" t="s">
        <v>742</v>
      </c>
      <c r="G188" s="19"/>
      <c r="EP188" s="5">
        <v>630</v>
      </c>
      <c r="EQ188" s="13" t="s">
        <v>8299</v>
      </c>
      <c r="EW188" s="35" t="s">
        <v>8644</v>
      </c>
      <c r="EX188" s="13" t="s">
        <v>8650</v>
      </c>
      <c r="EY188" s="19"/>
    </row>
    <row r="189" spans="5:155">
      <c r="E189" s="35" t="s">
        <v>745</v>
      </c>
      <c r="F189" s="13" t="s">
        <v>746</v>
      </c>
      <c r="G189" s="19"/>
      <c r="EP189" s="5">
        <v>234</v>
      </c>
      <c r="EQ189" s="13" t="s">
        <v>8300</v>
      </c>
      <c r="EY189" s="19"/>
    </row>
    <row r="190" spans="5:155">
      <c r="E190" s="35" t="s">
        <v>747</v>
      </c>
      <c r="F190" s="13" t="s">
        <v>748</v>
      </c>
      <c r="G190" s="19"/>
      <c r="EP190" s="5">
        <v>238</v>
      </c>
      <c r="EQ190" s="13" t="s">
        <v>8301</v>
      </c>
      <c r="EY190" s="19"/>
    </row>
    <row r="191" spans="5:155">
      <c r="E191" s="35" t="s">
        <v>749</v>
      </c>
      <c r="F191" s="13" t="s">
        <v>750</v>
      </c>
      <c r="G191" s="19"/>
      <c r="EP191" s="5" t="s">
        <v>8302</v>
      </c>
      <c r="EQ191" s="13" t="s">
        <v>8303</v>
      </c>
      <c r="EY191" s="19"/>
    </row>
    <row r="192" spans="5:155">
      <c r="E192" s="35" t="s">
        <v>751</v>
      </c>
      <c r="F192" s="13" t="s">
        <v>752</v>
      </c>
      <c r="G192" s="19"/>
      <c r="EP192" s="5">
        <v>250</v>
      </c>
      <c r="EQ192" s="13" t="s">
        <v>8304</v>
      </c>
      <c r="EY192" s="19"/>
    </row>
    <row r="193" spans="5:155">
      <c r="E193" s="35" t="s">
        <v>8649</v>
      </c>
      <c r="F193" s="13" t="s">
        <v>8655</v>
      </c>
      <c r="G193" s="19"/>
      <c r="EP193" s="5">
        <v>254</v>
      </c>
      <c r="EQ193" s="13" t="s">
        <v>8305</v>
      </c>
      <c r="EY193" s="19"/>
    </row>
    <row r="194" spans="5:155">
      <c r="E194" s="35" t="s">
        <v>8648</v>
      </c>
      <c r="F194" s="13" t="s">
        <v>8654</v>
      </c>
      <c r="G194" s="19"/>
      <c r="EP194" s="5">
        <v>258</v>
      </c>
      <c r="EQ194" s="13" t="s">
        <v>8306</v>
      </c>
      <c r="EY194" s="19"/>
    </row>
    <row r="195" spans="5:155">
      <c r="E195" s="35" t="s">
        <v>8647</v>
      </c>
      <c r="F195" s="13" t="s">
        <v>8653</v>
      </c>
      <c r="G195" s="19"/>
      <c r="EP195" s="5">
        <v>260</v>
      </c>
      <c r="EQ195" s="13" t="s">
        <v>8307</v>
      </c>
      <c r="EY195" s="19"/>
    </row>
    <row r="196" spans="5:155">
      <c r="E196" s="35" t="s">
        <v>8646</v>
      </c>
      <c r="F196" s="13" t="s">
        <v>8652</v>
      </c>
      <c r="G196" s="19"/>
      <c r="EP196" s="5">
        <v>100</v>
      </c>
      <c r="EQ196" s="13" t="s">
        <v>8308</v>
      </c>
      <c r="EY196" s="19"/>
    </row>
    <row r="197" spans="5:155">
      <c r="E197" s="35" t="s">
        <v>8645</v>
      </c>
      <c r="F197" s="13" t="s">
        <v>8651</v>
      </c>
      <c r="G197" s="19"/>
      <c r="EP197" s="5">
        <v>854</v>
      </c>
      <c r="EQ197" s="13" t="s">
        <v>8309</v>
      </c>
      <c r="EY197" s="19"/>
    </row>
    <row r="198" spans="5:155">
      <c r="E198" s="35" t="s">
        <v>8644</v>
      </c>
      <c r="F198" s="13" t="s">
        <v>8650</v>
      </c>
      <c r="G198" s="19"/>
      <c r="EP198" s="5" t="s">
        <v>8310</v>
      </c>
      <c r="EQ198" s="13" t="s">
        <v>8311</v>
      </c>
      <c r="EY198" s="19"/>
    </row>
    <row r="199" spans="5:155">
      <c r="G199" s="19"/>
      <c r="EP199" s="5">
        <v>108</v>
      </c>
      <c r="EQ199" s="13" t="s">
        <v>8312</v>
      </c>
      <c r="EY199" s="19"/>
    </row>
    <row r="200" spans="5:155">
      <c r="G200" s="19"/>
      <c r="EP200" s="5">
        <v>704</v>
      </c>
      <c r="EQ200" s="13" t="s">
        <v>8313</v>
      </c>
      <c r="EY200" s="19"/>
    </row>
    <row r="201" spans="5:155">
      <c r="G201" s="19"/>
      <c r="EP201" s="5">
        <v>204</v>
      </c>
      <c r="EQ201" s="13" t="s">
        <v>8314</v>
      </c>
      <c r="EY201" s="19"/>
    </row>
    <row r="202" spans="5:155">
      <c r="G202" s="19"/>
      <c r="EP202" s="5">
        <v>862</v>
      </c>
      <c r="EQ202" s="13" t="s">
        <v>8315</v>
      </c>
      <c r="EY202" s="19"/>
    </row>
    <row r="203" spans="5:155">
      <c r="G203" s="19"/>
      <c r="EP203" s="5">
        <v>112</v>
      </c>
      <c r="EQ203" s="13" t="s">
        <v>8316</v>
      </c>
      <c r="EY203" s="19"/>
    </row>
    <row r="204" spans="5:155">
      <c r="G204" s="19"/>
      <c r="EP204" s="17" t="s">
        <v>8317</v>
      </c>
      <c r="EQ204" s="17" t="s">
        <v>8318</v>
      </c>
      <c r="EY204" s="19"/>
    </row>
    <row r="205" spans="5:155">
      <c r="G205" s="19"/>
      <c r="EP205" s="17">
        <v>604</v>
      </c>
      <c r="EQ205" s="17" t="s">
        <v>8319</v>
      </c>
      <c r="EY205" s="19"/>
    </row>
    <row r="206" spans="5:155">
      <c r="G206" s="19"/>
      <c r="EP206" s="17" t="s">
        <v>8320</v>
      </c>
      <c r="EQ206" s="17" t="s">
        <v>8321</v>
      </c>
      <c r="EY206" s="19"/>
    </row>
    <row r="207" spans="5:155">
      <c r="G207" s="19"/>
      <c r="EP207" s="17">
        <v>616</v>
      </c>
      <c r="EQ207" s="17" t="s">
        <v>8322</v>
      </c>
      <c r="EY207" s="19"/>
    </row>
    <row r="208" spans="5:155">
      <c r="G208" s="19"/>
      <c r="EP208" s="17" t="s">
        <v>8323</v>
      </c>
      <c r="EQ208" s="17" t="s">
        <v>8324</v>
      </c>
      <c r="EY208" s="19"/>
    </row>
    <row r="209" spans="7:155">
      <c r="G209" s="19"/>
      <c r="EP209" s="17" t="s">
        <v>8325</v>
      </c>
      <c r="EQ209" s="17" t="s">
        <v>8326</v>
      </c>
      <c r="EY209" s="19"/>
    </row>
    <row r="210" spans="7:155">
      <c r="G210" s="19"/>
      <c r="EP210" s="17">
        <v>535</v>
      </c>
      <c r="EQ210" s="17" t="s">
        <v>8327</v>
      </c>
      <c r="EY210" s="19"/>
    </row>
    <row r="211" spans="7:155">
      <c r="G211" s="19"/>
      <c r="EP211" s="17" t="s">
        <v>8328</v>
      </c>
      <c r="EQ211" s="17" t="s">
        <v>8329</v>
      </c>
      <c r="EY211" s="19"/>
    </row>
    <row r="212" spans="7:155">
      <c r="G212" s="19"/>
      <c r="EP212" s="17">
        <v>620</v>
      </c>
      <c r="EQ212" s="17" t="s">
        <v>8330</v>
      </c>
      <c r="EY212" s="19"/>
    </row>
    <row r="213" spans="7:155">
      <c r="G213" s="19"/>
      <c r="EP213" s="17">
        <v>344</v>
      </c>
      <c r="EQ213" s="17" t="s">
        <v>8331</v>
      </c>
      <c r="EY213" s="19"/>
    </row>
    <row r="214" spans="7:155">
      <c r="G214" s="19"/>
      <c r="EP214" s="17">
        <v>340</v>
      </c>
      <c r="EQ214" s="17" t="s">
        <v>8332</v>
      </c>
      <c r="EY214" s="19"/>
    </row>
    <row r="215" spans="7:155">
      <c r="G215" s="19"/>
      <c r="EP215" s="17">
        <v>584</v>
      </c>
      <c r="EQ215" s="17" t="s">
        <v>8333</v>
      </c>
      <c r="EY215" s="19"/>
    </row>
    <row r="216" spans="7:155">
      <c r="G216" s="19"/>
      <c r="EP216" s="17">
        <v>446</v>
      </c>
      <c r="EQ216" s="17" t="s">
        <v>8334</v>
      </c>
      <c r="EY216" s="19"/>
    </row>
    <row r="217" spans="7:155">
      <c r="G217" s="19"/>
      <c r="EP217" s="17">
        <v>807</v>
      </c>
      <c r="EQ217" s="17" t="s">
        <v>8335</v>
      </c>
      <c r="EY217" s="19"/>
    </row>
    <row r="218" spans="7:155">
      <c r="G218" s="19"/>
      <c r="EP218" s="17">
        <v>450</v>
      </c>
      <c r="EQ218" s="17" t="s">
        <v>8336</v>
      </c>
      <c r="EY218" s="19"/>
    </row>
    <row r="219" spans="7:155">
      <c r="G219" s="19"/>
      <c r="EP219" s="17">
        <v>175</v>
      </c>
      <c r="EQ219" s="17" t="s">
        <v>8337</v>
      </c>
      <c r="EY219" s="19"/>
    </row>
    <row r="220" spans="7:155">
      <c r="G220" s="19"/>
      <c r="EP220" s="17">
        <v>454</v>
      </c>
      <c r="EQ220" s="17" t="s">
        <v>8338</v>
      </c>
      <c r="EY220" s="19"/>
    </row>
    <row r="221" spans="7:155">
      <c r="G221" s="19"/>
      <c r="EP221" s="17">
        <v>466</v>
      </c>
      <c r="EQ221" s="17" t="s">
        <v>8339</v>
      </c>
      <c r="EY221" s="19"/>
    </row>
    <row r="222" spans="7:155">
      <c r="G222" s="19"/>
      <c r="EP222" s="17">
        <v>470</v>
      </c>
      <c r="EQ222" s="17" t="s">
        <v>8340</v>
      </c>
      <c r="EY222" s="19"/>
    </row>
    <row r="223" spans="7:155">
      <c r="G223" s="19"/>
      <c r="EP223" s="17">
        <v>474</v>
      </c>
      <c r="EQ223" s="17" t="s">
        <v>8341</v>
      </c>
      <c r="EY223" s="19"/>
    </row>
    <row r="224" spans="7:155">
      <c r="G224" s="19"/>
      <c r="EP224" s="17">
        <v>458</v>
      </c>
      <c r="EQ224" s="17" t="s">
        <v>8342</v>
      </c>
      <c r="EY224" s="19"/>
    </row>
    <row r="225" spans="7:155">
      <c r="G225" s="19"/>
      <c r="EP225" s="17">
        <v>833</v>
      </c>
      <c r="EQ225" s="17" t="s">
        <v>8343</v>
      </c>
      <c r="EY225" s="19"/>
    </row>
    <row r="226" spans="7:155">
      <c r="G226" s="19"/>
      <c r="EP226" s="17">
        <v>583</v>
      </c>
      <c r="EQ226" s="17" t="s">
        <v>8344</v>
      </c>
      <c r="EY226" s="19"/>
    </row>
    <row r="227" spans="7:155">
      <c r="G227" s="19"/>
      <c r="EP227" s="17">
        <v>710</v>
      </c>
      <c r="EQ227" s="17" t="s">
        <v>8345</v>
      </c>
      <c r="EY227" s="19"/>
    </row>
    <row r="228" spans="7:155">
      <c r="G228" s="19"/>
      <c r="EP228" s="17">
        <v>728</v>
      </c>
      <c r="EQ228" s="17" t="s">
        <v>8346</v>
      </c>
      <c r="EY228" s="19"/>
    </row>
    <row r="229" spans="7:155">
      <c r="G229" s="19"/>
      <c r="EP229" s="17">
        <v>104</v>
      </c>
      <c r="EQ229" s="17" t="s">
        <v>8347</v>
      </c>
      <c r="EY229" s="19"/>
    </row>
    <row r="230" spans="7:155">
      <c r="G230" s="19"/>
      <c r="EP230" s="17">
        <v>484</v>
      </c>
      <c r="EQ230" s="17" t="s">
        <v>8348</v>
      </c>
      <c r="EY230" s="19"/>
    </row>
    <row r="231" spans="7:155">
      <c r="G231" s="19"/>
      <c r="EP231" s="17">
        <v>480</v>
      </c>
      <c r="EQ231" s="17" t="s">
        <v>8349</v>
      </c>
      <c r="EY231" s="19"/>
    </row>
    <row r="232" spans="7:155">
      <c r="G232" s="19"/>
      <c r="EP232" s="17">
        <v>478</v>
      </c>
      <c r="EQ232" s="17" t="s">
        <v>8350</v>
      </c>
      <c r="EY232" s="19"/>
    </row>
    <row r="233" spans="7:155">
      <c r="G233" s="19"/>
      <c r="EP233" s="17">
        <v>508</v>
      </c>
      <c r="EQ233" s="17" t="s">
        <v>8351</v>
      </c>
      <c r="EY233" s="19"/>
    </row>
    <row r="234" spans="7:155">
      <c r="G234" s="19"/>
      <c r="EP234" s="17">
        <v>492</v>
      </c>
      <c r="EQ234" s="17" t="s">
        <v>8352</v>
      </c>
      <c r="EY234" s="19"/>
    </row>
    <row r="235" spans="7:155">
      <c r="G235" s="19"/>
      <c r="EP235" s="17">
        <v>462</v>
      </c>
      <c r="EQ235" s="17" t="s">
        <v>8353</v>
      </c>
      <c r="EY235" s="19"/>
    </row>
    <row r="236" spans="7:155">
      <c r="G236" s="19"/>
      <c r="EP236" s="17">
        <v>498</v>
      </c>
      <c r="EQ236" s="17" t="s">
        <v>8354</v>
      </c>
      <c r="EY236" s="19"/>
    </row>
    <row r="237" spans="7:155">
      <c r="EP237" s="17">
        <v>504</v>
      </c>
      <c r="EQ237" s="17" t="s">
        <v>8355</v>
      </c>
    </row>
    <row r="238" spans="7:155">
      <c r="EP238" s="17">
        <v>496</v>
      </c>
      <c r="EQ238" s="17" t="s">
        <v>8356</v>
      </c>
    </row>
    <row r="239" spans="7:155">
      <c r="EP239" s="17">
        <v>499</v>
      </c>
      <c r="EQ239" s="17" t="s">
        <v>8357</v>
      </c>
    </row>
    <row r="240" spans="7:155">
      <c r="EP240" s="17">
        <v>500</v>
      </c>
      <c r="EQ240" s="17" t="s">
        <v>8358</v>
      </c>
    </row>
    <row r="241" spans="146:147">
      <c r="EP241" s="17">
        <v>400</v>
      </c>
      <c r="EQ241" s="17" t="s">
        <v>8359</v>
      </c>
    </row>
    <row r="242" spans="146:147">
      <c r="EP242" s="17">
        <v>418</v>
      </c>
      <c r="EQ242" s="17" t="s">
        <v>8360</v>
      </c>
    </row>
    <row r="243" spans="146:147">
      <c r="EP243" s="17">
        <v>428</v>
      </c>
      <c r="EQ243" s="17" t="s">
        <v>8361</v>
      </c>
    </row>
    <row r="244" spans="146:147">
      <c r="EP244" s="17">
        <v>440</v>
      </c>
      <c r="EQ244" s="17" t="s">
        <v>8362</v>
      </c>
    </row>
    <row r="245" spans="146:147">
      <c r="EP245" s="17">
        <v>434</v>
      </c>
      <c r="EQ245" s="17" t="s">
        <v>8363</v>
      </c>
    </row>
    <row r="246" spans="146:147">
      <c r="EP246" s="17">
        <v>438</v>
      </c>
      <c r="EQ246" s="17" t="s">
        <v>8364</v>
      </c>
    </row>
    <row r="247" spans="146:147">
      <c r="EP247" s="17">
        <v>430</v>
      </c>
      <c r="EQ247" s="17" t="s">
        <v>8365</v>
      </c>
    </row>
    <row r="248" spans="146:147">
      <c r="EP248" s="17">
        <v>642</v>
      </c>
      <c r="EQ248" s="17" t="s">
        <v>8366</v>
      </c>
    </row>
    <row r="249" spans="146:147">
      <c r="EP249" s="17">
        <v>442</v>
      </c>
      <c r="EQ249" s="17" t="s">
        <v>8367</v>
      </c>
    </row>
    <row r="250" spans="146:147">
      <c r="EP250" s="17">
        <v>646</v>
      </c>
      <c r="EQ250" s="17" t="s">
        <v>8368</v>
      </c>
    </row>
    <row r="251" spans="146:147">
      <c r="EP251" s="17">
        <v>426</v>
      </c>
      <c r="EQ251" s="17" t="s">
        <v>8369</v>
      </c>
    </row>
    <row r="252" spans="146:147">
      <c r="EP252" s="17">
        <v>422</v>
      </c>
      <c r="EQ252" s="17" t="s">
        <v>8370</v>
      </c>
    </row>
    <row r="253" spans="146:147">
      <c r="EP253" s="17">
        <v>638</v>
      </c>
      <c r="EQ253" s="17" t="s">
        <v>8371</v>
      </c>
    </row>
    <row r="254" spans="146:147">
      <c r="EP254" s="17">
        <v>643</v>
      </c>
      <c r="EQ254" s="17" t="s">
        <v>8372</v>
      </c>
    </row>
    <row r="255" spans="146:147">
      <c r="EP255" s="17">
        <v>999</v>
      </c>
      <c r="EQ255" s="17" t="s">
        <v>7845</v>
      </c>
    </row>
  </sheetData>
  <sheetProtection algorithmName="SHA-512" hashValue="ALjcKQreyN7S17msTp9l5wrQ5btOqkNU9IgNTeClxKgeVk6uivMeBy14i6XLyeH14PW6fXkhoJDA13jg3E+TRQ==" saltValue="O5onSxy2Wd/6BaDQTfSpmQ==" spinCount="100000" sheet="1" objects="1" scenarios="1"/>
  <phoneticPr fontId="9"/>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8052</v>
      </c>
      <c r="T3" t="s">
        <v>8051</v>
      </c>
      <c r="W3" t="s">
        <v>8426</v>
      </c>
      <c r="Z3" t="s">
        <v>8437</v>
      </c>
      <c r="AC3" t="s">
        <v>8446</v>
      </c>
      <c r="AF3" t="s">
        <v>8462</v>
      </c>
      <c r="AI3" t="s">
        <v>8710</v>
      </c>
    </row>
    <row r="4" spans="1:36">
      <c r="B4" s="16" t="s">
        <v>193</v>
      </c>
      <c r="C4" s="16" t="s">
        <v>7839</v>
      </c>
      <c r="E4" s="16" t="s">
        <v>193</v>
      </c>
      <c r="F4" s="16" t="s">
        <v>184</v>
      </c>
      <c r="H4" s="16" t="s">
        <v>193</v>
      </c>
      <c r="I4" s="16" t="s">
        <v>8027</v>
      </c>
      <c r="K4" s="16" t="s">
        <v>193</v>
      </c>
      <c r="L4" s="16" t="s">
        <v>8028</v>
      </c>
      <c r="N4" s="16" t="s">
        <v>193</v>
      </c>
      <c r="O4" s="16" t="s">
        <v>8029</v>
      </c>
      <c r="Q4" s="16" t="s">
        <v>193</v>
      </c>
      <c r="R4" s="13" t="s">
        <v>8047</v>
      </c>
      <c r="T4" s="16" t="s">
        <v>193</v>
      </c>
      <c r="U4" s="13" t="s">
        <v>8048</v>
      </c>
      <c r="W4" s="16" t="s">
        <v>193</v>
      </c>
      <c r="X4" s="13" t="s">
        <v>8425</v>
      </c>
      <c r="Z4" s="16" t="s">
        <v>193</v>
      </c>
      <c r="AA4" s="16" t="s">
        <v>8444</v>
      </c>
      <c r="AC4" s="16" t="s">
        <v>193</v>
      </c>
      <c r="AD4" s="16" t="s">
        <v>8445</v>
      </c>
      <c r="AF4" s="16" t="s">
        <v>193</v>
      </c>
      <c r="AG4" s="13" t="s">
        <v>8053</v>
      </c>
      <c r="AI4" s="16" t="s">
        <v>193</v>
      </c>
      <c r="AJ4" s="13" t="s">
        <v>8711</v>
      </c>
    </row>
    <row r="5" spans="1:36">
      <c r="B5" s="17" t="s">
        <v>7833</v>
      </c>
      <c r="C5" s="17" t="s">
        <v>7836</v>
      </c>
      <c r="E5" s="17" t="s">
        <v>7833</v>
      </c>
      <c r="F5" s="17" t="s">
        <v>7840</v>
      </c>
      <c r="H5" s="17" t="s">
        <v>7832</v>
      </c>
      <c r="I5" s="17" t="s">
        <v>8485</v>
      </c>
      <c r="K5" s="17" t="s">
        <v>7833</v>
      </c>
      <c r="L5" s="17" t="s">
        <v>8031</v>
      </c>
      <c r="N5" s="17" t="s">
        <v>7833</v>
      </c>
      <c r="O5" s="17" t="s">
        <v>8023</v>
      </c>
      <c r="Q5" s="17" t="s">
        <v>7833</v>
      </c>
      <c r="R5" s="13" t="s">
        <v>8043</v>
      </c>
      <c r="T5" s="17" t="s">
        <v>7833</v>
      </c>
      <c r="U5" s="13" t="s">
        <v>8049</v>
      </c>
      <c r="W5" s="17" t="s">
        <v>7833</v>
      </c>
      <c r="X5" s="13" t="s">
        <v>8427</v>
      </c>
      <c r="Z5" s="17" t="s">
        <v>7833</v>
      </c>
      <c r="AA5" s="17" t="s">
        <v>8980</v>
      </c>
      <c r="AC5" s="17" t="s">
        <v>7833</v>
      </c>
      <c r="AD5" s="17" t="s">
        <v>8447</v>
      </c>
      <c r="AF5" s="17" t="s">
        <v>7833</v>
      </c>
      <c r="AG5" s="13" t="s">
        <v>8081</v>
      </c>
      <c r="AI5" s="17" t="s">
        <v>7833</v>
      </c>
      <c r="AJ5" s="13" t="s">
        <v>8081</v>
      </c>
    </row>
    <row r="6" spans="1:36">
      <c r="B6" s="17" t="s">
        <v>7835</v>
      </c>
      <c r="C6" s="17" t="s">
        <v>7837</v>
      </c>
      <c r="E6" s="17" t="s">
        <v>7835</v>
      </c>
      <c r="F6" s="17" t="s">
        <v>7841</v>
      </c>
      <c r="H6" s="17" t="s">
        <v>7834</v>
      </c>
      <c r="I6" s="17" t="s">
        <v>9038</v>
      </c>
      <c r="K6" s="17" t="s">
        <v>7847</v>
      </c>
      <c r="L6" s="17" t="s">
        <v>8573</v>
      </c>
      <c r="N6" s="17" t="s">
        <v>7834</v>
      </c>
      <c r="O6" s="17" t="s">
        <v>8024</v>
      </c>
      <c r="Q6" s="17" t="s">
        <v>7835</v>
      </c>
      <c r="R6" s="17" t="s">
        <v>8044</v>
      </c>
      <c r="T6" s="17" t="s">
        <v>7835</v>
      </c>
      <c r="U6" s="17" t="s">
        <v>8050</v>
      </c>
      <c r="W6" s="17" t="s">
        <v>7835</v>
      </c>
      <c r="X6" s="17" t="s">
        <v>8428</v>
      </c>
      <c r="Z6" s="17" t="s">
        <v>8438</v>
      </c>
      <c r="AA6" s="17" t="s">
        <v>8441</v>
      </c>
      <c r="AC6" s="17" t="s">
        <v>8438</v>
      </c>
      <c r="AD6" s="17" t="s">
        <v>8448</v>
      </c>
      <c r="AF6" s="17" t="s">
        <v>7835</v>
      </c>
      <c r="AG6" s="17" t="s">
        <v>8554</v>
      </c>
    </row>
    <row r="7" spans="1:36">
      <c r="E7" s="17" t="s">
        <v>7846</v>
      </c>
      <c r="F7" s="13" t="s">
        <v>8055</v>
      </c>
      <c r="H7" s="17" t="s">
        <v>7846</v>
      </c>
      <c r="I7" s="13" t="s">
        <v>8568</v>
      </c>
      <c r="K7" s="17" t="s">
        <v>7848</v>
      </c>
      <c r="L7" s="13" t="s">
        <v>8574</v>
      </c>
      <c r="N7" s="17" t="s">
        <v>7846</v>
      </c>
      <c r="O7" s="13" t="s">
        <v>8025</v>
      </c>
      <c r="Q7" s="17" t="s">
        <v>7846</v>
      </c>
      <c r="R7" s="13" t="s">
        <v>8045</v>
      </c>
      <c r="Z7" s="17" t="s">
        <v>8439</v>
      </c>
      <c r="AA7" s="13" t="s">
        <v>8442</v>
      </c>
      <c r="AC7" s="17" t="s">
        <v>8439</v>
      </c>
      <c r="AD7" s="17" t="s">
        <v>8449</v>
      </c>
    </row>
    <row r="8" spans="1:36">
      <c r="E8" s="17" t="s">
        <v>7847</v>
      </c>
      <c r="F8" s="13" t="s">
        <v>7842</v>
      </c>
      <c r="H8" s="17" t="s">
        <v>7847</v>
      </c>
      <c r="I8" s="13" t="s">
        <v>8560</v>
      </c>
      <c r="N8" s="17" t="s">
        <v>7847</v>
      </c>
      <c r="O8" s="13" t="s">
        <v>9019</v>
      </c>
      <c r="Q8" s="17" t="s">
        <v>7847</v>
      </c>
      <c r="R8" s="13" t="s">
        <v>8409</v>
      </c>
      <c r="Z8" s="17" t="s">
        <v>8440</v>
      </c>
      <c r="AA8" s="13" t="s">
        <v>8443</v>
      </c>
      <c r="AC8" s="17" t="s">
        <v>7847</v>
      </c>
      <c r="AD8" s="17" t="s">
        <v>8450</v>
      </c>
    </row>
    <row r="9" spans="1:36">
      <c r="E9" s="17" t="s">
        <v>7848</v>
      </c>
      <c r="F9" s="13" t="s">
        <v>7843</v>
      </c>
      <c r="H9" s="17" t="s">
        <v>7848</v>
      </c>
      <c r="I9" s="13" t="s">
        <v>8561</v>
      </c>
      <c r="N9" s="17" t="s">
        <v>7848</v>
      </c>
      <c r="O9" s="13" t="s">
        <v>9020</v>
      </c>
      <c r="Q9" s="17" t="s">
        <v>8408</v>
      </c>
      <c r="R9" s="13" t="s">
        <v>8046</v>
      </c>
      <c r="AC9" s="17" t="s">
        <v>7848</v>
      </c>
      <c r="AD9" s="17" t="s">
        <v>8451</v>
      </c>
    </row>
    <row r="10" spans="1:36">
      <c r="E10" s="17" t="s">
        <v>7849</v>
      </c>
      <c r="F10" s="13" t="s">
        <v>7844</v>
      </c>
      <c r="H10" s="17" t="s">
        <v>7849</v>
      </c>
      <c r="I10" s="13" t="s">
        <v>8559</v>
      </c>
      <c r="N10" s="17" t="s">
        <v>7849</v>
      </c>
      <c r="O10" s="13" t="s">
        <v>9021</v>
      </c>
      <c r="AC10" s="17" t="s">
        <v>7849</v>
      </c>
      <c r="AD10" s="17" t="s">
        <v>8452</v>
      </c>
    </row>
    <row r="11" spans="1:36">
      <c r="E11" s="17" t="s">
        <v>7850</v>
      </c>
      <c r="F11" s="13" t="s">
        <v>7845</v>
      </c>
      <c r="H11" s="17" t="s">
        <v>7850</v>
      </c>
      <c r="I11" s="13" t="s">
        <v>8558</v>
      </c>
      <c r="N11" s="17" t="s">
        <v>7850</v>
      </c>
      <c r="O11" s="13" t="s">
        <v>9022</v>
      </c>
      <c r="AC11" s="17" t="s">
        <v>7850</v>
      </c>
      <c r="AD11" s="17" t="s">
        <v>8453</v>
      </c>
    </row>
    <row r="12" spans="1:36">
      <c r="H12" s="17" t="s">
        <v>8019</v>
      </c>
      <c r="I12" s="13" t="s">
        <v>8569</v>
      </c>
      <c r="N12" s="17" t="s">
        <v>8019</v>
      </c>
      <c r="O12" s="13" t="s">
        <v>8026</v>
      </c>
      <c r="AC12" s="17" t="s">
        <v>8019</v>
      </c>
      <c r="AD12" s="17" t="s">
        <v>8454</v>
      </c>
    </row>
    <row r="13" spans="1:36">
      <c r="H13" s="17" t="s">
        <v>202</v>
      </c>
      <c r="I13" s="13" t="s">
        <v>8570</v>
      </c>
      <c r="N13" s="17" t="s">
        <v>8020</v>
      </c>
      <c r="O13" s="13" t="s">
        <v>7880</v>
      </c>
      <c r="AC13" s="17" t="s">
        <v>8020</v>
      </c>
      <c r="AD13" s="17" t="s">
        <v>8455</v>
      </c>
    </row>
    <row r="14" spans="1:36">
      <c r="H14" s="17" t="s">
        <v>203</v>
      </c>
      <c r="I14" s="13" t="s">
        <v>8571</v>
      </c>
      <c r="AC14" s="17" t="s">
        <v>202</v>
      </c>
      <c r="AD14" s="17" t="s">
        <v>8456</v>
      </c>
    </row>
    <row r="15" spans="1:36">
      <c r="H15" s="17" t="s">
        <v>8020</v>
      </c>
      <c r="I15" s="13" t="s">
        <v>9031</v>
      </c>
      <c r="AC15" s="17" t="s">
        <v>203</v>
      </c>
      <c r="AD15" s="17" t="s">
        <v>8457</v>
      </c>
    </row>
    <row r="16" spans="1:36">
      <c r="H16" s="17" t="s">
        <v>8020</v>
      </c>
      <c r="I16" s="13" t="s">
        <v>9032</v>
      </c>
      <c r="AC16" s="17" t="s">
        <v>204</v>
      </c>
      <c r="AD16" s="17" t="s">
        <v>8458</v>
      </c>
    </row>
    <row r="17" spans="8:30">
      <c r="H17" s="17" t="s">
        <v>8020</v>
      </c>
      <c r="I17" s="30" t="s">
        <v>8562</v>
      </c>
      <c r="AC17" s="17" t="s">
        <v>205</v>
      </c>
      <c r="AD17" s="17" t="s">
        <v>8459</v>
      </c>
    </row>
    <row r="18" spans="8:30">
      <c r="H18" s="17" t="s">
        <v>8020</v>
      </c>
      <c r="I18" s="30" t="s">
        <v>8563</v>
      </c>
      <c r="AC18" s="17" t="s">
        <v>206</v>
      </c>
      <c r="AD18" s="17" t="s">
        <v>8460</v>
      </c>
    </row>
    <row r="19" spans="8:30">
      <c r="H19" s="17" t="s">
        <v>8020</v>
      </c>
      <c r="I19" s="30" t="s">
        <v>8564</v>
      </c>
    </row>
    <row r="20" spans="8:30">
      <c r="H20" s="17" t="s">
        <v>8020</v>
      </c>
      <c r="I20" s="80" t="s">
        <v>11051</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7854</v>
      </c>
    </row>
    <row r="3" spans="1:60">
      <c r="B3" t="s">
        <v>7853</v>
      </c>
      <c r="C3"/>
      <c r="BG3" t="s">
        <v>8504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8505</v>
      </c>
      <c r="BH4" s="5" t="s">
        <v>8506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8078</v>
      </c>
      <c r="BD7" s="17" t="s">
        <v>195</v>
      </c>
      <c r="BE7" s="17" t="s">
        <v>8079</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8075</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8076</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8073</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8072</v>
      </c>
      <c r="Z14" s="17" t="s">
        <v>202</v>
      </c>
      <c r="AA14" s="13" t="s">
        <v>8074</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8077</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8073</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8074</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8075</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8076</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8077</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8078</v>
      </c>
    </row>
    <row r="104" spans="59:60">
      <c r="BG104" s="13" t="s">
        <v>7880</v>
      </c>
      <c r="BH104" s="17" t="s">
        <v>8002</v>
      </c>
    </row>
    <row r="105" spans="59:60">
      <c r="BG105" s="13" t="s">
        <v>7880</v>
      </c>
      <c r="BH105" s="17" t="s">
        <v>8003</v>
      </c>
    </row>
    <row r="106" spans="59:60">
      <c r="BG106" s="13" t="s">
        <v>7880</v>
      </c>
      <c r="BH106" s="17" t="s">
        <v>8079</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16384" width="9" style="15"/>
  </cols>
  <sheetData>
    <row r="1" spans="1:44" ht="14">
      <c r="A1" s="14" t="s">
        <v>7829</v>
      </c>
    </row>
    <row r="3" spans="1:44">
      <c r="B3" s="15" t="s">
        <v>8034</v>
      </c>
      <c r="E3" s="15" t="s">
        <v>7828</v>
      </c>
      <c r="H3" s="15" t="s">
        <v>7831</v>
      </c>
      <c r="K3" t="s">
        <v>7851</v>
      </c>
      <c r="L3"/>
      <c r="N3" s="15" t="s">
        <v>8021</v>
      </c>
      <c r="O3"/>
      <c r="Q3" t="s">
        <v>8018</v>
      </c>
      <c r="R3"/>
      <c r="T3" s="15" t="s">
        <v>7852</v>
      </c>
      <c r="X3" t="s">
        <v>8022</v>
      </c>
      <c r="Y3"/>
      <c r="AA3" t="s">
        <v>8482</v>
      </c>
      <c r="AD3" t="s">
        <v>8426</v>
      </c>
      <c r="AE3"/>
      <c r="AG3" t="s">
        <v>8437</v>
      </c>
      <c r="AH3"/>
      <c r="AJ3" t="s">
        <v>8446</v>
      </c>
      <c r="AK3"/>
      <c r="AM3" s="15" t="s">
        <v>10943</v>
      </c>
      <c r="AP3" s="15" t="s">
        <v>10944</v>
      </c>
    </row>
    <row r="4" spans="1:44">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8093</v>
      </c>
      <c r="AB4" s="20" t="s">
        <v>8092</v>
      </c>
      <c r="AD4" s="13" t="s">
        <v>8425</v>
      </c>
      <c r="AE4" s="20" t="s">
        <v>7838</v>
      </c>
      <c r="AG4" s="16" t="s">
        <v>8444</v>
      </c>
      <c r="AH4" s="20" t="s">
        <v>7838</v>
      </c>
      <c r="AJ4" s="16" t="s">
        <v>8445</v>
      </c>
      <c r="AK4" s="20" t="s">
        <v>7838</v>
      </c>
      <c r="AM4" s="20" t="s">
        <v>10942</v>
      </c>
      <c r="AN4" s="20" t="s">
        <v>7827</v>
      </c>
      <c r="AP4" s="20" t="s">
        <v>7881</v>
      </c>
      <c r="AQ4" s="20" t="s">
        <v>7882</v>
      </c>
      <c r="AR4" s="20" t="s">
        <v>7883</v>
      </c>
    </row>
    <row r="5" spans="1:44">
      <c r="B5" s="17" t="s">
        <v>240</v>
      </c>
      <c r="C5" s="17" t="s">
        <v>8032</v>
      </c>
      <c r="E5" s="17" t="s">
        <v>290</v>
      </c>
      <c r="F5" s="17" t="s">
        <v>289</v>
      </c>
      <c r="H5" s="17" t="s">
        <v>7836</v>
      </c>
      <c r="I5" s="17" t="s">
        <v>7832</v>
      </c>
      <c r="K5" s="17" t="s">
        <v>7840</v>
      </c>
      <c r="L5" s="17" t="s">
        <v>7833</v>
      </c>
      <c r="N5" s="17" t="s">
        <v>8031</v>
      </c>
      <c r="O5" s="17" t="s">
        <v>7832</v>
      </c>
      <c r="Q5" s="17" t="s">
        <v>8485</v>
      </c>
      <c r="R5" s="17" t="s">
        <v>7832</v>
      </c>
      <c r="T5" s="17" t="s">
        <v>7892</v>
      </c>
      <c r="U5" s="17" t="s">
        <v>7884</v>
      </c>
      <c r="V5" s="17" t="s">
        <v>7886</v>
      </c>
      <c r="X5" s="17" t="s">
        <v>8023</v>
      </c>
      <c r="Y5" s="17" t="s">
        <v>7833</v>
      </c>
      <c r="AA5" s="13" t="s">
        <v>8094</v>
      </c>
      <c r="AB5" s="77">
        <v>392</v>
      </c>
      <c r="AD5" s="13" t="s">
        <v>8427</v>
      </c>
      <c r="AE5" s="17" t="s">
        <v>7833</v>
      </c>
      <c r="AG5" s="17" t="s">
        <v>8984</v>
      </c>
      <c r="AH5" s="17" t="s">
        <v>7833</v>
      </c>
      <c r="AJ5" s="17" t="s">
        <v>8447</v>
      </c>
      <c r="AK5" s="17" t="s">
        <v>7833</v>
      </c>
      <c r="AM5" s="17" t="s">
        <v>9044</v>
      </c>
      <c r="AN5" s="17" t="s">
        <v>289</v>
      </c>
      <c r="AP5" s="17" t="s">
        <v>10945</v>
      </c>
      <c r="AQ5" s="17" t="s">
        <v>7855</v>
      </c>
      <c r="AR5" s="17" t="s">
        <v>191</v>
      </c>
    </row>
    <row r="6" spans="1:44">
      <c r="B6" s="17" t="s">
        <v>241</v>
      </c>
      <c r="C6" s="17" t="s">
        <v>8033</v>
      </c>
      <c r="E6" s="17" t="s">
        <v>292</v>
      </c>
      <c r="F6" s="17" t="s">
        <v>291</v>
      </c>
      <c r="H6" s="17" t="s">
        <v>7837</v>
      </c>
      <c r="I6" s="17" t="s">
        <v>7834</v>
      </c>
      <c r="K6" s="17" t="s">
        <v>7841</v>
      </c>
      <c r="L6" s="17" t="s">
        <v>7835</v>
      </c>
      <c r="N6" s="17" t="s">
        <v>8573</v>
      </c>
      <c r="O6" s="17" t="s">
        <v>7847</v>
      </c>
      <c r="Q6" s="17" t="s">
        <v>9038</v>
      </c>
      <c r="R6" s="17" t="s">
        <v>7834</v>
      </c>
      <c r="T6" s="17" t="s">
        <v>7893</v>
      </c>
      <c r="U6" s="17" t="s">
        <v>7884</v>
      </c>
      <c r="V6" s="17" t="s">
        <v>7887</v>
      </c>
      <c r="X6" s="17" t="s">
        <v>8024</v>
      </c>
      <c r="Y6" s="17" t="s">
        <v>7835</v>
      </c>
      <c r="AA6" s="13" t="s">
        <v>8095</v>
      </c>
      <c r="AB6" s="77">
        <v>352</v>
      </c>
      <c r="AD6" s="17" t="s">
        <v>8428</v>
      </c>
      <c r="AE6" s="17" t="s">
        <v>7835</v>
      </c>
      <c r="AG6" s="17" t="s">
        <v>8441</v>
      </c>
      <c r="AH6" s="17" t="s">
        <v>7835</v>
      </c>
      <c r="AJ6" s="17" t="s">
        <v>8448</v>
      </c>
      <c r="AK6" s="17" t="s">
        <v>7835</v>
      </c>
      <c r="AM6" s="17" t="s">
        <v>9045</v>
      </c>
      <c r="AN6" s="17" t="s">
        <v>291</v>
      </c>
      <c r="AP6" s="17" t="s">
        <v>10946</v>
      </c>
      <c r="AQ6" s="17" t="s">
        <v>7855</v>
      </c>
      <c r="AR6" s="17" t="s">
        <v>194</v>
      </c>
    </row>
    <row r="7" spans="1:44">
      <c r="B7" s="17" t="s">
        <v>242</v>
      </c>
      <c r="C7" s="17" t="s">
        <v>195</v>
      </c>
      <c r="E7" s="17" t="s">
        <v>294</v>
      </c>
      <c r="F7" s="17" t="s">
        <v>293</v>
      </c>
      <c r="K7" s="13" t="s">
        <v>8055</v>
      </c>
      <c r="L7" s="17" t="s">
        <v>7846</v>
      </c>
      <c r="N7" s="13" t="s">
        <v>8574</v>
      </c>
      <c r="O7" s="17" t="s">
        <v>7848</v>
      </c>
      <c r="Q7" s="13" t="s">
        <v>8568</v>
      </c>
      <c r="R7" s="17" t="s">
        <v>7846</v>
      </c>
      <c r="T7" s="13" t="s">
        <v>7894</v>
      </c>
      <c r="U7" s="17" t="s">
        <v>7884</v>
      </c>
      <c r="V7" s="17" t="s">
        <v>195</v>
      </c>
      <c r="X7" s="13" t="s">
        <v>8025</v>
      </c>
      <c r="Y7" s="17" t="s">
        <v>7846</v>
      </c>
      <c r="AA7" s="13" t="s">
        <v>8096</v>
      </c>
      <c r="AB7" s="77">
        <v>372</v>
      </c>
      <c r="AG7" s="13" t="s">
        <v>8442</v>
      </c>
      <c r="AH7" s="17" t="s">
        <v>8439</v>
      </c>
      <c r="AJ7" s="17" t="s">
        <v>8449</v>
      </c>
      <c r="AK7" s="17" t="s">
        <v>8439</v>
      </c>
      <c r="AM7" s="17" t="s">
        <v>9046</v>
      </c>
      <c r="AN7" s="17" t="s">
        <v>293</v>
      </c>
      <c r="AP7" s="13" t="s">
        <v>10947</v>
      </c>
      <c r="AQ7" s="17" t="s">
        <v>7855</v>
      </c>
      <c r="AR7" s="17" t="s">
        <v>195</v>
      </c>
    </row>
    <row r="8" spans="1:44">
      <c r="B8" s="17" t="s">
        <v>243</v>
      </c>
      <c r="C8" s="17" t="s">
        <v>196</v>
      </c>
      <c r="E8" s="17" t="s">
        <v>296</v>
      </c>
      <c r="F8" s="17" t="s">
        <v>295</v>
      </c>
      <c r="K8" s="13" t="s">
        <v>7842</v>
      </c>
      <c r="L8" s="17" t="s">
        <v>7847</v>
      </c>
      <c r="Q8" s="13" t="s">
        <v>8560</v>
      </c>
      <c r="R8" s="17" t="s">
        <v>7847</v>
      </c>
      <c r="T8" s="13" t="s">
        <v>7895</v>
      </c>
      <c r="U8" s="17" t="s">
        <v>7884</v>
      </c>
      <c r="V8" s="17" t="s">
        <v>196</v>
      </c>
      <c r="X8" s="13" t="s">
        <v>9019</v>
      </c>
      <c r="Y8" s="17" t="s">
        <v>7847</v>
      </c>
      <c r="AA8" s="13" t="s">
        <v>8098</v>
      </c>
      <c r="AB8" s="78" t="s">
        <v>8097</v>
      </c>
      <c r="AG8" s="13" t="s">
        <v>8443</v>
      </c>
      <c r="AH8" s="17" t="s">
        <v>8440</v>
      </c>
      <c r="AJ8" s="17" t="s">
        <v>8450</v>
      </c>
      <c r="AK8" s="17" t="s">
        <v>7847</v>
      </c>
      <c r="AM8" s="17" t="s">
        <v>9047</v>
      </c>
      <c r="AN8" s="17" t="s">
        <v>295</v>
      </c>
      <c r="AP8" s="13" t="s">
        <v>10948</v>
      </c>
      <c r="AQ8" s="17" t="s">
        <v>7855</v>
      </c>
      <c r="AR8" s="17" t="s">
        <v>196</v>
      </c>
    </row>
    <row r="9" spans="1:44">
      <c r="B9" s="17" t="s">
        <v>244</v>
      </c>
      <c r="C9" s="17" t="s">
        <v>197</v>
      </c>
      <c r="E9" s="17" t="s">
        <v>298</v>
      </c>
      <c r="F9" s="17" t="s">
        <v>297</v>
      </c>
      <c r="K9" s="13" t="s">
        <v>7843</v>
      </c>
      <c r="L9" s="17" t="s">
        <v>7848</v>
      </c>
      <c r="Q9" s="13" t="s">
        <v>8561</v>
      </c>
      <c r="R9" s="17" t="s">
        <v>7848</v>
      </c>
      <c r="T9" s="13" t="s">
        <v>7896</v>
      </c>
      <c r="U9" s="17" t="s">
        <v>7884</v>
      </c>
      <c r="V9" s="17" t="s">
        <v>197</v>
      </c>
      <c r="X9" s="13" t="s">
        <v>9020</v>
      </c>
      <c r="Y9" s="17" t="s">
        <v>7847</v>
      </c>
      <c r="AA9" s="13" t="s">
        <v>8100</v>
      </c>
      <c r="AB9" s="78" t="s">
        <v>8099</v>
      </c>
      <c r="AJ9" s="17" t="s">
        <v>8451</v>
      </c>
      <c r="AK9" s="17" t="s">
        <v>7848</v>
      </c>
      <c r="AM9" s="17" t="s">
        <v>9048</v>
      </c>
      <c r="AN9" s="17" t="s">
        <v>297</v>
      </c>
      <c r="AP9" s="13" t="s">
        <v>10949</v>
      </c>
      <c r="AQ9" s="17" t="s">
        <v>7855</v>
      </c>
      <c r="AR9" s="17" t="s">
        <v>197</v>
      </c>
    </row>
    <row r="10" spans="1:44">
      <c r="B10" s="17" t="s">
        <v>245</v>
      </c>
      <c r="C10" s="17" t="s">
        <v>198</v>
      </c>
      <c r="E10" s="17" t="s">
        <v>300</v>
      </c>
      <c r="F10" s="17" t="s">
        <v>299</v>
      </c>
      <c r="K10" s="13" t="s">
        <v>7844</v>
      </c>
      <c r="L10" s="17" t="s">
        <v>7849</v>
      </c>
      <c r="Q10" s="13" t="s">
        <v>8559</v>
      </c>
      <c r="R10" s="17" t="s">
        <v>7849</v>
      </c>
      <c r="T10" s="17" t="s">
        <v>7897</v>
      </c>
      <c r="U10" s="17" t="s">
        <v>7885</v>
      </c>
      <c r="V10" s="17" t="s">
        <v>7886</v>
      </c>
      <c r="X10" s="13" t="s">
        <v>9021</v>
      </c>
      <c r="Y10" s="17" t="s">
        <v>7848</v>
      </c>
      <c r="AA10" s="13" t="s">
        <v>8101</v>
      </c>
      <c r="AB10" s="77">
        <v>840</v>
      </c>
      <c r="AJ10" s="17" t="s">
        <v>8452</v>
      </c>
      <c r="AK10" s="17" t="s">
        <v>7849</v>
      </c>
      <c r="AM10" s="17" t="s">
        <v>9049</v>
      </c>
      <c r="AN10" s="17" t="s">
        <v>299</v>
      </c>
      <c r="AP10" s="17" t="s">
        <v>10950</v>
      </c>
      <c r="AQ10" s="17" t="s">
        <v>7856</v>
      </c>
      <c r="AR10" s="17" t="s">
        <v>191</v>
      </c>
    </row>
    <row r="11" spans="1:44">
      <c r="B11" s="17" t="s">
        <v>246</v>
      </c>
      <c r="C11" s="17" t="s">
        <v>199</v>
      </c>
      <c r="E11" s="17" t="s">
        <v>302</v>
      </c>
      <c r="F11" s="17" t="s">
        <v>301</v>
      </c>
      <c r="K11" s="13" t="s">
        <v>7845</v>
      </c>
      <c r="L11" s="17" t="s">
        <v>7850</v>
      </c>
      <c r="Q11" s="13" t="s">
        <v>8558</v>
      </c>
      <c r="R11" s="17" t="s">
        <v>7850</v>
      </c>
      <c r="T11" s="17" t="s">
        <v>7898</v>
      </c>
      <c r="U11" s="17" t="s">
        <v>7885</v>
      </c>
      <c r="V11" s="17" t="s">
        <v>7887</v>
      </c>
      <c r="X11" s="13" t="s">
        <v>9022</v>
      </c>
      <c r="Y11" s="17" t="s">
        <v>7848</v>
      </c>
      <c r="AA11" s="13" t="s">
        <v>8102</v>
      </c>
      <c r="AB11" s="77">
        <v>850</v>
      </c>
      <c r="AJ11" s="17" t="s">
        <v>8453</v>
      </c>
      <c r="AK11" s="17" t="s">
        <v>7850</v>
      </c>
      <c r="AM11" s="17" t="s">
        <v>9050</v>
      </c>
      <c r="AN11" s="17" t="s">
        <v>301</v>
      </c>
      <c r="AP11" s="17" t="s">
        <v>10951</v>
      </c>
      <c r="AQ11" s="17" t="s">
        <v>7856</v>
      </c>
      <c r="AR11" s="17" t="s">
        <v>194</v>
      </c>
    </row>
    <row r="12" spans="1:44">
      <c r="B12" s="17" t="s">
        <v>247</v>
      </c>
      <c r="C12" s="17" t="s">
        <v>200</v>
      </c>
      <c r="E12" s="17" t="s">
        <v>304</v>
      </c>
      <c r="F12" s="17" t="s">
        <v>303</v>
      </c>
      <c r="Q12" s="13" t="s">
        <v>8569</v>
      </c>
      <c r="R12" s="17" t="s">
        <v>8019</v>
      </c>
      <c r="T12" s="13" t="s">
        <v>7899</v>
      </c>
      <c r="U12" s="17" t="s">
        <v>7885</v>
      </c>
      <c r="V12" s="17" t="s">
        <v>195</v>
      </c>
      <c r="X12" s="13" t="s">
        <v>8026</v>
      </c>
      <c r="Y12" s="17" t="s">
        <v>7849</v>
      </c>
      <c r="AA12" s="13" t="s">
        <v>8104</v>
      </c>
      <c r="AB12" s="78" t="s">
        <v>8103</v>
      </c>
      <c r="AJ12" s="17" t="s">
        <v>8454</v>
      </c>
      <c r="AK12" s="17" t="s">
        <v>8019</v>
      </c>
      <c r="AM12" s="17" t="s">
        <v>9051</v>
      </c>
      <c r="AN12" s="17" t="s">
        <v>303</v>
      </c>
      <c r="AP12" s="13" t="s">
        <v>10952</v>
      </c>
      <c r="AQ12" s="17" t="s">
        <v>7856</v>
      </c>
      <c r="AR12" s="17" t="s">
        <v>195</v>
      </c>
    </row>
    <row r="13" spans="1:44">
      <c r="B13" s="17" t="s">
        <v>248</v>
      </c>
      <c r="C13" s="17" t="s">
        <v>201</v>
      </c>
      <c r="E13" s="17" t="s">
        <v>306</v>
      </c>
      <c r="F13" s="17" t="s">
        <v>305</v>
      </c>
      <c r="Q13" s="13" t="s">
        <v>8570</v>
      </c>
      <c r="R13" s="17" t="s">
        <v>9041</v>
      </c>
      <c r="T13" s="13" t="s">
        <v>7900</v>
      </c>
      <c r="U13" s="17" t="s">
        <v>7885</v>
      </c>
      <c r="V13" s="17" t="s">
        <v>196</v>
      </c>
      <c r="X13" s="13" t="s">
        <v>7880</v>
      </c>
      <c r="Y13" s="17" t="s">
        <v>7850</v>
      </c>
      <c r="AA13" s="13" t="s">
        <v>8105</v>
      </c>
      <c r="AB13" s="77">
        <v>784</v>
      </c>
      <c r="AJ13" s="17" t="s">
        <v>8455</v>
      </c>
      <c r="AK13" s="17" t="s">
        <v>8020</v>
      </c>
      <c r="AM13" s="17" t="s">
        <v>9052</v>
      </c>
      <c r="AN13" s="17" t="s">
        <v>305</v>
      </c>
      <c r="AP13" s="13" t="s">
        <v>10953</v>
      </c>
      <c r="AQ13" s="17" t="s">
        <v>7856</v>
      </c>
      <c r="AR13" s="17" t="s">
        <v>196</v>
      </c>
    </row>
    <row r="14" spans="1:44">
      <c r="B14" s="17" t="s">
        <v>249</v>
      </c>
      <c r="C14" s="17" t="s">
        <v>202</v>
      </c>
      <c r="E14" s="17" t="s">
        <v>308</v>
      </c>
      <c r="F14" s="17" t="s">
        <v>307</v>
      </c>
      <c r="Q14" s="13" t="s">
        <v>8571</v>
      </c>
      <c r="R14" s="17" t="s">
        <v>9042</v>
      </c>
      <c r="T14" s="13" t="s">
        <v>7902</v>
      </c>
      <c r="U14" s="17" t="s">
        <v>7885</v>
      </c>
      <c r="V14" s="17" t="s">
        <v>197</v>
      </c>
      <c r="AA14" s="13" t="s">
        <v>8107</v>
      </c>
      <c r="AB14" s="78" t="s">
        <v>8106</v>
      </c>
      <c r="AJ14" s="17" t="s">
        <v>8456</v>
      </c>
      <c r="AK14" s="17" t="s">
        <v>202</v>
      </c>
      <c r="AM14" s="17" t="s">
        <v>9053</v>
      </c>
      <c r="AN14" s="17" t="s">
        <v>307</v>
      </c>
      <c r="AP14" s="13" t="s">
        <v>10954</v>
      </c>
      <c r="AQ14" s="17" t="s">
        <v>7856</v>
      </c>
      <c r="AR14" s="17" t="s">
        <v>197</v>
      </c>
    </row>
    <row r="15" spans="1:44">
      <c r="B15" s="17" t="s">
        <v>250</v>
      </c>
      <c r="C15" s="17" t="s">
        <v>203</v>
      </c>
      <c r="E15" s="17" t="s">
        <v>310</v>
      </c>
      <c r="F15" s="17" t="s">
        <v>309</v>
      </c>
      <c r="Q15" s="13" t="s">
        <v>9031</v>
      </c>
      <c r="R15" s="17" t="s">
        <v>8020</v>
      </c>
      <c r="T15" s="17" t="s">
        <v>7903</v>
      </c>
      <c r="U15" s="17" t="s">
        <v>7939</v>
      </c>
      <c r="V15" s="17" t="s">
        <v>7886</v>
      </c>
      <c r="AA15" s="13" t="s">
        <v>8109</v>
      </c>
      <c r="AB15" s="78" t="s">
        <v>8108</v>
      </c>
      <c r="AJ15" s="17" t="s">
        <v>8457</v>
      </c>
      <c r="AK15" s="17" t="s">
        <v>203</v>
      </c>
      <c r="AM15" s="17" t="s">
        <v>9054</v>
      </c>
      <c r="AN15" s="17" t="s">
        <v>309</v>
      </c>
      <c r="AP15" s="17" t="s">
        <v>10955</v>
      </c>
      <c r="AQ15" s="17" t="s">
        <v>7857</v>
      </c>
      <c r="AR15" s="17" t="s">
        <v>191</v>
      </c>
    </row>
    <row r="16" spans="1:44">
      <c r="B16" s="17" t="s">
        <v>251</v>
      </c>
      <c r="C16" s="17" t="s">
        <v>204</v>
      </c>
      <c r="E16" s="17" t="s">
        <v>312</v>
      </c>
      <c r="F16" s="17" t="s">
        <v>311</v>
      </c>
      <c r="Q16" s="13" t="s">
        <v>9032</v>
      </c>
      <c r="R16" s="17" t="s">
        <v>8020</v>
      </c>
      <c r="T16" s="17" t="s">
        <v>7904</v>
      </c>
      <c r="U16" s="17" t="s">
        <v>7939</v>
      </c>
      <c r="V16" s="17" t="s">
        <v>7887</v>
      </c>
      <c r="AA16" s="13" t="s">
        <v>8110</v>
      </c>
      <c r="AB16" s="77">
        <v>533</v>
      </c>
      <c r="AJ16" s="17" t="s">
        <v>8458</v>
      </c>
      <c r="AK16" s="17" t="s">
        <v>204</v>
      </c>
      <c r="AM16" s="17" t="s">
        <v>9055</v>
      </c>
      <c r="AN16" s="17" t="s">
        <v>311</v>
      </c>
      <c r="AP16" s="17" t="s">
        <v>10956</v>
      </c>
      <c r="AQ16" s="17" t="s">
        <v>7857</v>
      </c>
      <c r="AR16" s="17" t="s">
        <v>194</v>
      </c>
    </row>
    <row r="17" spans="2:44">
      <c r="B17" s="17" t="s">
        <v>252</v>
      </c>
      <c r="C17" s="17" t="s">
        <v>205</v>
      </c>
      <c r="E17" s="17" t="s">
        <v>314</v>
      </c>
      <c r="F17" s="17" t="s">
        <v>313</v>
      </c>
      <c r="Q17" s="13" t="s">
        <v>8562</v>
      </c>
      <c r="R17" s="17" t="s">
        <v>8020</v>
      </c>
      <c r="T17" s="13" t="s">
        <v>7905</v>
      </c>
      <c r="U17" s="17" t="s">
        <v>7939</v>
      </c>
      <c r="V17" s="17" t="s">
        <v>195</v>
      </c>
      <c r="AA17" s="13" t="s">
        <v>8112</v>
      </c>
      <c r="AB17" s="78" t="s">
        <v>8111</v>
      </c>
      <c r="AJ17" s="17" t="s">
        <v>8459</v>
      </c>
      <c r="AK17" s="17" t="s">
        <v>205</v>
      </c>
      <c r="AM17" s="17" t="s">
        <v>9056</v>
      </c>
      <c r="AN17" s="17" t="s">
        <v>313</v>
      </c>
      <c r="AP17" s="13" t="s">
        <v>10957</v>
      </c>
      <c r="AQ17" s="17" t="s">
        <v>7857</v>
      </c>
      <c r="AR17" s="17" t="s">
        <v>195</v>
      </c>
    </row>
    <row r="18" spans="2:44">
      <c r="B18" s="17" t="s">
        <v>253</v>
      </c>
      <c r="C18" s="17" t="s">
        <v>206</v>
      </c>
      <c r="E18" s="17" t="s">
        <v>316</v>
      </c>
      <c r="F18" s="17" t="s">
        <v>315</v>
      </c>
      <c r="O18"/>
      <c r="Q18" s="30" t="s">
        <v>8563</v>
      </c>
      <c r="R18" s="17" t="s">
        <v>8020</v>
      </c>
      <c r="T18" s="13" t="s">
        <v>7906</v>
      </c>
      <c r="U18" s="17" t="s">
        <v>7939</v>
      </c>
      <c r="V18" s="17" t="s">
        <v>196</v>
      </c>
      <c r="AA18" s="13" t="s">
        <v>8114</v>
      </c>
      <c r="AB18" s="78" t="s">
        <v>8113</v>
      </c>
      <c r="AJ18" s="17" t="s">
        <v>8460</v>
      </c>
      <c r="AK18" s="17" t="s">
        <v>206</v>
      </c>
      <c r="AM18" s="17" t="s">
        <v>9057</v>
      </c>
      <c r="AN18" s="17" t="s">
        <v>315</v>
      </c>
      <c r="AP18" s="13" t="s">
        <v>10958</v>
      </c>
      <c r="AQ18" s="17" t="s">
        <v>7857</v>
      </c>
      <c r="AR18" s="17" t="s">
        <v>196</v>
      </c>
    </row>
    <row r="19" spans="2:44">
      <c r="B19" s="17" t="s">
        <v>254</v>
      </c>
      <c r="C19" s="17" t="s">
        <v>207</v>
      </c>
      <c r="E19" s="17" t="s">
        <v>318</v>
      </c>
      <c r="F19" s="17" t="s">
        <v>317</v>
      </c>
      <c r="Q19" s="30" t="s">
        <v>8564</v>
      </c>
      <c r="R19" s="17" t="s">
        <v>8020</v>
      </c>
      <c r="T19" s="13" t="s">
        <v>7908</v>
      </c>
      <c r="U19" s="17" t="s">
        <v>7939</v>
      </c>
      <c r="V19" s="17" t="s">
        <v>197</v>
      </c>
      <c r="AA19" s="13" t="s">
        <v>8115</v>
      </c>
      <c r="AB19" s="77">
        <v>660</v>
      </c>
      <c r="AM19" s="17" t="s">
        <v>9058</v>
      </c>
      <c r="AN19" s="17" t="s">
        <v>317</v>
      </c>
      <c r="AP19" s="13" t="s">
        <v>10959</v>
      </c>
      <c r="AQ19" s="17" t="s">
        <v>7857</v>
      </c>
      <c r="AR19" s="17" t="s">
        <v>197</v>
      </c>
    </row>
    <row r="20" spans="2:44">
      <c r="B20" s="17" t="s">
        <v>255</v>
      </c>
      <c r="C20" s="17" t="s">
        <v>208</v>
      </c>
      <c r="E20" s="17" t="s">
        <v>320</v>
      </c>
      <c r="F20" s="17" t="s">
        <v>319</v>
      </c>
      <c r="Q20" s="30" t="s">
        <v>9039</v>
      </c>
      <c r="R20" s="17" t="s">
        <v>8020</v>
      </c>
      <c r="T20" s="17" t="s">
        <v>7912</v>
      </c>
      <c r="U20" s="17" t="s">
        <v>7940</v>
      </c>
      <c r="V20" s="17" t="s">
        <v>7886</v>
      </c>
      <c r="AA20" s="13" t="s">
        <v>8117</v>
      </c>
      <c r="AB20" s="78" t="s">
        <v>8116</v>
      </c>
      <c r="AM20" s="17" t="s">
        <v>9059</v>
      </c>
      <c r="AN20" s="17" t="s">
        <v>319</v>
      </c>
      <c r="AP20" s="17" t="s">
        <v>10960</v>
      </c>
      <c r="AQ20" s="17" t="s">
        <v>7858</v>
      </c>
      <c r="AR20" s="17" t="s">
        <v>191</v>
      </c>
    </row>
    <row r="21" spans="2:44">
      <c r="B21" s="17" t="s">
        <v>256</v>
      </c>
      <c r="C21" s="17" t="s">
        <v>209</v>
      </c>
      <c r="E21" s="17" t="s">
        <v>322</v>
      </c>
      <c r="F21" s="17" t="s">
        <v>321</v>
      </c>
      <c r="Q21" s="17" t="s">
        <v>7845</v>
      </c>
      <c r="R21" s="17" t="s">
        <v>8020</v>
      </c>
      <c r="T21" s="17" t="s">
        <v>7913</v>
      </c>
      <c r="U21" s="17" t="s">
        <v>7940</v>
      </c>
      <c r="V21" s="17" t="s">
        <v>7887</v>
      </c>
      <c r="AA21" s="13" t="s">
        <v>8119</v>
      </c>
      <c r="AB21" s="78" t="s">
        <v>8118</v>
      </c>
      <c r="AM21" s="17" t="s">
        <v>9060</v>
      </c>
      <c r="AN21" s="17" t="s">
        <v>321</v>
      </c>
      <c r="AP21" s="17" t="s">
        <v>10961</v>
      </c>
      <c r="AQ21" s="17" t="s">
        <v>7858</v>
      </c>
      <c r="AR21" s="17" t="s">
        <v>194</v>
      </c>
    </row>
    <row r="22" spans="2:44">
      <c r="B22" s="17" t="s">
        <v>257</v>
      </c>
      <c r="C22" s="17" t="s">
        <v>210</v>
      </c>
      <c r="E22" s="17" t="s">
        <v>324</v>
      </c>
      <c r="F22" s="17" t="s">
        <v>323</v>
      </c>
      <c r="T22" s="13" t="s">
        <v>7914</v>
      </c>
      <c r="U22" s="17" t="s">
        <v>7940</v>
      </c>
      <c r="V22" s="17" t="s">
        <v>195</v>
      </c>
      <c r="AA22" s="13" t="s">
        <v>8121</v>
      </c>
      <c r="AB22" s="78" t="s">
        <v>8120</v>
      </c>
      <c r="AM22" s="17" t="s">
        <v>9061</v>
      </c>
      <c r="AN22" s="17" t="s">
        <v>323</v>
      </c>
      <c r="AP22" s="13" t="s">
        <v>10962</v>
      </c>
      <c r="AQ22" s="17" t="s">
        <v>7858</v>
      </c>
      <c r="AR22" s="17" t="s">
        <v>195</v>
      </c>
    </row>
    <row r="23" spans="2:44">
      <c r="B23" s="17" t="s">
        <v>258</v>
      </c>
      <c r="C23" s="17" t="s">
        <v>211</v>
      </c>
      <c r="E23" s="17" t="s">
        <v>326</v>
      </c>
      <c r="F23" s="17" t="s">
        <v>325</v>
      </c>
      <c r="T23" s="13" t="s">
        <v>7915</v>
      </c>
      <c r="U23" s="17" t="s">
        <v>7940</v>
      </c>
      <c r="V23" s="17" t="s">
        <v>196</v>
      </c>
      <c r="AA23" s="13" t="s">
        <v>8122</v>
      </c>
      <c r="AB23" s="77">
        <v>887</v>
      </c>
      <c r="AM23" s="17" t="s">
        <v>9062</v>
      </c>
      <c r="AN23" s="17" t="s">
        <v>325</v>
      </c>
      <c r="AP23" s="13" t="s">
        <v>10963</v>
      </c>
      <c r="AQ23" s="17" t="s">
        <v>7858</v>
      </c>
      <c r="AR23" s="17" t="s">
        <v>196</v>
      </c>
    </row>
    <row r="24" spans="2:44">
      <c r="B24" s="17" t="s">
        <v>259</v>
      </c>
      <c r="C24" s="17" t="s">
        <v>212</v>
      </c>
      <c r="E24" s="17" t="s">
        <v>328</v>
      </c>
      <c r="F24" s="17" t="s">
        <v>327</v>
      </c>
      <c r="T24" s="13" t="s">
        <v>7916</v>
      </c>
      <c r="U24" s="17" t="s">
        <v>7940</v>
      </c>
      <c r="V24" s="17" t="s">
        <v>197</v>
      </c>
      <c r="AA24" s="13" t="s">
        <v>8123</v>
      </c>
      <c r="AB24" s="77">
        <v>826</v>
      </c>
      <c r="AM24" s="17" t="s">
        <v>9063</v>
      </c>
      <c r="AN24" s="17" t="s">
        <v>327</v>
      </c>
      <c r="AP24" s="13" t="s">
        <v>10964</v>
      </c>
      <c r="AQ24" s="17" t="s">
        <v>7858</v>
      </c>
      <c r="AR24" s="17" t="s">
        <v>197</v>
      </c>
    </row>
    <row r="25" spans="2:44">
      <c r="B25" s="17" t="s">
        <v>260</v>
      </c>
      <c r="C25" s="17" t="s">
        <v>213</v>
      </c>
      <c r="E25" s="17" t="s">
        <v>330</v>
      </c>
      <c r="F25" s="17" t="s">
        <v>329</v>
      </c>
      <c r="T25" s="13" t="s">
        <v>7917</v>
      </c>
      <c r="U25" s="17" t="s">
        <v>7940</v>
      </c>
      <c r="V25" s="17" t="s">
        <v>198</v>
      </c>
      <c r="AA25" s="13" t="s">
        <v>8125</v>
      </c>
      <c r="AB25" s="78" t="s">
        <v>8124</v>
      </c>
      <c r="AM25" s="17" t="s">
        <v>9064</v>
      </c>
      <c r="AN25" s="17" t="s">
        <v>329</v>
      </c>
      <c r="AP25" s="13" t="s">
        <v>10965</v>
      </c>
      <c r="AQ25" s="17" t="s">
        <v>7858</v>
      </c>
      <c r="AR25" s="17" t="s">
        <v>198</v>
      </c>
    </row>
    <row r="26" spans="2:44">
      <c r="B26" s="17" t="s">
        <v>261</v>
      </c>
      <c r="C26" s="17" t="s">
        <v>214</v>
      </c>
      <c r="E26" s="17" t="s">
        <v>332</v>
      </c>
      <c r="F26" s="17" t="s">
        <v>331</v>
      </c>
      <c r="T26" s="13" t="s">
        <v>7918</v>
      </c>
      <c r="U26" s="17" t="s">
        <v>7940</v>
      </c>
      <c r="V26" s="17" t="s">
        <v>199</v>
      </c>
      <c r="AA26" s="13" t="s">
        <v>8127</v>
      </c>
      <c r="AB26" s="78" t="s">
        <v>8126</v>
      </c>
      <c r="AM26" s="17" t="s">
        <v>9065</v>
      </c>
      <c r="AN26" s="17" t="s">
        <v>331</v>
      </c>
      <c r="AP26" s="13" t="s">
        <v>10966</v>
      </c>
      <c r="AQ26" s="17" t="s">
        <v>7858</v>
      </c>
      <c r="AR26" s="17" t="s">
        <v>199</v>
      </c>
    </row>
    <row r="27" spans="2:44">
      <c r="B27" s="17" t="s">
        <v>262</v>
      </c>
      <c r="C27" s="17" t="s">
        <v>215</v>
      </c>
      <c r="E27" s="17" t="s">
        <v>334</v>
      </c>
      <c r="F27" s="17" t="s">
        <v>333</v>
      </c>
      <c r="T27" s="13" t="s">
        <v>7919</v>
      </c>
      <c r="U27" s="17" t="s">
        <v>7940</v>
      </c>
      <c r="V27" s="17" t="s">
        <v>200</v>
      </c>
      <c r="AA27" s="13" t="s">
        <v>8128</v>
      </c>
      <c r="AB27" s="77">
        <v>376</v>
      </c>
      <c r="AM27" s="17" t="s">
        <v>9066</v>
      </c>
      <c r="AN27" s="17" t="s">
        <v>333</v>
      </c>
      <c r="AP27" s="13" t="s">
        <v>10967</v>
      </c>
      <c r="AQ27" s="17" t="s">
        <v>7858</v>
      </c>
      <c r="AR27" s="17" t="s">
        <v>200</v>
      </c>
    </row>
    <row r="28" spans="2:44">
      <c r="B28" s="17" t="s">
        <v>263</v>
      </c>
      <c r="C28" s="17" t="s">
        <v>216</v>
      </c>
      <c r="E28" s="17" t="s">
        <v>336</v>
      </c>
      <c r="F28" s="17" t="s">
        <v>335</v>
      </c>
      <c r="T28" s="13" t="s">
        <v>7920</v>
      </c>
      <c r="U28" s="17" t="s">
        <v>7940</v>
      </c>
      <c r="V28" s="17" t="s">
        <v>201</v>
      </c>
      <c r="AA28" s="13" t="s">
        <v>8129</v>
      </c>
      <c r="AB28" s="77">
        <v>380</v>
      </c>
      <c r="AM28" s="17" t="s">
        <v>9067</v>
      </c>
      <c r="AN28" s="17" t="s">
        <v>335</v>
      </c>
      <c r="AP28" s="13" t="s">
        <v>10968</v>
      </c>
      <c r="AQ28" s="17" t="s">
        <v>7858</v>
      </c>
      <c r="AR28" s="17" t="s">
        <v>201</v>
      </c>
    </row>
    <row r="29" spans="2:44">
      <c r="B29" s="17" t="s">
        <v>264</v>
      </c>
      <c r="C29" s="17" t="s">
        <v>217</v>
      </c>
      <c r="E29" s="17" t="s">
        <v>338</v>
      </c>
      <c r="F29" s="17" t="s">
        <v>337</v>
      </c>
      <c r="T29" s="13" t="s">
        <v>7896</v>
      </c>
      <c r="U29" s="17" t="s">
        <v>7940</v>
      </c>
      <c r="V29" s="17" t="s">
        <v>202</v>
      </c>
      <c r="AA29" s="13" t="s">
        <v>8130</v>
      </c>
      <c r="AB29" s="77">
        <v>368</v>
      </c>
      <c r="AM29" s="17" t="s">
        <v>9068</v>
      </c>
      <c r="AN29" s="17" t="s">
        <v>337</v>
      </c>
      <c r="AP29" s="13" t="s">
        <v>10969</v>
      </c>
      <c r="AQ29" s="17" t="s">
        <v>7858</v>
      </c>
      <c r="AR29" s="17" t="s">
        <v>202</v>
      </c>
    </row>
    <row r="30" spans="2:44">
      <c r="B30" s="17" t="s">
        <v>265</v>
      </c>
      <c r="C30" s="17" t="s">
        <v>218</v>
      </c>
      <c r="E30" s="17" t="s">
        <v>340</v>
      </c>
      <c r="F30" s="17" t="s">
        <v>339</v>
      </c>
      <c r="T30" s="17" t="s">
        <v>7921</v>
      </c>
      <c r="U30" s="17" t="s">
        <v>7941</v>
      </c>
      <c r="V30" s="17" t="s">
        <v>7886</v>
      </c>
      <c r="AA30" s="13" t="s">
        <v>8131</v>
      </c>
      <c r="AB30" s="77">
        <v>364</v>
      </c>
      <c r="AM30" s="17" t="s">
        <v>9069</v>
      </c>
      <c r="AN30" s="17" t="s">
        <v>339</v>
      </c>
      <c r="AP30" s="17" t="s">
        <v>10970</v>
      </c>
      <c r="AQ30" s="17" t="s">
        <v>7859</v>
      </c>
      <c r="AR30" s="17" t="s">
        <v>191</v>
      </c>
    </row>
    <row r="31" spans="2:44">
      <c r="B31" s="17" t="s">
        <v>266</v>
      </c>
      <c r="C31" s="17" t="s">
        <v>219</v>
      </c>
      <c r="E31" s="17" t="s">
        <v>342</v>
      </c>
      <c r="F31" s="17" t="s">
        <v>341</v>
      </c>
      <c r="T31" s="17" t="s">
        <v>7922</v>
      </c>
      <c r="U31" s="17" t="s">
        <v>7941</v>
      </c>
      <c r="V31" s="17" t="s">
        <v>7887</v>
      </c>
      <c r="AA31" s="13" t="s">
        <v>8132</v>
      </c>
      <c r="AB31" s="77">
        <v>356</v>
      </c>
      <c r="AM31" s="17" t="s">
        <v>9070</v>
      </c>
      <c r="AN31" s="17" t="s">
        <v>341</v>
      </c>
      <c r="AP31" s="17" t="s">
        <v>10971</v>
      </c>
      <c r="AQ31" s="17" t="s">
        <v>7859</v>
      </c>
      <c r="AR31" s="17" t="s">
        <v>194</v>
      </c>
    </row>
    <row r="32" spans="2:44">
      <c r="B32" s="17" t="s">
        <v>267</v>
      </c>
      <c r="C32" s="17" t="s">
        <v>220</v>
      </c>
      <c r="E32" s="17" t="s">
        <v>344</v>
      </c>
      <c r="F32" s="17" t="s">
        <v>343</v>
      </c>
      <c r="T32" s="13" t="s">
        <v>7923</v>
      </c>
      <c r="U32" s="17" t="s">
        <v>7941</v>
      </c>
      <c r="V32" s="17" t="s">
        <v>195</v>
      </c>
      <c r="AA32" s="13" t="s">
        <v>8133</v>
      </c>
      <c r="AB32" s="77">
        <v>360</v>
      </c>
      <c r="AM32" s="17" t="s">
        <v>9071</v>
      </c>
      <c r="AN32" s="17" t="s">
        <v>343</v>
      </c>
      <c r="AP32" s="13" t="s">
        <v>10972</v>
      </c>
      <c r="AQ32" s="17" t="s">
        <v>7859</v>
      </c>
      <c r="AR32" s="17" t="s">
        <v>195</v>
      </c>
    </row>
    <row r="33" spans="2:44">
      <c r="B33" s="17" t="s">
        <v>268</v>
      </c>
      <c r="C33" s="17" t="s">
        <v>221</v>
      </c>
      <c r="E33" s="17" t="s">
        <v>346</v>
      </c>
      <c r="F33" s="17" t="s">
        <v>345</v>
      </c>
      <c r="T33" s="13" t="s">
        <v>7924</v>
      </c>
      <c r="U33" s="17" t="s">
        <v>7941</v>
      </c>
      <c r="V33" s="17" t="s">
        <v>196</v>
      </c>
      <c r="AA33" s="13" t="s">
        <v>8134</v>
      </c>
      <c r="AB33" s="77">
        <v>876</v>
      </c>
      <c r="AM33" s="17" t="s">
        <v>9072</v>
      </c>
      <c r="AN33" s="17" t="s">
        <v>345</v>
      </c>
      <c r="AP33" s="13" t="s">
        <v>10973</v>
      </c>
      <c r="AQ33" s="17" t="s">
        <v>7859</v>
      </c>
      <c r="AR33" s="17" t="s">
        <v>196</v>
      </c>
    </row>
    <row r="34" spans="2:44">
      <c r="B34" s="17" t="s">
        <v>269</v>
      </c>
      <c r="C34" s="17" t="s">
        <v>222</v>
      </c>
      <c r="E34" s="17" t="s">
        <v>348</v>
      </c>
      <c r="F34" s="17" t="s">
        <v>347</v>
      </c>
      <c r="T34" s="13" t="s">
        <v>7925</v>
      </c>
      <c r="U34" s="17" t="s">
        <v>7941</v>
      </c>
      <c r="V34" s="17" t="s">
        <v>197</v>
      </c>
      <c r="AA34" s="13" t="s">
        <v>8135</v>
      </c>
      <c r="AB34" s="77">
        <v>800</v>
      </c>
      <c r="AM34" s="17" t="s">
        <v>9073</v>
      </c>
      <c r="AN34" s="17" t="s">
        <v>347</v>
      </c>
      <c r="AP34" s="13" t="s">
        <v>10974</v>
      </c>
      <c r="AQ34" s="17" t="s">
        <v>7859</v>
      </c>
      <c r="AR34" s="17" t="s">
        <v>197</v>
      </c>
    </row>
    <row r="35" spans="2:44">
      <c r="B35" s="17" t="s">
        <v>270</v>
      </c>
      <c r="C35" s="17" t="s">
        <v>223</v>
      </c>
      <c r="E35" s="17" t="s">
        <v>350</v>
      </c>
      <c r="F35" s="17" t="s">
        <v>349</v>
      </c>
      <c r="T35" s="13" t="s">
        <v>7926</v>
      </c>
      <c r="U35" s="17" t="s">
        <v>7941</v>
      </c>
      <c r="V35" s="17" t="s">
        <v>198</v>
      </c>
      <c r="AA35" s="13" t="s">
        <v>8136</v>
      </c>
      <c r="AB35" s="77">
        <v>804</v>
      </c>
      <c r="AM35" s="17" t="s">
        <v>9074</v>
      </c>
      <c r="AN35" s="17" t="s">
        <v>349</v>
      </c>
      <c r="AP35" s="13" t="s">
        <v>10975</v>
      </c>
      <c r="AQ35" s="17" t="s">
        <v>7859</v>
      </c>
      <c r="AR35" s="17" t="s">
        <v>198</v>
      </c>
    </row>
    <row r="36" spans="2:44">
      <c r="B36" s="17" t="s">
        <v>271</v>
      </c>
      <c r="C36" s="17" t="s">
        <v>224</v>
      </c>
      <c r="E36" s="17" t="s">
        <v>352</v>
      </c>
      <c r="F36" s="17" t="s">
        <v>351</v>
      </c>
      <c r="T36" s="13" t="s">
        <v>7927</v>
      </c>
      <c r="U36" s="17" t="s">
        <v>7941</v>
      </c>
      <c r="V36" s="17" t="s">
        <v>199</v>
      </c>
      <c r="AA36" s="13" t="s">
        <v>8137</v>
      </c>
      <c r="AB36" s="77">
        <v>860</v>
      </c>
      <c r="AM36" s="17" t="s">
        <v>9075</v>
      </c>
      <c r="AN36" s="17" t="s">
        <v>351</v>
      </c>
      <c r="AP36" s="13" t="s">
        <v>10976</v>
      </c>
      <c r="AQ36" s="17" t="s">
        <v>7859</v>
      </c>
      <c r="AR36" s="17" t="s">
        <v>199</v>
      </c>
    </row>
    <row r="37" spans="2:44">
      <c r="B37" s="17" t="s">
        <v>272</v>
      </c>
      <c r="C37" s="17" t="s">
        <v>225</v>
      </c>
      <c r="E37" s="17" t="s">
        <v>354</v>
      </c>
      <c r="F37" s="17" t="s">
        <v>353</v>
      </c>
      <c r="T37" s="13" t="s">
        <v>7928</v>
      </c>
      <c r="U37" s="17" t="s">
        <v>7941</v>
      </c>
      <c r="V37" s="17" t="s">
        <v>200</v>
      </c>
      <c r="AA37" s="13" t="s">
        <v>8138</v>
      </c>
      <c r="AB37" s="77">
        <v>858</v>
      </c>
      <c r="AM37" s="17" t="s">
        <v>9076</v>
      </c>
      <c r="AN37" s="17" t="s">
        <v>353</v>
      </c>
      <c r="AP37" s="13" t="s">
        <v>10977</v>
      </c>
      <c r="AQ37" s="17" t="s">
        <v>7859</v>
      </c>
      <c r="AR37" s="17" t="s">
        <v>200</v>
      </c>
    </row>
    <row r="38" spans="2:44">
      <c r="B38" s="17" t="s">
        <v>273</v>
      </c>
      <c r="C38" s="17" t="s">
        <v>226</v>
      </c>
      <c r="E38" s="17" t="s">
        <v>356</v>
      </c>
      <c r="F38" s="17" t="s">
        <v>355</v>
      </c>
      <c r="T38" s="13" t="s">
        <v>7929</v>
      </c>
      <c r="U38" s="17" t="s">
        <v>7941</v>
      </c>
      <c r="V38" s="17" t="s">
        <v>201</v>
      </c>
      <c r="AA38" s="13" t="s">
        <v>8139</v>
      </c>
      <c r="AB38" s="77">
        <v>218</v>
      </c>
      <c r="AM38" s="17" t="s">
        <v>9077</v>
      </c>
      <c r="AN38" s="17" t="s">
        <v>355</v>
      </c>
      <c r="AP38" s="13" t="s">
        <v>10978</v>
      </c>
      <c r="AQ38" s="17" t="s">
        <v>7859</v>
      </c>
      <c r="AR38" s="17" t="s">
        <v>201</v>
      </c>
    </row>
    <row r="39" spans="2:44">
      <c r="B39" s="17" t="s">
        <v>274</v>
      </c>
      <c r="C39" s="17" t="s">
        <v>227</v>
      </c>
      <c r="E39" s="17" t="s">
        <v>358</v>
      </c>
      <c r="F39" s="17" t="s">
        <v>357</v>
      </c>
      <c r="T39" s="13" t="s">
        <v>7901</v>
      </c>
      <c r="U39" s="17" t="s">
        <v>7941</v>
      </c>
      <c r="V39" s="17" t="s">
        <v>202</v>
      </c>
      <c r="AA39" s="13" t="s">
        <v>8140</v>
      </c>
      <c r="AB39" s="77">
        <v>818</v>
      </c>
      <c r="AM39" s="17" t="s">
        <v>9078</v>
      </c>
      <c r="AN39" s="17" t="s">
        <v>357</v>
      </c>
      <c r="AP39" s="13" t="s">
        <v>10979</v>
      </c>
      <c r="AQ39" s="17" t="s">
        <v>7859</v>
      </c>
      <c r="AR39" s="17" t="s">
        <v>202</v>
      </c>
    </row>
    <row r="40" spans="2:44">
      <c r="B40" s="17" t="s">
        <v>275</v>
      </c>
      <c r="C40" s="17" t="s">
        <v>228</v>
      </c>
      <c r="E40" s="17" t="s">
        <v>360</v>
      </c>
      <c r="F40" s="17" t="s">
        <v>359</v>
      </c>
      <c r="T40" s="17" t="s">
        <v>7930</v>
      </c>
      <c r="U40" s="17" t="s">
        <v>7942</v>
      </c>
      <c r="V40" s="17" t="s">
        <v>7886</v>
      </c>
      <c r="AA40" s="13" t="s">
        <v>8141</v>
      </c>
      <c r="AB40" s="77">
        <v>233</v>
      </c>
      <c r="AM40" s="17" t="s">
        <v>9079</v>
      </c>
      <c r="AN40" s="17" t="s">
        <v>359</v>
      </c>
      <c r="AP40" s="17" t="s">
        <v>10980</v>
      </c>
      <c r="AQ40" s="17" t="s">
        <v>7860</v>
      </c>
      <c r="AR40" s="17" t="s">
        <v>191</v>
      </c>
    </row>
    <row r="41" spans="2:44">
      <c r="B41" s="17" t="s">
        <v>276</v>
      </c>
      <c r="C41" s="17" t="s">
        <v>229</v>
      </c>
      <c r="E41" s="17" t="s">
        <v>362</v>
      </c>
      <c r="F41" s="17" t="s">
        <v>361</v>
      </c>
      <c r="T41" s="17" t="s">
        <v>7931</v>
      </c>
      <c r="U41" s="17" t="s">
        <v>7942</v>
      </c>
      <c r="V41" s="17" t="s">
        <v>7887</v>
      </c>
      <c r="AA41" s="13" t="s">
        <v>8142</v>
      </c>
      <c r="AB41" s="77">
        <v>231</v>
      </c>
      <c r="AM41" s="17" t="s">
        <v>9080</v>
      </c>
      <c r="AN41" s="17" t="s">
        <v>361</v>
      </c>
      <c r="AP41" s="17" t="s">
        <v>10981</v>
      </c>
      <c r="AQ41" s="17" t="s">
        <v>7860</v>
      </c>
      <c r="AR41" s="17" t="s">
        <v>194</v>
      </c>
    </row>
    <row r="42" spans="2:44">
      <c r="B42" s="17" t="s">
        <v>277</v>
      </c>
      <c r="C42" s="17" t="s">
        <v>230</v>
      </c>
      <c r="E42" s="17" t="s">
        <v>364</v>
      </c>
      <c r="F42" s="17" t="s">
        <v>363</v>
      </c>
      <c r="T42" s="13" t="s">
        <v>7932</v>
      </c>
      <c r="U42" s="17" t="s">
        <v>7942</v>
      </c>
      <c r="V42" s="17" t="s">
        <v>195</v>
      </c>
      <c r="AA42" s="13" t="s">
        <v>8143</v>
      </c>
      <c r="AB42" s="77">
        <v>232</v>
      </c>
      <c r="AM42" s="17" t="s">
        <v>9081</v>
      </c>
      <c r="AN42" s="17" t="s">
        <v>363</v>
      </c>
      <c r="AP42" s="13" t="s">
        <v>10982</v>
      </c>
      <c r="AQ42" s="17" t="s">
        <v>7860</v>
      </c>
      <c r="AR42" s="17" t="s">
        <v>195</v>
      </c>
    </row>
    <row r="43" spans="2:44">
      <c r="B43" s="17" t="s">
        <v>278</v>
      </c>
      <c r="C43" s="17" t="s">
        <v>231</v>
      </c>
      <c r="E43" s="17" t="s">
        <v>366</v>
      </c>
      <c r="F43" s="17" t="s">
        <v>365</v>
      </c>
      <c r="T43" s="13" t="s">
        <v>7933</v>
      </c>
      <c r="U43" s="17" t="s">
        <v>7942</v>
      </c>
      <c r="V43" s="17" t="s">
        <v>196</v>
      </c>
      <c r="AA43" s="13" t="s">
        <v>8144</v>
      </c>
      <c r="AB43" s="77">
        <v>222</v>
      </c>
      <c r="AM43" s="17" t="s">
        <v>9082</v>
      </c>
      <c r="AN43" s="17" t="s">
        <v>365</v>
      </c>
      <c r="AP43" s="13" t="s">
        <v>10983</v>
      </c>
      <c r="AQ43" s="17" t="s">
        <v>7860</v>
      </c>
      <c r="AR43" s="17" t="s">
        <v>196</v>
      </c>
    </row>
    <row r="44" spans="2:44">
      <c r="B44" s="17" t="s">
        <v>279</v>
      </c>
      <c r="C44" s="17" t="s">
        <v>232</v>
      </c>
      <c r="E44" s="17" t="s">
        <v>368</v>
      </c>
      <c r="F44" s="17" t="s">
        <v>367</v>
      </c>
      <c r="T44" s="13" t="s">
        <v>7934</v>
      </c>
      <c r="U44" s="17" t="s">
        <v>7942</v>
      </c>
      <c r="V44" s="17" t="s">
        <v>197</v>
      </c>
      <c r="AA44" s="13" t="s">
        <v>8146</v>
      </c>
      <c r="AB44" s="78" t="s">
        <v>8145</v>
      </c>
      <c r="AM44" s="17" t="s">
        <v>9083</v>
      </c>
      <c r="AN44" s="17" t="s">
        <v>367</v>
      </c>
      <c r="AP44" s="13" t="s">
        <v>10984</v>
      </c>
      <c r="AQ44" s="17" t="s">
        <v>7860</v>
      </c>
      <c r="AR44" s="17" t="s">
        <v>197</v>
      </c>
    </row>
    <row r="45" spans="2:44">
      <c r="B45" s="17" t="s">
        <v>280</v>
      </c>
      <c r="C45" s="17" t="s">
        <v>233</v>
      </c>
      <c r="E45" s="17" t="s">
        <v>370</v>
      </c>
      <c r="F45" s="17" t="s">
        <v>369</v>
      </c>
      <c r="T45" s="13" t="s">
        <v>7935</v>
      </c>
      <c r="U45" s="17" t="s">
        <v>7942</v>
      </c>
      <c r="V45" s="17" t="s">
        <v>198</v>
      </c>
      <c r="AA45" s="13" t="s">
        <v>8148</v>
      </c>
      <c r="AB45" s="78" t="s">
        <v>8147</v>
      </c>
      <c r="AM45" s="17" t="s">
        <v>9084</v>
      </c>
      <c r="AN45" s="17" t="s">
        <v>369</v>
      </c>
      <c r="AP45" s="13" t="s">
        <v>10985</v>
      </c>
      <c r="AQ45" s="17" t="s">
        <v>7860</v>
      </c>
      <c r="AR45" s="17" t="s">
        <v>198</v>
      </c>
    </row>
    <row r="46" spans="2:44">
      <c r="B46" s="17" t="s">
        <v>281</v>
      </c>
      <c r="C46" s="17" t="s">
        <v>234</v>
      </c>
      <c r="E46" s="17" t="s">
        <v>372</v>
      </c>
      <c r="F46" s="17" t="s">
        <v>371</v>
      </c>
      <c r="T46" s="13" t="s">
        <v>7936</v>
      </c>
      <c r="U46" s="17" t="s">
        <v>7942</v>
      </c>
      <c r="V46" s="17" t="s">
        <v>199</v>
      </c>
      <c r="AA46" s="13" t="s">
        <v>8149</v>
      </c>
      <c r="AB46" s="77">
        <v>248</v>
      </c>
      <c r="AM46" s="17" t="s">
        <v>9085</v>
      </c>
      <c r="AN46" s="17" t="s">
        <v>371</v>
      </c>
      <c r="AP46" s="13" t="s">
        <v>10986</v>
      </c>
      <c r="AQ46" s="17" t="s">
        <v>7860</v>
      </c>
      <c r="AR46" s="17" t="s">
        <v>199</v>
      </c>
    </row>
    <row r="47" spans="2:44">
      <c r="B47" s="17" t="s">
        <v>282</v>
      </c>
      <c r="C47" s="17" t="s">
        <v>235</v>
      </c>
      <c r="E47" s="17" t="s">
        <v>374</v>
      </c>
      <c r="F47" s="17" t="s">
        <v>373</v>
      </c>
      <c r="T47" s="13" t="s">
        <v>7937</v>
      </c>
      <c r="U47" s="17" t="s">
        <v>7942</v>
      </c>
      <c r="V47" s="17" t="s">
        <v>200</v>
      </c>
      <c r="AA47" s="13" t="s">
        <v>8150</v>
      </c>
      <c r="AB47" s="77">
        <v>512</v>
      </c>
      <c r="AM47" s="17" t="s">
        <v>9086</v>
      </c>
      <c r="AN47" s="17" t="s">
        <v>373</v>
      </c>
      <c r="AP47" s="13" t="s">
        <v>10987</v>
      </c>
      <c r="AQ47" s="17" t="s">
        <v>7860</v>
      </c>
      <c r="AR47" s="17" t="s">
        <v>200</v>
      </c>
    </row>
    <row r="48" spans="2:44">
      <c r="B48" s="17" t="s">
        <v>283</v>
      </c>
      <c r="C48" s="17" t="s">
        <v>236</v>
      </c>
      <c r="E48" s="17" t="s">
        <v>376</v>
      </c>
      <c r="F48" s="17" t="s">
        <v>375</v>
      </c>
      <c r="T48" s="13" t="s">
        <v>7938</v>
      </c>
      <c r="U48" s="17" t="s">
        <v>7942</v>
      </c>
      <c r="V48" s="17" t="s">
        <v>201</v>
      </c>
      <c r="AA48" s="13" t="s">
        <v>8151</v>
      </c>
      <c r="AB48" s="77">
        <v>528</v>
      </c>
      <c r="AM48" s="17" t="s">
        <v>9087</v>
      </c>
      <c r="AN48" s="17" t="s">
        <v>375</v>
      </c>
      <c r="AP48" s="13" t="s">
        <v>10988</v>
      </c>
      <c r="AQ48" s="17" t="s">
        <v>7860</v>
      </c>
      <c r="AR48" s="17" t="s">
        <v>201</v>
      </c>
    </row>
    <row r="49" spans="2:44">
      <c r="B49" s="17" t="s">
        <v>284</v>
      </c>
      <c r="C49" s="17" t="s">
        <v>237</v>
      </c>
      <c r="E49" s="17" t="s">
        <v>378</v>
      </c>
      <c r="F49" s="17" t="s">
        <v>377</v>
      </c>
      <c r="T49" s="13" t="s">
        <v>7907</v>
      </c>
      <c r="U49" s="17" t="s">
        <v>7942</v>
      </c>
      <c r="V49" s="17" t="s">
        <v>202</v>
      </c>
      <c r="AA49" s="13" t="s">
        <v>8152</v>
      </c>
      <c r="AB49" s="77">
        <v>288</v>
      </c>
      <c r="AM49" s="17" t="s">
        <v>9088</v>
      </c>
      <c r="AN49" s="17" t="s">
        <v>381</v>
      </c>
      <c r="AP49" s="13" t="s">
        <v>10989</v>
      </c>
      <c r="AQ49" s="17" t="s">
        <v>7860</v>
      </c>
      <c r="AR49" s="17" t="s">
        <v>202</v>
      </c>
    </row>
    <row r="50" spans="2:44">
      <c r="B50" s="17" t="s">
        <v>285</v>
      </c>
      <c r="C50" s="17" t="s">
        <v>238</v>
      </c>
      <c r="E50" s="17" t="s">
        <v>380</v>
      </c>
      <c r="F50" s="17" t="s">
        <v>379</v>
      </c>
      <c r="T50" s="17" t="s">
        <v>7945</v>
      </c>
      <c r="U50" s="17" t="s">
        <v>8006</v>
      </c>
      <c r="V50" s="17" t="s">
        <v>7886</v>
      </c>
      <c r="AA50" s="13" t="s">
        <v>8153</v>
      </c>
      <c r="AB50" s="77">
        <v>132</v>
      </c>
      <c r="AM50" s="17" t="s">
        <v>9089</v>
      </c>
      <c r="AN50" s="17" t="s">
        <v>383</v>
      </c>
      <c r="AP50" s="17" t="s">
        <v>10990</v>
      </c>
      <c r="AQ50" s="17" t="s">
        <v>7861</v>
      </c>
      <c r="AR50" s="17" t="s">
        <v>191</v>
      </c>
    </row>
    <row r="51" spans="2:44">
      <c r="B51" s="17" t="s">
        <v>286</v>
      </c>
      <c r="C51" s="17" t="s">
        <v>239</v>
      </c>
      <c r="E51" s="17" t="s">
        <v>382</v>
      </c>
      <c r="F51" s="17" t="s">
        <v>381</v>
      </c>
      <c r="T51" s="17" t="s">
        <v>7946</v>
      </c>
      <c r="U51" s="17" t="s">
        <v>8006</v>
      </c>
      <c r="V51" s="17" t="s">
        <v>7887</v>
      </c>
      <c r="AA51" s="13" t="s">
        <v>8154</v>
      </c>
      <c r="AB51" s="77">
        <v>831</v>
      </c>
      <c r="AM51" s="17" t="s">
        <v>9090</v>
      </c>
      <c r="AN51" s="17" t="s">
        <v>389</v>
      </c>
      <c r="AP51" s="17" t="s">
        <v>10991</v>
      </c>
      <c r="AQ51" s="17" t="s">
        <v>7861</v>
      </c>
      <c r="AR51" s="17" t="s">
        <v>194</v>
      </c>
    </row>
    <row r="52" spans="2:44">
      <c r="E52" s="17" t="s">
        <v>384</v>
      </c>
      <c r="F52" s="17" t="s">
        <v>383</v>
      </c>
      <c r="T52" s="13" t="s">
        <v>7947</v>
      </c>
      <c r="U52" s="17" t="s">
        <v>8006</v>
      </c>
      <c r="V52" s="17" t="s">
        <v>195</v>
      </c>
      <c r="AA52" s="13" t="s">
        <v>8155</v>
      </c>
      <c r="AB52" s="77">
        <v>328</v>
      </c>
      <c r="AM52" s="17" t="s">
        <v>9091</v>
      </c>
      <c r="AN52" s="17" t="s">
        <v>391</v>
      </c>
      <c r="AP52" s="13" t="s">
        <v>10992</v>
      </c>
      <c r="AQ52" s="17" t="s">
        <v>7861</v>
      </c>
      <c r="AR52" s="17" t="s">
        <v>195</v>
      </c>
    </row>
    <row r="53" spans="2:44">
      <c r="E53" s="17" t="s">
        <v>386</v>
      </c>
      <c r="F53" s="17" t="s">
        <v>385</v>
      </c>
      <c r="T53" s="13" t="s">
        <v>7948</v>
      </c>
      <c r="U53" s="17" t="s">
        <v>8006</v>
      </c>
      <c r="V53" s="17" t="s">
        <v>196</v>
      </c>
      <c r="AA53" s="13" t="s">
        <v>8156</v>
      </c>
      <c r="AB53" s="77">
        <v>398</v>
      </c>
      <c r="AM53" s="17" t="s">
        <v>9092</v>
      </c>
      <c r="AN53" s="17" t="s">
        <v>393</v>
      </c>
      <c r="AP53" s="13" t="s">
        <v>10993</v>
      </c>
      <c r="AQ53" s="17" t="s">
        <v>7861</v>
      </c>
      <c r="AR53" s="17" t="s">
        <v>196</v>
      </c>
    </row>
    <row r="54" spans="2:44">
      <c r="E54" s="17" t="s">
        <v>388</v>
      </c>
      <c r="F54" s="17" t="s">
        <v>387</v>
      </c>
      <c r="T54" s="13" t="s">
        <v>7949</v>
      </c>
      <c r="U54" s="17" t="s">
        <v>8006</v>
      </c>
      <c r="V54" s="17" t="s">
        <v>197</v>
      </c>
      <c r="AA54" s="13" t="s">
        <v>8157</v>
      </c>
      <c r="AB54" s="77">
        <v>634</v>
      </c>
      <c r="AM54" s="17" t="s">
        <v>9093</v>
      </c>
      <c r="AN54" s="17" t="s">
        <v>395</v>
      </c>
      <c r="AP54" s="13" t="s">
        <v>10994</v>
      </c>
      <c r="AQ54" s="17" t="s">
        <v>7861</v>
      </c>
      <c r="AR54" s="17" t="s">
        <v>197</v>
      </c>
    </row>
    <row r="55" spans="2:44">
      <c r="E55" s="17" t="s">
        <v>390</v>
      </c>
      <c r="F55" s="17" t="s">
        <v>389</v>
      </c>
      <c r="T55" s="13" t="s">
        <v>7950</v>
      </c>
      <c r="U55" s="17" t="s">
        <v>8006</v>
      </c>
      <c r="V55" s="17" t="s">
        <v>198</v>
      </c>
      <c r="AA55" s="13" t="s">
        <v>8158</v>
      </c>
      <c r="AB55" s="77">
        <v>581</v>
      </c>
      <c r="AM55" s="17" t="s">
        <v>9094</v>
      </c>
      <c r="AN55" s="17" t="s">
        <v>401</v>
      </c>
      <c r="AP55" s="13" t="s">
        <v>10995</v>
      </c>
      <c r="AQ55" s="17" t="s">
        <v>7861</v>
      </c>
      <c r="AR55" s="17" t="s">
        <v>198</v>
      </c>
    </row>
    <row r="56" spans="2:44">
      <c r="E56" s="17" t="s">
        <v>392</v>
      </c>
      <c r="F56" s="17" t="s">
        <v>391</v>
      </c>
      <c r="T56" s="13" t="s">
        <v>7951</v>
      </c>
      <c r="U56" s="17" t="s">
        <v>8006</v>
      </c>
      <c r="V56" s="17" t="s">
        <v>199</v>
      </c>
      <c r="AA56" s="13" t="s">
        <v>8159</v>
      </c>
      <c r="AB56" s="77">
        <v>124</v>
      </c>
      <c r="AM56" s="17" t="s">
        <v>9095</v>
      </c>
      <c r="AN56" s="17" t="s">
        <v>411</v>
      </c>
      <c r="AP56" s="13" t="s">
        <v>10996</v>
      </c>
      <c r="AQ56" s="17" t="s">
        <v>7861</v>
      </c>
      <c r="AR56" s="17" t="s">
        <v>199</v>
      </c>
    </row>
    <row r="57" spans="2:44">
      <c r="E57" s="17" t="s">
        <v>394</v>
      </c>
      <c r="F57" s="17" t="s">
        <v>393</v>
      </c>
      <c r="T57" s="13" t="s">
        <v>7952</v>
      </c>
      <c r="U57" s="17" t="s">
        <v>8006</v>
      </c>
      <c r="V57" s="17" t="s">
        <v>200</v>
      </c>
      <c r="AA57" s="13" t="s">
        <v>8160</v>
      </c>
      <c r="AB57" s="77">
        <v>266</v>
      </c>
      <c r="AM57" s="17" t="s">
        <v>9096</v>
      </c>
      <c r="AN57" s="17" t="s">
        <v>415</v>
      </c>
      <c r="AP57" s="13" t="s">
        <v>10997</v>
      </c>
      <c r="AQ57" s="17" t="s">
        <v>7861</v>
      </c>
      <c r="AR57" s="17" t="s">
        <v>200</v>
      </c>
    </row>
    <row r="58" spans="2:44">
      <c r="E58" s="17" t="s">
        <v>396</v>
      </c>
      <c r="F58" s="17" t="s">
        <v>395</v>
      </c>
      <c r="T58" s="13" t="s">
        <v>8073</v>
      </c>
      <c r="U58" s="17" t="s">
        <v>8006</v>
      </c>
      <c r="V58" s="17" t="s">
        <v>201</v>
      </c>
      <c r="AA58" s="13" t="s">
        <v>8161</v>
      </c>
      <c r="AB58" s="77">
        <v>120</v>
      </c>
      <c r="AM58" s="17" t="s">
        <v>9097</v>
      </c>
      <c r="AN58" s="17" t="s">
        <v>417</v>
      </c>
      <c r="AP58" s="13" t="s">
        <v>10998</v>
      </c>
      <c r="AQ58" s="17" t="s">
        <v>7861</v>
      </c>
      <c r="AR58" s="17" t="s">
        <v>201</v>
      </c>
    </row>
    <row r="59" spans="2:44">
      <c r="E59" s="17" t="s">
        <v>398</v>
      </c>
      <c r="F59" s="17" t="s">
        <v>397</v>
      </c>
      <c r="T59" s="17" t="s">
        <v>7954</v>
      </c>
      <c r="U59" s="17" t="s">
        <v>8007</v>
      </c>
      <c r="V59" s="17" t="s">
        <v>7886</v>
      </c>
      <c r="AA59" s="13" t="s">
        <v>8162</v>
      </c>
      <c r="AB59" s="77">
        <v>270</v>
      </c>
      <c r="AM59" s="17" t="s">
        <v>9098</v>
      </c>
      <c r="AN59" s="17" t="s">
        <v>419</v>
      </c>
      <c r="AP59" s="17" t="s">
        <v>10999</v>
      </c>
      <c r="AQ59" s="17" t="s">
        <v>7862</v>
      </c>
      <c r="AR59" s="17" t="s">
        <v>191</v>
      </c>
    </row>
    <row r="60" spans="2:44">
      <c r="E60" s="17" t="s">
        <v>400</v>
      </c>
      <c r="F60" s="17" t="s">
        <v>399</v>
      </c>
      <c r="T60" s="17" t="s">
        <v>7955</v>
      </c>
      <c r="U60" s="17" t="s">
        <v>8007</v>
      </c>
      <c r="V60" s="17" t="s">
        <v>7887</v>
      </c>
      <c r="AA60" s="13" t="s">
        <v>8163</v>
      </c>
      <c r="AB60" s="77">
        <v>116</v>
      </c>
      <c r="AM60" s="17" t="s">
        <v>9099</v>
      </c>
      <c r="AN60" s="17" t="s">
        <v>421</v>
      </c>
      <c r="AP60" s="17" t="s">
        <v>11000</v>
      </c>
      <c r="AQ60" s="17" t="s">
        <v>7862</v>
      </c>
      <c r="AR60" s="17" t="s">
        <v>194</v>
      </c>
    </row>
    <row r="61" spans="2:44">
      <c r="E61" s="17" t="s">
        <v>402</v>
      </c>
      <c r="F61" s="17" t="s">
        <v>401</v>
      </c>
      <c r="T61" s="13" t="s">
        <v>7956</v>
      </c>
      <c r="U61" s="17" t="s">
        <v>8007</v>
      </c>
      <c r="V61" s="17" t="s">
        <v>195</v>
      </c>
      <c r="AA61" s="13" t="s">
        <v>8164</v>
      </c>
      <c r="AB61" s="77">
        <v>580</v>
      </c>
      <c r="AM61" s="17" t="s">
        <v>9100</v>
      </c>
      <c r="AN61" s="17" t="s">
        <v>423</v>
      </c>
      <c r="AP61" s="13" t="s">
        <v>11001</v>
      </c>
      <c r="AQ61" s="17" t="s">
        <v>7862</v>
      </c>
      <c r="AR61" s="17" t="s">
        <v>195</v>
      </c>
    </row>
    <row r="62" spans="2:44">
      <c r="E62" s="17" t="s">
        <v>404</v>
      </c>
      <c r="F62" s="17" t="s">
        <v>403</v>
      </c>
      <c r="T62" s="13" t="s">
        <v>7957</v>
      </c>
      <c r="U62" s="17" t="s">
        <v>8007</v>
      </c>
      <c r="V62" s="17" t="s">
        <v>196</v>
      </c>
      <c r="AA62" s="13" t="s">
        <v>8165</v>
      </c>
      <c r="AB62" s="77">
        <v>324</v>
      </c>
      <c r="AM62" s="17" t="s">
        <v>9101</v>
      </c>
      <c r="AN62" s="17" t="s">
        <v>425</v>
      </c>
      <c r="AP62" s="13" t="s">
        <v>11002</v>
      </c>
      <c r="AQ62" s="17" t="s">
        <v>7862</v>
      </c>
      <c r="AR62" s="17" t="s">
        <v>196</v>
      </c>
    </row>
    <row r="63" spans="2:44">
      <c r="E63" s="17" t="s">
        <v>406</v>
      </c>
      <c r="F63" s="17" t="s">
        <v>405</v>
      </c>
      <c r="T63" s="13" t="s">
        <v>7958</v>
      </c>
      <c r="U63" s="17" t="s">
        <v>8007</v>
      </c>
      <c r="V63" s="17" t="s">
        <v>197</v>
      </c>
      <c r="AA63" s="13" t="s">
        <v>8166</v>
      </c>
      <c r="AB63" s="77">
        <v>624</v>
      </c>
      <c r="AM63" s="17" t="s">
        <v>9102</v>
      </c>
      <c r="AN63" s="17" t="s">
        <v>427</v>
      </c>
      <c r="AP63" s="13" t="s">
        <v>11003</v>
      </c>
      <c r="AQ63" s="17" t="s">
        <v>7862</v>
      </c>
      <c r="AR63" s="17" t="s">
        <v>197</v>
      </c>
    </row>
    <row r="64" spans="2:44">
      <c r="E64" s="17" t="s">
        <v>408</v>
      </c>
      <c r="F64" s="17" t="s">
        <v>407</v>
      </c>
      <c r="T64" s="13" t="s">
        <v>7959</v>
      </c>
      <c r="U64" s="17" t="s">
        <v>8007</v>
      </c>
      <c r="V64" s="17" t="s">
        <v>198</v>
      </c>
      <c r="AA64" s="13" t="s">
        <v>8167</v>
      </c>
      <c r="AB64" s="77">
        <v>196</v>
      </c>
      <c r="AM64" s="17" t="s">
        <v>9103</v>
      </c>
      <c r="AN64" s="17" t="s">
        <v>433</v>
      </c>
      <c r="AP64" s="13" t="s">
        <v>11004</v>
      </c>
      <c r="AQ64" s="17" t="s">
        <v>7862</v>
      </c>
      <c r="AR64" s="17" t="s">
        <v>198</v>
      </c>
    </row>
    <row r="65" spans="5:44">
      <c r="E65" s="17" t="s">
        <v>410</v>
      </c>
      <c r="F65" s="17" t="s">
        <v>409</v>
      </c>
      <c r="T65" s="13" t="s">
        <v>7960</v>
      </c>
      <c r="U65" s="17" t="s">
        <v>8007</v>
      </c>
      <c r="V65" s="17" t="s">
        <v>199</v>
      </c>
      <c r="AA65" s="13" t="s">
        <v>8168</v>
      </c>
      <c r="AB65" s="77">
        <v>192</v>
      </c>
      <c r="AM65" s="17" t="s">
        <v>9104</v>
      </c>
      <c r="AN65" s="17" t="s">
        <v>439</v>
      </c>
      <c r="AP65" s="13" t="s">
        <v>11005</v>
      </c>
      <c r="AQ65" s="17" t="s">
        <v>7862</v>
      </c>
      <c r="AR65" s="17" t="s">
        <v>199</v>
      </c>
    </row>
    <row r="66" spans="5:44">
      <c r="E66" s="17" t="s">
        <v>412</v>
      </c>
      <c r="F66" s="17" t="s">
        <v>411</v>
      </c>
      <c r="T66" s="13" t="s">
        <v>7961</v>
      </c>
      <c r="U66" s="17" t="s">
        <v>8007</v>
      </c>
      <c r="V66" s="17" t="s">
        <v>200</v>
      </c>
      <c r="AA66" s="13" t="s">
        <v>8169</v>
      </c>
      <c r="AB66" s="77">
        <v>531</v>
      </c>
      <c r="AM66" s="17" t="s">
        <v>9105</v>
      </c>
      <c r="AN66" s="17" t="s">
        <v>441</v>
      </c>
      <c r="AP66" s="13" t="s">
        <v>11006</v>
      </c>
      <c r="AQ66" s="17" t="s">
        <v>7862</v>
      </c>
      <c r="AR66" s="17" t="s">
        <v>200</v>
      </c>
    </row>
    <row r="67" spans="5:44">
      <c r="E67" s="17" t="s">
        <v>414</v>
      </c>
      <c r="F67" s="17" t="s">
        <v>413</v>
      </c>
      <c r="T67" s="13" t="s">
        <v>7962</v>
      </c>
      <c r="U67" s="17" t="s">
        <v>8007</v>
      </c>
      <c r="V67" s="17" t="s">
        <v>201</v>
      </c>
      <c r="AA67" s="13" t="s">
        <v>8170</v>
      </c>
      <c r="AB67" s="77">
        <v>300</v>
      </c>
      <c r="AM67" s="17" t="s">
        <v>9106</v>
      </c>
      <c r="AN67" s="17" t="s">
        <v>443</v>
      </c>
      <c r="AP67" s="13" t="s">
        <v>11007</v>
      </c>
      <c r="AQ67" s="17" t="s">
        <v>7862</v>
      </c>
      <c r="AR67" s="17" t="s">
        <v>201</v>
      </c>
    </row>
    <row r="68" spans="5:44">
      <c r="E68" s="17" t="s">
        <v>416</v>
      </c>
      <c r="F68" s="17" t="s">
        <v>415</v>
      </c>
      <c r="T68" s="13" t="s">
        <v>8074</v>
      </c>
      <c r="U68" s="17" t="s">
        <v>8007</v>
      </c>
      <c r="V68" s="17" t="s">
        <v>202</v>
      </c>
      <c r="AA68" s="13" t="s">
        <v>8171</v>
      </c>
      <c r="AB68" s="77">
        <v>296</v>
      </c>
      <c r="AM68" s="17" t="s">
        <v>9107</v>
      </c>
      <c r="AN68" s="17" t="s">
        <v>445</v>
      </c>
      <c r="AP68" s="13" t="s">
        <v>11008</v>
      </c>
      <c r="AQ68" s="17" t="s">
        <v>7862</v>
      </c>
      <c r="AR68" s="17" t="s">
        <v>202</v>
      </c>
    </row>
    <row r="69" spans="5:44">
      <c r="E69" s="17" t="s">
        <v>418</v>
      </c>
      <c r="F69" s="17" t="s">
        <v>417</v>
      </c>
      <c r="T69" s="17" t="s">
        <v>7964</v>
      </c>
      <c r="U69" s="17" t="s">
        <v>8008</v>
      </c>
      <c r="V69" s="17" t="s">
        <v>7886</v>
      </c>
      <c r="AA69" s="13" t="s">
        <v>8172</v>
      </c>
      <c r="AB69" s="77">
        <v>417</v>
      </c>
      <c r="AM69" s="17" t="s">
        <v>9108</v>
      </c>
      <c r="AN69" s="17" t="s">
        <v>447</v>
      </c>
      <c r="AP69" s="17" t="s">
        <v>11009</v>
      </c>
      <c r="AQ69" s="17" t="s">
        <v>7865</v>
      </c>
      <c r="AR69" s="17" t="s">
        <v>191</v>
      </c>
    </row>
    <row r="70" spans="5:44">
      <c r="E70" s="17" t="s">
        <v>420</v>
      </c>
      <c r="F70" s="17" t="s">
        <v>419</v>
      </c>
      <c r="T70" s="17" t="s">
        <v>7965</v>
      </c>
      <c r="U70" s="17" t="s">
        <v>8008</v>
      </c>
      <c r="V70" s="17" t="s">
        <v>7887</v>
      </c>
      <c r="AA70" s="13" t="s">
        <v>8173</v>
      </c>
      <c r="AB70" s="77">
        <v>320</v>
      </c>
      <c r="AM70" s="17" t="s">
        <v>9109</v>
      </c>
      <c r="AN70" s="17" t="s">
        <v>449</v>
      </c>
      <c r="AP70" s="17" t="s">
        <v>11010</v>
      </c>
      <c r="AQ70" s="17" t="s">
        <v>7865</v>
      </c>
      <c r="AR70" s="17" t="s">
        <v>194</v>
      </c>
    </row>
    <row r="71" spans="5:44">
      <c r="E71" s="17" t="s">
        <v>422</v>
      </c>
      <c r="F71" s="17" t="s">
        <v>421</v>
      </c>
      <c r="T71" s="17" t="s">
        <v>7970</v>
      </c>
      <c r="U71" s="17" t="s">
        <v>8009</v>
      </c>
      <c r="V71" s="17" t="s">
        <v>7886</v>
      </c>
      <c r="AA71" s="13" t="s">
        <v>8174</v>
      </c>
      <c r="AB71" s="77">
        <v>312</v>
      </c>
      <c r="AM71" s="17" t="s">
        <v>9110</v>
      </c>
      <c r="AN71" s="17" t="s">
        <v>451</v>
      </c>
      <c r="AP71" s="17" t="s">
        <v>11011</v>
      </c>
      <c r="AQ71" s="17" t="s">
        <v>7866</v>
      </c>
      <c r="AR71" s="17" t="s">
        <v>191</v>
      </c>
    </row>
    <row r="72" spans="5:44">
      <c r="E72" s="17" t="s">
        <v>424</v>
      </c>
      <c r="F72" s="17" t="s">
        <v>423</v>
      </c>
      <c r="T72" s="17" t="s">
        <v>7967</v>
      </c>
      <c r="U72" s="17" t="s">
        <v>8010</v>
      </c>
      <c r="V72" s="17" t="s">
        <v>7886</v>
      </c>
      <c r="AA72" s="13" t="s">
        <v>8175</v>
      </c>
      <c r="AB72" s="77">
        <v>316</v>
      </c>
      <c r="AM72" s="17" t="s">
        <v>9111</v>
      </c>
      <c r="AN72" s="17" t="s">
        <v>453</v>
      </c>
      <c r="AP72" s="17" t="s">
        <v>11012</v>
      </c>
      <c r="AQ72" s="17" t="s">
        <v>7867</v>
      </c>
      <c r="AR72" s="17" t="s">
        <v>191</v>
      </c>
    </row>
    <row r="73" spans="5:44">
      <c r="E73" s="17" t="s">
        <v>426</v>
      </c>
      <c r="F73" s="17" t="s">
        <v>425</v>
      </c>
      <c r="T73" s="17" t="s">
        <v>7968</v>
      </c>
      <c r="U73" s="17" t="s">
        <v>8011</v>
      </c>
      <c r="V73" s="17" t="s">
        <v>7886</v>
      </c>
      <c r="AA73" s="13" t="s">
        <v>8176</v>
      </c>
      <c r="AB73" s="77">
        <v>414</v>
      </c>
      <c r="AM73" s="17" t="s">
        <v>9112</v>
      </c>
      <c r="AN73" s="17" t="s">
        <v>455</v>
      </c>
      <c r="AP73" s="17" t="s">
        <v>11013</v>
      </c>
      <c r="AQ73" s="17" t="s">
        <v>7868</v>
      </c>
      <c r="AR73" s="17" t="s">
        <v>191</v>
      </c>
    </row>
    <row r="74" spans="5:44">
      <c r="E74" s="17" t="s">
        <v>428</v>
      </c>
      <c r="F74" s="17" t="s">
        <v>427</v>
      </c>
      <c r="T74" s="17" t="s">
        <v>7875</v>
      </c>
      <c r="U74" s="17" t="s">
        <v>8012</v>
      </c>
      <c r="V74" s="17" t="s">
        <v>7886</v>
      </c>
      <c r="AA74" s="13" t="s">
        <v>8177</v>
      </c>
      <c r="AB74" s="77">
        <v>184</v>
      </c>
      <c r="AM74" s="17" t="s">
        <v>9113</v>
      </c>
      <c r="AN74" s="17" t="s">
        <v>457</v>
      </c>
      <c r="AP74" s="17" t="s">
        <v>11014</v>
      </c>
      <c r="AQ74" s="17" t="s">
        <v>7869</v>
      </c>
      <c r="AR74" s="17" t="s">
        <v>191</v>
      </c>
    </row>
    <row r="75" spans="5:44">
      <c r="E75" s="17" t="s">
        <v>430</v>
      </c>
      <c r="F75" s="17" t="s">
        <v>429</v>
      </c>
      <c r="T75" s="17" t="s">
        <v>7974</v>
      </c>
      <c r="U75" s="17" t="s">
        <v>8013</v>
      </c>
      <c r="V75" s="17" t="s">
        <v>7886</v>
      </c>
      <c r="AA75" s="13" t="s">
        <v>8178</v>
      </c>
      <c r="AB75" s="77">
        <v>304</v>
      </c>
      <c r="AM75" s="17" t="s">
        <v>9114</v>
      </c>
      <c r="AN75" s="17" t="s">
        <v>459</v>
      </c>
      <c r="AP75" s="17" t="s">
        <v>11015</v>
      </c>
      <c r="AQ75" s="17" t="s">
        <v>7870</v>
      </c>
      <c r="AR75" s="17" t="s">
        <v>191</v>
      </c>
    </row>
    <row r="76" spans="5:44">
      <c r="E76" s="17" t="s">
        <v>432</v>
      </c>
      <c r="F76" s="17" t="s">
        <v>431</v>
      </c>
      <c r="T76" s="17" t="s">
        <v>7975</v>
      </c>
      <c r="U76" s="17" t="s">
        <v>8013</v>
      </c>
      <c r="V76" s="17" t="s">
        <v>7887</v>
      </c>
      <c r="AA76" s="13" t="s">
        <v>8179</v>
      </c>
      <c r="AB76" s="77">
        <v>162</v>
      </c>
      <c r="AM76" s="17" t="s">
        <v>9115</v>
      </c>
      <c r="AN76" s="17" t="s">
        <v>461</v>
      </c>
      <c r="AP76" s="17" t="s">
        <v>11016</v>
      </c>
      <c r="AQ76" s="17" t="s">
        <v>7870</v>
      </c>
      <c r="AR76" s="17" t="s">
        <v>194</v>
      </c>
    </row>
    <row r="77" spans="5:44">
      <c r="E77" s="17" t="s">
        <v>434</v>
      </c>
      <c r="F77" s="17" t="s">
        <v>433</v>
      </c>
      <c r="T77" s="17" t="s">
        <v>7976</v>
      </c>
      <c r="U77" s="17" t="s">
        <v>8013</v>
      </c>
      <c r="V77" s="17" t="s">
        <v>195</v>
      </c>
      <c r="AA77" s="13" t="s">
        <v>8180</v>
      </c>
      <c r="AB77" s="77">
        <v>308</v>
      </c>
      <c r="AM77" s="17" t="s">
        <v>9116</v>
      </c>
      <c r="AN77" s="17" t="s">
        <v>463</v>
      </c>
      <c r="AP77" s="17" t="s">
        <v>11017</v>
      </c>
      <c r="AQ77" s="17" t="s">
        <v>7870</v>
      </c>
      <c r="AR77" s="17" t="s">
        <v>195</v>
      </c>
    </row>
    <row r="78" spans="5:44">
      <c r="E78" s="17" t="s">
        <v>436</v>
      </c>
      <c r="F78" s="17" t="s">
        <v>435</v>
      </c>
      <c r="T78" s="17" t="s">
        <v>8075</v>
      </c>
      <c r="U78" s="17" t="s">
        <v>8013</v>
      </c>
      <c r="V78" s="17" t="s">
        <v>196</v>
      </c>
      <c r="AA78" s="13" t="s">
        <v>8181</v>
      </c>
      <c r="AB78" s="77">
        <v>191</v>
      </c>
      <c r="AM78" s="17" t="s">
        <v>9117</v>
      </c>
      <c r="AN78" s="17" t="s">
        <v>465</v>
      </c>
      <c r="AP78" s="17" t="s">
        <v>11018</v>
      </c>
      <c r="AQ78" s="17" t="s">
        <v>7870</v>
      </c>
      <c r="AR78" s="17" t="s">
        <v>196</v>
      </c>
    </row>
    <row r="79" spans="5:44">
      <c r="E79" s="17" t="s">
        <v>438</v>
      </c>
      <c r="F79" s="17" t="s">
        <v>437</v>
      </c>
      <c r="T79" s="17" t="s">
        <v>7978</v>
      </c>
      <c r="U79" s="17" t="s">
        <v>8014</v>
      </c>
      <c r="V79" s="17" t="s">
        <v>7886</v>
      </c>
      <c r="AA79" s="13" t="s">
        <v>8182</v>
      </c>
      <c r="AB79" s="77">
        <v>136</v>
      </c>
      <c r="AM79" s="17" t="s">
        <v>9118</v>
      </c>
      <c r="AN79" s="17" t="s">
        <v>467</v>
      </c>
      <c r="AP79" s="17" t="s">
        <v>11019</v>
      </c>
      <c r="AQ79" s="17" t="s">
        <v>7871</v>
      </c>
      <c r="AR79" s="17" t="s">
        <v>191</v>
      </c>
    </row>
    <row r="80" spans="5:44">
      <c r="E80" s="17" t="s">
        <v>440</v>
      </c>
      <c r="F80" s="17" t="s">
        <v>439</v>
      </c>
      <c r="T80" s="17" t="s">
        <v>7979</v>
      </c>
      <c r="U80" s="17" t="s">
        <v>8014</v>
      </c>
      <c r="V80" s="17" t="s">
        <v>7887</v>
      </c>
      <c r="AA80" s="13" t="s">
        <v>8183</v>
      </c>
      <c r="AB80" s="77">
        <v>404</v>
      </c>
      <c r="AM80" s="17" t="s">
        <v>9119</v>
      </c>
      <c r="AN80" s="17" t="s">
        <v>469</v>
      </c>
      <c r="AP80" s="17" t="s">
        <v>11020</v>
      </c>
      <c r="AQ80" s="17" t="s">
        <v>7871</v>
      </c>
      <c r="AR80" s="17" t="s">
        <v>194</v>
      </c>
    </row>
    <row r="81" spans="5:44">
      <c r="E81" s="17" t="s">
        <v>442</v>
      </c>
      <c r="F81" s="17" t="s">
        <v>441</v>
      </c>
      <c r="T81" s="17" t="s">
        <v>7980</v>
      </c>
      <c r="U81" s="17" t="s">
        <v>8014</v>
      </c>
      <c r="V81" s="17" t="s">
        <v>195</v>
      </c>
      <c r="AA81" s="13" t="s">
        <v>8184</v>
      </c>
      <c r="AB81" s="77">
        <v>384</v>
      </c>
      <c r="AM81" s="17" t="s">
        <v>9120</v>
      </c>
      <c r="AN81" s="17" t="s">
        <v>471</v>
      </c>
      <c r="AP81" s="17" t="s">
        <v>11021</v>
      </c>
      <c r="AQ81" s="17" t="s">
        <v>7871</v>
      </c>
      <c r="AR81" s="17" t="s">
        <v>195</v>
      </c>
    </row>
    <row r="82" spans="5:44">
      <c r="E82" s="17" t="s">
        <v>444</v>
      </c>
      <c r="F82" s="17" t="s">
        <v>443</v>
      </c>
      <c r="T82" s="17" t="s">
        <v>7981</v>
      </c>
      <c r="U82" s="17" t="s">
        <v>8014</v>
      </c>
      <c r="V82" s="17" t="s">
        <v>196</v>
      </c>
      <c r="AA82" s="13" t="s">
        <v>8185</v>
      </c>
      <c r="AB82" s="77">
        <v>166</v>
      </c>
      <c r="AM82" s="17" t="s">
        <v>9121</v>
      </c>
      <c r="AN82" s="17" t="s">
        <v>473</v>
      </c>
      <c r="AP82" s="17" t="s">
        <v>11022</v>
      </c>
      <c r="AQ82" s="17" t="s">
        <v>7871</v>
      </c>
      <c r="AR82" s="17" t="s">
        <v>196</v>
      </c>
    </row>
    <row r="83" spans="5:44">
      <c r="E83" s="17" t="s">
        <v>446</v>
      </c>
      <c r="F83" s="17" t="s">
        <v>445</v>
      </c>
      <c r="T83" s="17" t="s">
        <v>8076</v>
      </c>
      <c r="U83" s="17" t="s">
        <v>8014</v>
      </c>
      <c r="V83" s="17" t="s">
        <v>197</v>
      </c>
      <c r="AA83" s="13" t="s">
        <v>8186</v>
      </c>
      <c r="AB83" s="77">
        <v>188</v>
      </c>
      <c r="AM83" s="17" t="s">
        <v>9122</v>
      </c>
      <c r="AN83" s="17" t="s">
        <v>475</v>
      </c>
      <c r="AP83" s="17" t="s">
        <v>11023</v>
      </c>
      <c r="AQ83" s="17" t="s">
        <v>7871</v>
      </c>
      <c r="AR83" s="17" t="s">
        <v>197</v>
      </c>
    </row>
    <row r="84" spans="5:44">
      <c r="E84" s="17" t="s">
        <v>448</v>
      </c>
      <c r="F84" s="17" t="s">
        <v>447</v>
      </c>
      <c r="T84" s="17" t="s">
        <v>7982</v>
      </c>
      <c r="U84" s="17" t="s">
        <v>8015</v>
      </c>
      <c r="V84" s="17" t="s">
        <v>7886</v>
      </c>
      <c r="AA84" s="13" t="s">
        <v>8187</v>
      </c>
      <c r="AB84" s="77">
        <v>174</v>
      </c>
      <c r="AM84" s="17" t="s">
        <v>9123</v>
      </c>
      <c r="AN84" s="17" t="s">
        <v>477</v>
      </c>
      <c r="AP84" s="17" t="s">
        <v>11024</v>
      </c>
      <c r="AQ84" s="17" t="s">
        <v>7872</v>
      </c>
      <c r="AR84" s="17" t="s">
        <v>191</v>
      </c>
    </row>
    <row r="85" spans="5:44">
      <c r="E85" s="17" t="s">
        <v>450</v>
      </c>
      <c r="F85" s="17" t="s">
        <v>449</v>
      </c>
      <c r="T85" s="17" t="s">
        <v>7983</v>
      </c>
      <c r="U85" s="17" t="s">
        <v>8015</v>
      </c>
      <c r="V85" s="17" t="s">
        <v>7887</v>
      </c>
      <c r="AA85" s="13" t="s">
        <v>8188</v>
      </c>
      <c r="AB85" s="77">
        <v>170</v>
      </c>
      <c r="AM85" s="17" t="s">
        <v>9124</v>
      </c>
      <c r="AN85" s="17" t="s">
        <v>479</v>
      </c>
      <c r="AP85" s="17" t="s">
        <v>11025</v>
      </c>
      <c r="AQ85" s="17" t="s">
        <v>7872</v>
      </c>
      <c r="AR85" s="17" t="s">
        <v>194</v>
      </c>
    </row>
    <row r="86" spans="5:44">
      <c r="E86" s="17" t="s">
        <v>452</v>
      </c>
      <c r="F86" s="17" t="s">
        <v>451</v>
      </c>
      <c r="T86" s="17" t="s">
        <v>7984</v>
      </c>
      <c r="U86" s="17" t="s">
        <v>8015</v>
      </c>
      <c r="V86" s="17" t="s">
        <v>195</v>
      </c>
      <c r="AA86" s="13" t="s">
        <v>8189</v>
      </c>
      <c r="AB86" s="77">
        <v>178</v>
      </c>
      <c r="AM86" s="17" t="s">
        <v>9125</v>
      </c>
      <c r="AN86" s="17" t="s">
        <v>485</v>
      </c>
      <c r="AP86" s="17" t="s">
        <v>11026</v>
      </c>
      <c r="AQ86" s="17" t="s">
        <v>7872</v>
      </c>
      <c r="AR86" s="17" t="s">
        <v>195</v>
      </c>
    </row>
    <row r="87" spans="5:44">
      <c r="E87" s="17" t="s">
        <v>454</v>
      </c>
      <c r="F87" s="17" t="s">
        <v>453</v>
      </c>
      <c r="T87" s="17" t="s">
        <v>7985</v>
      </c>
      <c r="U87" s="17" t="s">
        <v>8015</v>
      </c>
      <c r="V87" s="17" t="s">
        <v>196</v>
      </c>
      <c r="AA87" s="13" t="s">
        <v>8190</v>
      </c>
      <c r="AB87" s="77">
        <v>180</v>
      </c>
      <c r="AM87" s="17" t="s">
        <v>9126</v>
      </c>
      <c r="AN87" s="17" t="s">
        <v>487</v>
      </c>
      <c r="AP87" s="17" t="s">
        <v>11027</v>
      </c>
      <c r="AQ87" s="17" t="s">
        <v>7872</v>
      </c>
      <c r="AR87" s="17" t="s">
        <v>196</v>
      </c>
    </row>
    <row r="88" spans="5:44">
      <c r="E88" s="17" t="s">
        <v>456</v>
      </c>
      <c r="F88" s="17" t="s">
        <v>455</v>
      </c>
      <c r="T88" s="17" t="s">
        <v>7986</v>
      </c>
      <c r="U88" s="17" t="s">
        <v>8015</v>
      </c>
      <c r="V88" s="17" t="s">
        <v>197</v>
      </c>
      <c r="AA88" s="13" t="s">
        <v>8191</v>
      </c>
      <c r="AB88" s="77">
        <v>682</v>
      </c>
      <c r="AM88" s="17" t="s">
        <v>9127</v>
      </c>
      <c r="AN88" s="17" t="s">
        <v>489</v>
      </c>
      <c r="AP88" s="17" t="s">
        <v>11028</v>
      </c>
      <c r="AQ88" s="17" t="s">
        <v>7872</v>
      </c>
      <c r="AR88" s="17" t="s">
        <v>197</v>
      </c>
    </row>
    <row r="89" spans="5:44">
      <c r="E89" s="17" t="s">
        <v>458</v>
      </c>
      <c r="F89" s="17" t="s">
        <v>457</v>
      </c>
      <c r="T89" s="17" t="s">
        <v>7987</v>
      </c>
      <c r="U89" s="17" t="s">
        <v>8015</v>
      </c>
      <c r="V89" s="17" t="s">
        <v>198</v>
      </c>
      <c r="AA89" s="13" t="s">
        <v>8192</v>
      </c>
      <c r="AB89" s="77">
        <v>239</v>
      </c>
      <c r="AM89" s="17" t="s">
        <v>9128</v>
      </c>
      <c r="AN89" s="17" t="s">
        <v>491</v>
      </c>
      <c r="AP89" s="17" t="s">
        <v>11029</v>
      </c>
      <c r="AQ89" s="17" t="s">
        <v>7872</v>
      </c>
      <c r="AR89" s="17" t="s">
        <v>198</v>
      </c>
    </row>
    <row r="90" spans="5:44">
      <c r="E90" s="17" t="s">
        <v>460</v>
      </c>
      <c r="F90" s="17" t="s">
        <v>459</v>
      </c>
      <c r="T90" s="17" t="s">
        <v>7988</v>
      </c>
      <c r="U90" s="17" t="s">
        <v>8015</v>
      </c>
      <c r="V90" s="17" t="s">
        <v>199</v>
      </c>
      <c r="AA90" s="13" t="s">
        <v>8193</v>
      </c>
      <c r="AB90" s="77">
        <v>882</v>
      </c>
      <c r="AM90" s="17" t="s">
        <v>9129</v>
      </c>
      <c r="AN90" s="17" t="s">
        <v>493</v>
      </c>
      <c r="AP90" s="17" t="s">
        <v>11030</v>
      </c>
      <c r="AQ90" s="17" t="s">
        <v>7872</v>
      </c>
      <c r="AR90" s="17" t="s">
        <v>199</v>
      </c>
    </row>
    <row r="91" spans="5:44">
      <c r="E91" s="17" t="s">
        <v>462</v>
      </c>
      <c r="F91" s="17" t="s">
        <v>461</v>
      </c>
      <c r="T91" s="17" t="s">
        <v>7989</v>
      </c>
      <c r="U91" s="17" t="s">
        <v>8015</v>
      </c>
      <c r="V91" s="17" t="s">
        <v>200</v>
      </c>
      <c r="AA91" s="13" t="s">
        <v>8194</v>
      </c>
      <c r="AB91" s="77">
        <v>678</v>
      </c>
      <c r="AM91" s="17" t="s">
        <v>9130</v>
      </c>
      <c r="AN91" s="17" t="s">
        <v>495</v>
      </c>
      <c r="AP91" s="17" t="s">
        <v>11031</v>
      </c>
      <c r="AQ91" s="17" t="s">
        <v>7872</v>
      </c>
      <c r="AR91" s="17" t="s">
        <v>200</v>
      </c>
    </row>
    <row r="92" spans="5:44">
      <c r="E92" s="17" t="s">
        <v>464</v>
      </c>
      <c r="F92" s="17" t="s">
        <v>463</v>
      </c>
      <c r="T92" s="17" t="s">
        <v>7990</v>
      </c>
      <c r="U92" s="17" t="s">
        <v>8015</v>
      </c>
      <c r="V92" s="17" t="s">
        <v>201</v>
      </c>
      <c r="AA92" s="13" t="s">
        <v>8195</v>
      </c>
      <c r="AB92" s="77">
        <v>652</v>
      </c>
      <c r="AM92" s="17" t="s">
        <v>9131</v>
      </c>
      <c r="AN92" s="17" t="s">
        <v>497</v>
      </c>
      <c r="AP92" s="17" t="s">
        <v>11032</v>
      </c>
      <c r="AQ92" s="17" t="s">
        <v>7872</v>
      </c>
      <c r="AR92" s="17" t="s">
        <v>201</v>
      </c>
    </row>
    <row r="93" spans="5:44">
      <c r="E93" s="17" t="s">
        <v>466</v>
      </c>
      <c r="F93" s="17" t="s">
        <v>465</v>
      </c>
      <c r="T93" s="17" t="s">
        <v>7991</v>
      </c>
      <c r="U93" s="17" t="s">
        <v>8015</v>
      </c>
      <c r="V93" s="17" t="s">
        <v>202</v>
      </c>
      <c r="AA93" s="13" t="s">
        <v>8196</v>
      </c>
      <c r="AB93" s="77">
        <v>894</v>
      </c>
      <c r="AM93" s="17" t="s">
        <v>9132</v>
      </c>
      <c r="AN93" s="17" t="s">
        <v>499</v>
      </c>
      <c r="AP93" s="17" t="s">
        <v>11033</v>
      </c>
      <c r="AQ93" s="17" t="s">
        <v>7872</v>
      </c>
      <c r="AR93" s="17" t="s">
        <v>202</v>
      </c>
    </row>
    <row r="94" spans="5:44">
      <c r="E94" s="17" t="s">
        <v>468</v>
      </c>
      <c r="F94" s="17" t="s">
        <v>467</v>
      </c>
      <c r="T94" s="17" t="s">
        <v>7992</v>
      </c>
      <c r="U94" s="17" t="s">
        <v>8015</v>
      </c>
      <c r="V94" s="17" t="s">
        <v>203</v>
      </c>
      <c r="AA94" s="13" t="s">
        <v>8197</v>
      </c>
      <c r="AB94" s="77">
        <v>666</v>
      </c>
      <c r="AM94" s="17" t="s">
        <v>9133</v>
      </c>
      <c r="AN94" s="17" t="s">
        <v>501</v>
      </c>
      <c r="AP94" s="17" t="s">
        <v>11034</v>
      </c>
      <c r="AQ94" s="17" t="s">
        <v>7872</v>
      </c>
      <c r="AR94" s="17" t="s">
        <v>203</v>
      </c>
    </row>
    <row r="95" spans="5:44">
      <c r="E95" s="17" t="s">
        <v>470</v>
      </c>
      <c r="F95" s="17" t="s">
        <v>469</v>
      </c>
      <c r="T95" s="17" t="s">
        <v>7993</v>
      </c>
      <c r="U95" s="17" t="s">
        <v>8015</v>
      </c>
      <c r="V95" s="17" t="s">
        <v>204</v>
      </c>
      <c r="AA95" s="13" t="s">
        <v>8198</v>
      </c>
      <c r="AB95" s="77">
        <v>674</v>
      </c>
      <c r="AM95" s="17" t="s">
        <v>9134</v>
      </c>
      <c r="AN95" s="17" t="s">
        <v>503</v>
      </c>
      <c r="AP95" s="17" t="s">
        <v>11035</v>
      </c>
      <c r="AQ95" s="17" t="s">
        <v>7872</v>
      </c>
      <c r="AR95" s="17" t="s">
        <v>204</v>
      </c>
    </row>
    <row r="96" spans="5:44">
      <c r="E96" s="17" t="s">
        <v>472</v>
      </c>
      <c r="F96" s="17" t="s">
        <v>471</v>
      </c>
      <c r="T96" s="17" t="s">
        <v>7994</v>
      </c>
      <c r="U96" s="17" t="s">
        <v>8015</v>
      </c>
      <c r="V96" s="17" t="s">
        <v>205</v>
      </c>
      <c r="AA96" s="13" t="s">
        <v>8199</v>
      </c>
      <c r="AB96" s="77">
        <v>663</v>
      </c>
      <c r="AM96" s="17" t="s">
        <v>9135</v>
      </c>
      <c r="AN96" s="17" t="s">
        <v>505</v>
      </c>
      <c r="AP96" s="17" t="s">
        <v>11036</v>
      </c>
      <c r="AQ96" s="17" t="s">
        <v>7872</v>
      </c>
      <c r="AR96" s="17" t="s">
        <v>205</v>
      </c>
    </row>
    <row r="97" spans="5:44">
      <c r="E97" s="17" t="s">
        <v>474</v>
      </c>
      <c r="F97" s="17" t="s">
        <v>473</v>
      </c>
      <c r="T97" s="17" t="s">
        <v>7995</v>
      </c>
      <c r="U97" s="17" t="s">
        <v>8015</v>
      </c>
      <c r="V97" s="17" t="s">
        <v>206</v>
      </c>
      <c r="AA97" s="13" t="s">
        <v>8200</v>
      </c>
      <c r="AB97" s="77">
        <v>694</v>
      </c>
      <c r="AM97" s="17" t="s">
        <v>9136</v>
      </c>
      <c r="AN97" s="17" t="s">
        <v>507</v>
      </c>
      <c r="AP97" s="17" t="s">
        <v>11037</v>
      </c>
      <c r="AQ97" s="17" t="s">
        <v>7872</v>
      </c>
      <c r="AR97" s="17" t="s">
        <v>206</v>
      </c>
    </row>
    <row r="98" spans="5:44">
      <c r="E98" s="17" t="s">
        <v>476</v>
      </c>
      <c r="F98" s="17" t="s">
        <v>475</v>
      </c>
      <c r="T98" s="17" t="s">
        <v>8077</v>
      </c>
      <c r="U98" s="17" t="s">
        <v>8015</v>
      </c>
      <c r="V98" s="17" t="s">
        <v>207</v>
      </c>
      <c r="AA98" s="13" t="s">
        <v>8201</v>
      </c>
      <c r="AB98" s="77">
        <v>262</v>
      </c>
      <c r="AM98" s="17" t="s">
        <v>9137</v>
      </c>
      <c r="AN98" s="17" t="s">
        <v>509</v>
      </c>
      <c r="AP98" s="17" t="s">
        <v>11038</v>
      </c>
      <c r="AQ98" s="17" t="s">
        <v>7872</v>
      </c>
      <c r="AR98" s="17" t="s">
        <v>207</v>
      </c>
    </row>
    <row r="99" spans="5:44">
      <c r="E99" s="17" t="s">
        <v>478</v>
      </c>
      <c r="F99" s="17" t="s">
        <v>477</v>
      </c>
      <c r="T99" s="17" t="s">
        <v>7996</v>
      </c>
      <c r="U99" s="17" t="s">
        <v>8015</v>
      </c>
      <c r="V99" s="17" t="s">
        <v>208</v>
      </c>
      <c r="AA99" s="13" t="s">
        <v>8202</v>
      </c>
      <c r="AB99" s="77">
        <v>292</v>
      </c>
      <c r="AM99" s="17" t="s">
        <v>9138</v>
      </c>
      <c r="AN99" s="17" t="s">
        <v>511</v>
      </c>
      <c r="AP99" s="17" t="s">
        <v>11039</v>
      </c>
      <c r="AQ99" s="17" t="s">
        <v>7872</v>
      </c>
      <c r="AR99" s="17" t="s">
        <v>208</v>
      </c>
    </row>
    <row r="100" spans="5:44">
      <c r="E100" s="17" t="s">
        <v>480</v>
      </c>
      <c r="F100" s="17" t="s">
        <v>479</v>
      </c>
      <c r="T100" s="17" t="s">
        <v>7997</v>
      </c>
      <c r="U100" s="17" t="s">
        <v>8015</v>
      </c>
      <c r="V100" s="17" t="s">
        <v>209</v>
      </c>
      <c r="AA100" s="13" t="s">
        <v>8203</v>
      </c>
      <c r="AB100" s="77">
        <v>832</v>
      </c>
      <c r="AM100" s="17" t="s">
        <v>9139</v>
      </c>
      <c r="AN100" s="17" t="s">
        <v>515</v>
      </c>
      <c r="AP100" s="17" t="s">
        <v>11040</v>
      </c>
      <c r="AQ100" s="17" t="s">
        <v>7872</v>
      </c>
      <c r="AR100" s="17" t="s">
        <v>209</v>
      </c>
    </row>
    <row r="101" spans="5:44">
      <c r="E101" s="17" t="s">
        <v>482</v>
      </c>
      <c r="F101" s="17" t="s">
        <v>481</v>
      </c>
      <c r="T101" s="17" t="s">
        <v>7999</v>
      </c>
      <c r="U101" s="17" t="s">
        <v>8016</v>
      </c>
      <c r="V101" s="17" t="s">
        <v>7886</v>
      </c>
      <c r="AA101" s="13" t="s">
        <v>8204</v>
      </c>
      <c r="AB101" s="77">
        <v>388</v>
      </c>
      <c r="AM101" s="17" t="s">
        <v>9140</v>
      </c>
      <c r="AN101" s="17" t="s">
        <v>517</v>
      </c>
      <c r="AP101" s="17" t="s">
        <v>11041</v>
      </c>
      <c r="AQ101" s="17" t="s">
        <v>7873</v>
      </c>
      <c r="AR101" s="17" t="s">
        <v>191</v>
      </c>
    </row>
    <row r="102" spans="5:44">
      <c r="E102" s="17" t="s">
        <v>484</v>
      </c>
      <c r="F102" s="17" t="s">
        <v>483</v>
      </c>
      <c r="T102" s="17" t="s">
        <v>8000</v>
      </c>
      <c r="U102" s="17" t="s">
        <v>8016</v>
      </c>
      <c r="V102" s="17" t="s">
        <v>7887</v>
      </c>
      <c r="AA102" s="13" t="s">
        <v>8205</v>
      </c>
      <c r="AB102" s="77">
        <v>268</v>
      </c>
      <c r="AM102" s="17" t="s">
        <v>9141</v>
      </c>
      <c r="AN102" s="17" t="s">
        <v>519</v>
      </c>
      <c r="AP102" s="17" t="s">
        <v>11042</v>
      </c>
      <c r="AQ102" s="17" t="s">
        <v>7873</v>
      </c>
      <c r="AR102" s="17" t="s">
        <v>194</v>
      </c>
    </row>
    <row r="103" spans="5:44">
      <c r="E103" s="17" t="s">
        <v>486</v>
      </c>
      <c r="F103" s="17" t="s">
        <v>485</v>
      </c>
      <c r="T103" s="17" t="s">
        <v>8078</v>
      </c>
      <c r="U103" s="17" t="s">
        <v>8016</v>
      </c>
      <c r="V103" s="17" t="s">
        <v>195</v>
      </c>
      <c r="AA103" s="13" t="s">
        <v>8206</v>
      </c>
      <c r="AB103" s="77">
        <v>760</v>
      </c>
      <c r="AM103" s="17" t="s">
        <v>9142</v>
      </c>
      <c r="AN103" s="17" t="s">
        <v>521</v>
      </c>
      <c r="AP103" s="17" t="s">
        <v>11043</v>
      </c>
      <c r="AQ103" s="17" t="s">
        <v>7873</v>
      </c>
      <c r="AR103" s="17" t="s">
        <v>195</v>
      </c>
    </row>
    <row r="104" spans="5:44">
      <c r="E104" s="17" t="s">
        <v>488</v>
      </c>
      <c r="F104" s="17" t="s">
        <v>487</v>
      </c>
      <c r="T104" s="17" t="s">
        <v>8002</v>
      </c>
      <c r="U104" s="17" t="s">
        <v>8017</v>
      </c>
      <c r="V104" s="17" t="s">
        <v>7886</v>
      </c>
      <c r="AA104" s="13" t="s">
        <v>8207</v>
      </c>
      <c r="AB104" s="77">
        <v>702</v>
      </c>
      <c r="AM104" s="17" t="s">
        <v>9143</v>
      </c>
      <c r="AN104" s="17" t="s">
        <v>523</v>
      </c>
      <c r="AP104" s="17" t="s">
        <v>11044</v>
      </c>
      <c r="AQ104" s="17" t="s">
        <v>7874</v>
      </c>
      <c r="AR104" s="17" t="s">
        <v>191</v>
      </c>
    </row>
    <row r="105" spans="5:44">
      <c r="E105" s="17" t="s">
        <v>490</v>
      </c>
      <c r="F105" s="17" t="s">
        <v>489</v>
      </c>
      <c r="T105" s="17" t="s">
        <v>8003</v>
      </c>
      <c r="U105" s="17" t="s">
        <v>8017</v>
      </c>
      <c r="V105" s="17" t="s">
        <v>7887</v>
      </c>
      <c r="AA105" s="13" t="s">
        <v>8208</v>
      </c>
      <c r="AB105" s="77">
        <v>534</v>
      </c>
      <c r="AM105" s="17" t="s">
        <v>9144</v>
      </c>
      <c r="AN105" s="17" t="s">
        <v>525</v>
      </c>
      <c r="AP105" s="17" t="s">
        <v>11045</v>
      </c>
      <c r="AQ105" s="17" t="s">
        <v>7874</v>
      </c>
      <c r="AR105" s="17" t="s">
        <v>194</v>
      </c>
    </row>
    <row r="106" spans="5:44">
      <c r="E106" s="17" t="s">
        <v>492</v>
      </c>
      <c r="F106" s="17" t="s">
        <v>491</v>
      </c>
      <c r="T106" s="17" t="s">
        <v>8079</v>
      </c>
      <c r="U106" s="17" t="s">
        <v>8017</v>
      </c>
      <c r="V106" s="17" t="s">
        <v>195</v>
      </c>
      <c r="AA106" s="13" t="s">
        <v>8209</v>
      </c>
      <c r="AB106" s="77">
        <v>716</v>
      </c>
      <c r="AM106" s="17" t="s">
        <v>9145</v>
      </c>
      <c r="AN106" s="17" t="s">
        <v>527</v>
      </c>
      <c r="AP106" s="17" t="s">
        <v>11046</v>
      </c>
      <c r="AQ106" s="17" t="s">
        <v>7874</v>
      </c>
      <c r="AR106" s="17" t="s">
        <v>195</v>
      </c>
    </row>
    <row r="107" spans="5:44">
      <c r="E107" s="17" t="s">
        <v>494</v>
      </c>
      <c r="F107" s="17" t="s">
        <v>493</v>
      </c>
      <c r="AA107" s="13" t="s">
        <v>8210</v>
      </c>
      <c r="AB107" s="77">
        <v>756</v>
      </c>
      <c r="AM107" s="17" t="s">
        <v>9146</v>
      </c>
      <c r="AN107" s="17" t="s">
        <v>529</v>
      </c>
    </row>
    <row r="108" spans="5:44">
      <c r="E108" s="17" t="s">
        <v>496</v>
      </c>
      <c r="F108" s="17" t="s">
        <v>495</v>
      </c>
      <c r="AA108" s="13" t="s">
        <v>8211</v>
      </c>
      <c r="AB108" s="77">
        <v>752</v>
      </c>
      <c r="AM108" s="17" t="s">
        <v>9147</v>
      </c>
      <c r="AN108" s="17" t="s">
        <v>531</v>
      </c>
    </row>
    <row r="109" spans="5:44">
      <c r="E109" s="17" t="s">
        <v>498</v>
      </c>
      <c r="F109" s="17" t="s">
        <v>497</v>
      </c>
      <c r="AA109" s="13" t="s">
        <v>8212</v>
      </c>
      <c r="AB109" s="77">
        <v>729</v>
      </c>
      <c r="AM109" s="17" t="s">
        <v>9148</v>
      </c>
      <c r="AN109" s="17" t="s">
        <v>533</v>
      </c>
    </row>
    <row r="110" spans="5:44">
      <c r="E110" s="17" t="s">
        <v>500</v>
      </c>
      <c r="F110" s="17" t="s">
        <v>499</v>
      </c>
      <c r="AA110" s="13" t="s">
        <v>8213</v>
      </c>
      <c r="AB110" s="77">
        <v>744</v>
      </c>
      <c r="AM110" s="17" t="s">
        <v>9149</v>
      </c>
      <c r="AN110" s="17" t="s">
        <v>535</v>
      </c>
    </row>
    <row r="111" spans="5:44">
      <c r="E111" s="17" t="s">
        <v>502</v>
      </c>
      <c r="F111" s="17" t="s">
        <v>501</v>
      </c>
      <c r="AA111" s="13" t="s">
        <v>8214</v>
      </c>
      <c r="AB111" s="77">
        <v>724</v>
      </c>
      <c r="AM111" s="17" t="s">
        <v>9150</v>
      </c>
      <c r="AN111" s="17" t="s">
        <v>537</v>
      </c>
    </row>
    <row r="112" spans="5:44">
      <c r="E112" s="17" t="s">
        <v>504</v>
      </c>
      <c r="F112" s="17" t="s">
        <v>503</v>
      </c>
      <c r="AA112" s="13" t="s">
        <v>8215</v>
      </c>
      <c r="AB112" s="77">
        <v>740</v>
      </c>
      <c r="AM112" s="17" t="s">
        <v>9151</v>
      </c>
      <c r="AN112" s="17" t="s">
        <v>539</v>
      </c>
    </row>
    <row r="113" spans="5:40">
      <c r="E113" s="17" t="s">
        <v>506</v>
      </c>
      <c r="F113" s="17" t="s">
        <v>505</v>
      </c>
      <c r="AA113" s="13" t="s">
        <v>8216</v>
      </c>
      <c r="AB113" s="77">
        <v>144</v>
      </c>
      <c r="AM113" s="17" t="s">
        <v>9152</v>
      </c>
      <c r="AN113" s="17" t="s">
        <v>541</v>
      </c>
    </row>
    <row r="114" spans="5:40">
      <c r="E114" s="17" t="s">
        <v>508</v>
      </c>
      <c r="F114" s="17" t="s">
        <v>507</v>
      </c>
      <c r="AA114" s="13" t="s">
        <v>8217</v>
      </c>
      <c r="AB114" s="77">
        <v>703</v>
      </c>
      <c r="AM114" s="17" t="s">
        <v>9153</v>
      </c>
      <c r="AN114" s="17" t="s">
        <v>547</v>
      </c>
    </row>
    <row r="115" spans="5:40">
      <c r="E115" s="17" t="s">
        <v>510</v>
      </c>
      <c r="F115" s="17" t="s">
        <v>509</v>
      </c>
      <c r="AA115" s="13" t="s">
        <v>8218</v>
      </c>
      <c r="AB115" s="77">
        <v>705</v>
      </c>
      <c r="AM115" s="17" t="s">
        <v>9154</v>
      </c>
      <c r="AN115" s="17" t="s">
        <v>549</v>
      </c>
    </row>
    <row r="116" spans="5:40">
      <c r="E116" s="17" t="s">
        <v>512</v>
      </c>
      <c r="F116" s="17" t="s">
        <v>511</v>
      </c>
      <c r="AA116" s="13" t="s">
        <v>8219</v>
      </c>
      <c r="AB116" s="77">
        <v>748</v>
      </c>
      <c r="AM116" s="17" t="s">
        <v>9155</v>
      </c>
      <c r="AN116" s="17" t="s">
        <v>551</v>
      </c>
    </row>
    <row r="117" spans="5:40">
      <c r="E117" s="17" t="s">
        <v>514</v>
      </c>
      <c r="F117" s="17" t="s">
        <v>513</v>
      </c>
      <c r="AA117" s="13" t="s">
        <v>8220</v>
      </c>
      <c r="AB117" s="77">
        <v>690</v>
      </c>
      <c r="AM117" s="17" t="s">
        <v>9156</v>
      </c>
      <c r="AN117" s="17" t="s">
        <v>553</v>
      </c>
    </row>
    <row r="118" spans="5:40">
      <c r="E118" s="17" t="s">
        <v>516</v>
      </c>
      <c r="F118" s="17" t="s">
        <v>515</v>
      </c>
      <c r="AA118" s="13" t="s">
        <v>8221</v>
      </c>
      <c r="AB118" s="77">
        <v>226</v>
      </c>
      <c r="AM118" s="17" t="s">
        <v>9157</v>
      </c>
      <c r="AN118" s="17" t="s">
        <v>555</v>
      </c>
    </row>
    <row r="119" spans="5:40">
      <c r="E119" s="17" t="s">
        <v>518</v>
      </c>
      <c r="F119" s="17" t="s">
        <v>517</v>
      </c>
      <c r="AA119" s="13" t="s">
        <v>8222</v>
      </c>
      <c r="AB119" s="77">
        <v>686</v>
      </c>
      <c r="AM119" s="17" t="s">
        <v>9158</v>
      </c>
      <c r="AN119" s="17" t="s">
        <v>557</v>
      </c>
    </row>
    <row r="120" spans="5:40">
      <c r="E120" s="17" t="s">
        <v>520</v>
      </c>
      <c r="F120" s="17" t="s">
        <v>519</v>
      </c>
      <c r="AA120" s="13" t="s">
        <v>8223</v>
      </c>
      <c r="AB120" s="77">
        <v>688</v>
      </c>
      <c r="AM120" s="17" t="s">
        <v>9159</v>
      </c>
      <c r="AN120" s="17" t="s">
        <v>559</v>
      </c>
    </row>
    <row r="121" spans="5:40">
      <c r="E121" s="17" t="s">
        <v>522</v>
      </c>
      <c r="F121" s="17" t="s">
        <v>521</v>
      </c>
      <c r="AA121" s="13" t="s">
        <v>8224</v>
      </c>
      <c r="AB121" s="77">
        <v>659</v>
      </c>
      <c r="AM121" s="17" t="s">
        <v>9160</v>
      </c>
      <c r="AN121" s="17" t="s">
        <v>561</v>
      </c>
    </row>
    <row r="122" spans="5:40">
      <c r="E122" s="17" t="s">
        <v>524</v>
      </c>
      <c r="F122" s="17" t="s">
        <v>523</v>
      </c>
      <c r="AA122" s="13" t="s">
        <v>8225</v>
      </c>
      <c r="AB122" s="77">
        <v>670</v>
      </c>
      <c r="AM122" s="17" t="s">
        <v>9161</v>
      </c>
      <c r="AN122" s="17" t="s">
        <v>563</v>
      </c>
    </row>
    <row r="123" spans="5:40">
      <c r="E123" s="17" t="s">
        <v>526</v>
      </c>
      <c r="F123" s="17" t="s">
        <v>525</v>
      </c>
      <c r="AA123" s="13" t="s">
        <v>8226</v>
      </c>
      <c r="AB123" s="77">
        <v>654</v>
      </c>
      <c r="AM123" s="17" t="s">
        <v>9162</v>
      </c>
      <c r="AN123" s="17" t="s">
        <v>565</v>
      </c>
    </row>
    <row r="124" spans="5:40">
      <c r="E124" s="17" t="s">
        <v>528</v>
      </c>
      <c r="F124" s="17" t="s">
        <v>527</v>
      </c>
      <c r="AA124" s="13" t="s">
        <v>8227</v>
      </c>
      <c r="AB124" s="77">
        <v>662</v>
      </c>
      <c r="AM124" s="17" t="s">
        <v>9163</v>
      </c>
      <c r="AN124" s="17" t="s">
        <v>567</v>
      </c>
    </row>
    <row r="125" spans="5:40">
      <c r="E125" s="17" t="s">
        <v>530</v>
      </c>
      <c r="F125" s="17" t="s">
        <v>529</v>
      </c>
      <c r="AA125" s="13" t="s">
        <v>8228</v>
      </c>
      <c r="AB125" s="77">
        <v>706</v>
      </c>
      <c r="AM125" s="17" t="s">
        <v>9164</v>
      </c>
      <c r="AN125" s="17" t="s">
        <v>569</v>
      </c>
    </row>
    <row r="126" spans="5:40">
      <c r="E126" s="17" t="s">
        <v>532</v>
      </c>
      <c r="F126" s="17" t="s">
        <v>531</v>
      </c>
      <c r="AA126" s="13" t="s">
        <v>8230</v>
      </c>
      <c r="AB126" s="78" t="s">
        <v>8229</v>
      </c>
      <c r="AM126" s="17" t="s">
        <v>9165</v>
      </c>
      <c r="AN126" s="17" t="s">
        <v>573</v>
      </c>
    </row>
    <row r="127" spans="5:40">
      <c r="E127" s="17" t="s">
        <v>534</v>
      </c>
      <c r="F127" s="17" t="s">
        <v>533</v>
      </c>
      <c r="AA127" s="13" t="s">
        <v>8231</v>
      </c>
      <c r="AB127" s="77">
        <v>796</v>
      </c>
      <c r="AM127" s="17" t="s">
        <v>9166</v>
      </c>
      <c r="AN127" s="17" t="s">
        <v>575</v>
      </c>
    </row>
    <row r="128" spans="5:40">
      <c r="E128" s="17" t="s">
        <v>536</v>
      </c>
      <c r="F128" s="17" t="s">
        <v>535</v>
      </c>
      <c r="AA128" s="13" t="s">
        <v>8232</v>
      </c>
      <c r="AB128" s="77">
        <v>764</v>
      </c>
      <c r="AM128" s="17" t="s">
        <v>9167</v>
      </c>
      <c r="AN128" s="17" t="s">
        <v>577</v>
      </c>
    </row>
    <row r="129" spans="5:40">
      <c r="E129" s="17" t="s">
        <v>538</v>
      </c>
      <c r="F129" s="17" t="s">
        <v>537</v>
      </c>
      <c r="AA129" s="13" t="s">
        <v>8233</v>
      </c>
      <c r="AB129" s="77">
        <v>410</v>
      </c>
      <c r="AM129" s="17" t="s">
        <v>9168</v>
      </c>
      <c r="AN129" s="17" t="s">
        <v>579</v>
      </c>
    </row>
    <row r="130" spans="5:40">
      <c r="E130" s="17" t="s">
        <v>540</v>
      </c>
      <c r="F130" s="17" t="s">
        <v>539</v>
      </c>
      <c r="AA130" s="13" t="s">
        <v>8234</v>
      </c>
      <c r="AB130" s="77">
        <v>158</v>
      </c>
      <c r="AM130" s="17" t="s">
        <v>9169</v>
      </c>
      <c r="AN130" s="17" t="s">
        <v>583</v>
      </c>
    </row>
    <row r="131" spans="5:40">
      <c r="E131" s="17" t="s">
        <v>542</v>
      </c>
      <c r="F131" s="17" t="s">
        <v>541</v>
      </c>
      <c r="AA131" s="13" t="s">
        <v>8235</v>
      </c>
      <c r="AB131" s="77">
        <v>762</v>
      </c>
      <c r="AM131" s="17" t="s">
        <v>9170</v>
      </c>
      <c r="AN131" s="17" t="s">
        <v>585</v>
      </c>
    </row>
    <row r="132" spans="5:40">
      <c r="E132" s="17" t="s">
        <v>544</v>
      </c>
      <c r="F132" s="17" t="s">
        <v>543</v>
      </c>
      <c r="AA132" s="13" t="s">
        <v>8236</v>
      </c>
      <c r="AB132" s="77">
        <v>834</v>
      </c>
      <c r="AM132" s="17" t="s">
        <v>9171</v>
      </c>
      <c r="AN132" s="17" t="s">
        <v>587</v>
      </c>
    </row>
    <row r="133" spans="5:40">
      <c r="E133" s="17" t="s">
        <v>546</v>
      </c>
      <c r="F133" s="17" t="s">
        <v>545</v>
      </c>
      <c r="AA133" s="13" t="s">
        <v>8237</v>
      </c>
      <c r="AB133" s="77">
        <v>203</v>
      </c>
      <c r="AM133" s="17" t="s">
        <v>9172</v>
      </c>
      <c r="AN133" s="17" t="s">
        <v>589</v>
      </c>
    </row>
    <row r="134" spans="5:40">
      <c r="E134" s="17" t="s">
        <v>548</v>
      </c>
      <c r="F134" s="17" t="s">
        <v>547</v>
      </c>
      <c r="AA134" s="13" t="s">
        <v>8238</v>
      </c>
      <c r="AB134" s="77">
        <v>148</v>
      </c>
      <c r="AM134" s="17" t="s">
        <v>9173</v>
      </c>
      <c r="AN134" s="17" t="s">
        <v>591</v>
      </c>
    </row>
    <row r="135" spans="5:40">
      <c r="E135" s="17" t="s">
        <v>550</v>
      </c>
      <c r="F135" s="17" t="s">
        <v>549</v>
      </c>
      <c r="AA135" s="13" t="s">
        <v>8239</v>
      </c>
      <c r="AB135" s="77">
        <v>140</v>
      </c>
      <c r="AM135" s="17" t="s">
        <v>9174</v>
      </c>
      <c r="AN135" s="17" t="s">
        <v>597</v>
      </c>
    </row>
    <row r="136" spans="5:40">
      <c r="E136" s="17" t="s">
        <v>552</v>
      </c>
      <c r="F136" s="17" t="s">
        <v>551</v>
      </c>
      <c r="AA136" s="13" t="s">
        <v>8240</v>
      </c>
      <c r="AB136" s="77">
        <v>156</v>
      </c>
      <c r="AM136" s="17" t="s">
        <v>9175</v>
      </c>
      <c r="AN136" s="17" t="s">
        <v>599</v>
      </c>
    </row>
    <row r="137" spans="5:40">
      <c r="E137" s="17" t="s">
        <v>554</v>
      </c>
      <c r="F137" s="17" t="s">
        <v>553</v>
      </c>
      <c r="AA137" s="13" t="s">
        <v>8241</v>
      </c>
      <c r="AB137" s="77">
        <v>788</v>
      </c>
      <c r="AM137" s="17" t="s">
        <v>9176</v>
      </c>
      <c r="AN137" s="17" t="s">
        <v>601</v>
      </c>
    </row>
    <row r="138" spans="5:40">
      <c r="E138" s="17" t="s">
        <v>556</v>
      </c>
      <c r="F138" s="17" t="s">
        <v>555</v>
      </c>
      <c r="AA138" s="13" t="s">
        <v>9010</v>
      </c>
      <c r="AB138" s="77">
        <v>998</v>
      </c>
      <c r="AM138" s="17" t="s">
        <v>9177</v>
      </c>
      <c r="AN138" s="17" t="s">
        <v>603</v>
      </c>
    </row>
    <row r="139" spans="5:40">
      <c r="E139" s="17" t="s">
        <v>558</v>
      </c>
      <c r="F139" s="17" t="s">
        <v>557</v>
      </c>
      <c r="AA139" s="13" t="s">
        <v>8242</v>
      </c>
      <c r="AB139" s="77">
        <v>408</v>
      </c>
      <c r="AM139" s="17" t="s">
        <v>9178</v>
      </c>
      <c r="AN139" s="17" t="s">
        <v>605</v>
      </c>
    </row>
    <row r="140" spans="5:40">
      <c r="E140" s="17" t="s">
        <v>560</v>
      </c>
      <c r="F140" s="17" t="s">
        <v>559</v>
      </c>
      <c r="AA140" s="13" t="s">
        <v>8243</v>
      </c>
      <c r="AB140" s="77">
        <v>152</v>
      </c>
      <c r="AM140" s="17" t="s">
        <v>9179</v>
      </c>
      <c r="AN140" s="17" t="s">
        <v>609</v>
      </c>
    </row>
    <row r="141" spans="5:40">
      <c r="E141" s="17" t="s">
        <v>562</v>
      </c>
      <c r="F141" s="17" t="s">
        <v>561</v>
      </c>
      <c r="AA141" s="13" t="s">
        <v>8244</v>
      </c>
      <c r="AB141" s="77">
        <v>798</v>
      </c>
      <c r="AM141" s="17" t="s">
        <v>9180</v>
      </c>
      <c r="AN141" s="17" t="s">
        <v>611</v>
      </c>
    </row>
    <row r="142" spans="5:40">
      <c r="E142" s="17" t="s">
        <v>564</v>
      </c>
      <c r="F142" s="17" t="s">
        <v>563</v>
      </c>
      <c r="AA142" s="13" t="s">
        <v>8245</v>
      </c>
      <c r="AB142" s="77">
        <v>208</v>
      </c>
      <c r="AM142" s="17" t="s">
        <v>9181</v>
      </c>
      <c r="AN142" s="17" t="s">
        <v>615</v>
      </c>
    </row>
    <row r="143" spans="5:40">
      <c r="E143" s="17" t="s">
        <v>566</v>
      </c>
      <c r="F143" s="17" t="s">
        <v>565</v>
      </c>
      <c r="AA143" s="13" t="s">
        <v>8246</v>
      </c>
      <c r="AB143" s="77">
        <v>276</v>
      </c>
      <c r="AM143" s="17" t="s">
        <v>9182</v>
      </c>
      <c r="AN143" s="17" t="s">
        <v>621</v>
      </c>
    </row>
    <row r="144" spans="5:40">
      <c r="E144" s="17" t="s">
        <v>568</v>
      </c>
      <c r="F144" s="17" t="s">
        <v>567</v>
      </c>
      <c r="AA144" s="13" t="s">
        <v>8247</v>
      </c>
      <c r="AB144" s="77">
        <v>768</v>
      </c>
      <c r="AM144" s="17" t="s">
        <v>9183</v>
      </c>
      <c r="AN144" s="17" t="s">
        <v>629</v>
      </c>
    </row>
    <row r="145" spans="5:40">
      <c r="E145" s="17" t="s">
        <v>570</v>
      </c>
      <c r="F145" s="17" t="s">
        <v>569</v>
      </c>
      <c r="AA145" s="13" t="s">
        <v>8248</v>
      </c>
      <c r="AB145" s="77">
        <v>772</v>
      </c>
      <c r="AM145" s="17" t="s">
        <v>9184</v>
      </c>
      <c r="AN145" s="17" t="s">
        <v>631</v>
      </c>
    </row>
    <row r="146" spans="5:40">
      <c r="E146" s="17" t="s">
        <v>572</v>
      </c>
      <c r="F146" s="17" t="s">
        <v>571</v>
      </c>
      <c r="AA146" s="13" t="s">
        <v>8249</v>
      </c>
      <c r="AB146" s="77">
        <v>214</v>
      </c>
      <c r="AM146" s="17" t="s">
        <v>9185</v>
      </c>
      <c r="AN146" s="17" t="s">
        <v>633</v>
      </c>
    </row>
    <row r="147" spans="5:40">
      <c r="E147" s="17" t="s">
        <v>574</v>
      </c>
      <c r="F147" s="17" t="s">
        <v>573</v>
      </c>
      <c r="AA147" s="13" t="s">
        <v>8250</v>
      </c>
      <c r="AB147" s="77">
        <v>212</v>
      </c>
      <c r="AM147" s="17" t="s">
        <v>9186</v>
      </c>
      <c r="AN147" s="17" t="s">
        <v>635</v>
      </c>
    </row>
    <row r="148" spans="5:40">
      <c r="E148" s="17" t="s">
        <v>576</v>
      </c>
      <c r="F148" s="17" t="s">
        <v>575</v>
      </c>
      <c r="AA148" s="13" t="s">
        <v>8251</v>
      </c>
      <c r="AB148" s="77">
        <v>780</v>
      </c>
      <c r="AM148" s="17" t="s">
        <v>9187</v>
      </c>
      <c r="AN148" s="17" t="s">
        <v>637</v>
      </c>
    </row>
    <row r="149" spans="5:40">
      <c r="E149" s="17" t="s">
        <v>578</v>
      </c>
      <c r="F149" s="17" t="s">
        <v>577</v>
      </c>
      <c r="AA149" s="13" t="s">
        <v>8252</v>
      </c>
      <c r="AB149" s="77">
        <v>795</v>
      </c>
      <c r="AM149" s="17" t="s">
        <v>9188</v>
      </c>
      <c r="AN149" s="17" t="s">
        <v>639</v>
      </c>
    </row>
    <row r="150" spans="5:40">
      <c r="E150" s="17" t="s">
        <v>580</v>
      </c>
      <c r="F150" s="17" t="s">
        <v>579</v>
      </c>
      <c r="AA150" s="13" t="s">
        <v>8253</v>
      </c>
      <c r="AB150" s="77">
        <v>792</v>
      </c>
      <c r="AM150" s="17" t="s">
        <v>9189</v>
      </c>
      <c r="AN150" s="17" t="s">
        <v>641</v>
      </c>
    </row>
    <row r="151" spans="5:40">
      <c r="E151" s="17" t="s">
        <v>582</v>
      </c>
      <c r="F151" s="17" t="s">
        <v>581</v>
      </c>
      <c r="AA151" s="13" t="s">
        <v>8254</v>
      </c>
      <c r="AB151" s="77">
        <v>776</v>
      </c>
      <c r="AM151" s="17" t="s">
        <v>9190</v>
      </c>
      <c r="AN151" s="17" t="s">
        <v>649</v>
      </c>
    </row>
    <row r="152" spans="5:40">
      <c r="E152" s="17" t="s">
        <v>584</v>
      </c>
      <c r="F152" s="17" t="s">
        <v>583</v>
      </c>
      <c r="AA152" s="13" t="s">
        <v>8255</v>
      </c>
      <c r="AB152" s="77">
        <v>566</v>
      </c>
      <c r="AM152" s="17" t="s">
        <v>9191</v>
      </c>
      <c r="AN152" s="17" t="s">
        <v>651</v>
      </c>
    </row>
    <row r="153" spans="5:40">
      <c r="E153" s="17" t="s">
        <v>586</v>
      </c>
      <c r="F153" s="17" t="s">
        <v>585</v>
      </c>
      <c r="AA153" s="13" t="s">
        <v>8256</v>
      </c>
      <c r="AB153" s="77">
        <v>520</v>
      </c>
      <c r="AM153" s="17" t="s">
        <v>9192</v>
      </c>
      <c r="AN153" s="17" t="s">
        <v>657</v>
      </c>
    </row>
    <row r="154" spans="5:40">
      <c r="E154" s="17" t="s">
        <v>588</v>
      </c>
      <c r="F154" s="17" t="s">
        <v>587</v>
      </c>
      <c r="AA154" s="13" t="s">
        <v>8257</v>
      </c>
      <c r="AB154" s="78">
        <v>516</v>
      </c>
      <c r="AM154" s="17" t="s">
        <v>9193</v>
      </c>
      <c r="AN154" s="17" t="s">
        <v>663</v>
      </c>
    </row>
    <row r="155" spans="5:40">
      <c r="E155" s="17" t="s">
        <v>590</v>
      </c>
      <c r="F155" s="17" t="s">
        <v>589</v>
      </c>
      <c r="AA155" s="13" t="s">
        <v>8259</v>
      </c>
      <c r="AB155" s="77" t="s">
        <v>8258</v>
      </c>
      <c r="AM155" s="17" t="s">
        <v>9194</v>
      </c>
      <c r="AN155" s="17" t="s">
        <v>665</v>
      </c>
    </row>
    <row r="156" spans="5:40">
      <c r="E156" s="17" t="s">
        <v>592</v>
      </c>
      <c r="F156" s="17" t="s">
        <v>591</v>
      </c>
      <c r="AA156" s="13" t="s">
        <v>8260</v>
      </c>
      <c r="AB156" s="77">
        <v>570</v>
      </c>
      <c r="AM156" s="17" t="s">
        <v>9195</v>
      </c>
      <c r="AN156" s="17" t="s">
        <v>667</v>
      </c>
    </row>
    <row r="157" spans="5:40">
      <c r="E157" s="17" t="s">
        <v>594</v>
      </c>
      <c r="F157" s="17" t="s">
        <v>593</v>
      </c>
      <c r="AA157" s="13" t="s">
        <v>8261</v>
      </c>
      <c r="AB157" s="77">
        <v>558</v>
      </c>
      <c r="AM157" s="17" t="s">
        <v>9196</v>
      </c>
      <c r="AN157" s="17" t="s">
        <v>669</v>
      </c>
    </row>
    <row r="158" spans="5:40">
      <c r="E158" s="17" t="s">
        <v>596</v>
      </c>
      <c r="F158" s="17" t="s">
        <v>595</v>
      </c>
      <c r="AA158" s="13" t="s">
        <v>8262</v>
      </c>
      <c r="AB158" s="77">
        <v>562</v>
      </c>
      <c r="AM158" s="17" t="s">
        <v>9197</v>
      </c>
      <c r="AN158" s="17" t="s">
        <v>671</v>
      </c>
    </row>
    <row r="159" spans="5:40">
      <c r="E159" s="17" t="s">
        <v>598</v>
      </c>
      <c r="F159" s="17" t="s">
        <v>597</v>
      </c>
      <c r="AA159" s="13" t="s">
        <v>8263</v>
      </c>
      <c r="AB159" s="77">
        <v>732</v>
      </c>
      <c r="AM159" s="17" t="s">
        <v>9198</v>
      </c>
      <c r="AN159" s="17" t="s">
        <v>675</v>
      </c>
    </row>
    <row r="160" spans="5:40">
      <c r="E160" s="17" t="s">
        <v>600</v>
      </c>
      <c r="F160" s="17" t="s">
        <v>599</v>
      </c>
      <c r="AA160" s="13" t="s">
        <v>8264</v>
      </c>
      <c r="AB160" s="77">
        <v>540</v>
      </c>
      <c r="AM160" s="17" t="s">
        <v>9199</v>
      </c>
      <c r="AN160" s="17" t="s">
        <v>681</v>
      </c>
    </row>
    <row r="161" spans="5:40">
      <c r="E161" s="17" t="s">
        <v>602</v>
      </c>
      <c r="F161" s="17" t="s">
        <v>601</v>
      </c>
      <c r="AA161" s="13" t="s">
        <v>8265</v>
      </c>
      <c r="AB161" s="77">
        <v>554</v>
      </c>
      <c r="AM161" s="17" t="s">
        <v>9200</v>
      </c>
      <c r="AN161" s="17" t="s">
        <v>683</v>
      </c>
    </row>
    <row r="162" spans="5:40">
      <c r="E162" s="17" t="s">
        <v>604</v>
      </c>
      <c r="F162" s="17" t="s">
        <v>603</v>
      </c>
      <c r="AA162" s="13" t="s">
        <v>8266</v>
      </c>
      <c r="AB162" s="77">
        <v>524</v>
      </c>
      <c r="AM162" s="17" t="s">
        <v>9201</v>
      </c>
      <c r="AN162" s="17" t="s">
        <v>685</v>
      </c>
    </row>
    <row r="163" spans="5:40">
      <c r="E163" s="17" t="s">
        <v>606</v>
      </c>
      <c r="F163" s="17" t="s">
        <v>605</v>
      </c>
      <c r="AA163" s="13" t="s">
        <v>8267</v>
      </c>
      <c r="AB163" s="77">
        <v>574</v>
      </c>
      <c r="AM163" s="17" t="s">
        <v>9202</v>
      </c>
      <c r="AN163" s="17" t="s">
        <v>687</v>
      </c>
    </row>
    <row r="164" spans="5:40">
      <c r="E164" s="17" t="s">
        <v>608</v>
      </c>
      <c r="F164" s="17" t="s">
        <v>607</v>
      </c>
      <c r="AA164" s="13" t="s">
        <v>8268</v>
      </c>
      <c r="AB164" s="77">
        <v>578</v>
      </c>
      <c r="AM164" s="17" t="s">
        <v>9203</v>
      </c>
      <c r="AN164" s="17" t="s">
        <v>689</v>
      </c>
    </row>
    <row r="165" spans="5:40">
      <c r="E165" s="17" t="s">
        <v>610</v>
      </c>
      <c r="F165" s="17" t="s">
        <v>609</v>
      </c>
      <c r="AA165" s="13" t="s">
        <v>8269</v>
      </c>
      <c r="AB165" s="78">
        <v>334</v>
      </c>
      <c r="AM165" s="17" t="s">
        <v>9204</v>
      </c>
      <c r="AN165" s="17" t="s">
        <v>691</v>
      </c>
    </row>
    <row r="166" spans="5:40">
      <c r="E166" s="17" t="s">
        <v>612</v>
      </c>
      <c r="F166" s="17" t="s">
        <v>611</v>
      </c>
      <c r="AA166" s="13" t="s">
        <v>8271</v>
      </c>
      <c r="AB166" s="77" t="s">
        <v>8270</v>
      </c>
      <c r="AM166" s="17" t="s">
        <v>9205</v>
      </c>
      <c r="AN166" s="17" t="s">
        <v>693</v>
      </c>
    </row>
    <row r="167" spans="5:40">
      <c r="E167" s="17" t="s">
        <v>614</v>
      </c>
      <c r="F167" s="17" t="s">
        <v>613</v>
      </c>
      <c r="AA167" s="13" t="s">
        <v>8272</v>
      </c>
      <c r="AB167" s="77">
        <v>332</v>
      </c>
      <c r="AM167" s="17" t="s">
        <v>9206</v>
      </c>
      <c r="AN167" s="17" t="s">
        <v>695</v>
      </c>
    </row>
    <row r="168" spans="5:40">
      <c r="E168" s="17" t="s">
        <v>616</v>
      </c>
      <c r="F168" s="17" t="s">
        <v>615</v>
      </c>
      <c r="AA168" s="13" t="s">
        <v>8273</v>
      </c>
      <c r="AB168" s="77">
        <v>586</v>
      </c>
      <c r="AM168" s="17" t="s">
        <v>9207</v>
      </c>
      <c r="AN168" s="17" t="s">
        <v>697</v>
      </c>
    </row>
    <row r="169" spans="5:40">
      <c r="E169" s="17" t="s">
        <v>618</v>
      </c>
      <c r="F169" s="17" t="s">
        <v>617</v>
      </c>
      <c r="AA169" s="13" t="s">
        <v>8274</v>
      </c>
      <c r="AB169" s="77">
        <v>336</v>
      </c>
      <c r="AM169" s="17" t="s">
        <v>9208</v>
      </c>
      <c r="AN169" s="17" t="s">
        <v>699</v>
      </c>
    </row>
    <row r="170" spans="5:40">
      <c r="E170" s="17" t="s">
        <v>620</v>
      </c>
      <c r="F170" s="17" t="s">
        <v>619</v>
      </c>
      <c r="AA170" s="13" t="s">
        <v>8275</v>
      </c>
      <c r="AB170" s="77">
        <v>591</v>
      </c>
      <c r="AM170" s="17" t="s">
        <v>9209</v>
      </c>
      <c r="AN170" s="17" t="s">
        <v>701</v>
      </c>
    </row>
    <row r="171" spans="5:40">
      <c r="E171" s="17" t="s">
        <v>622</v>
      </c>
      <c r="F171" s="17" t="s">
        <v>621</v>
      </c>
      <c r="AA171" s="13" t="s">
        <v>8276</v>
      </c>
      <c r="AB171" s="78">
        <v>548</v>
      </c>
      <c r="AM171" s="17" t="s">
        <v>9210</v>
      </c>
      <c r="AN171" s="17" t="s">
        <v>703</v>
      </c>
    </row>
    <row r="172" spans="5:40">
      <c r="E172" s="17" t="s">
        <v>624</v>
      </c>
      <c r="F172" s="17" t="s">
        <v>623</v>
      </c>
      <c r="AA172" s="13" t="s">
        <v>8278</v>
      </c>
      <c r="AB172" s="77" t="s">
        <v>8277</v>
      </c>
      <c r="AM172" s="17" t="s">
        <v>9211</v>
      </c>
      <c r="AN172" s="17" t="s">
        <v>705</v>
      </c>
    </row>
    <row r="173" spans="5:40">
      <c r="E173" s="17" t="s">
        <v>626</v>
      </c>
      <c r="F173" s="17" t="s">
        <v>625</v>
      </c>
      <c r="AA173" s="13" t="s">
        <v>8279</v>
      </c>
      <c r="AB173" s="78">
        <v>598</v>
      </c>
      <c r="AM173" s="17" t="s">
        <v>9212</v>
      </c>
      <c r="AN173" s="17" t="s">
        <v>709</v>
      </c>
    </row>
    <row r="174" spans="5:40">
      <c r="E174" s="17" t="s">
        <v>628</v>
      </c>
      <c r="F174" s="17" t="s">
        <v>627</v>
      </c>
      <c r="AA174" s="13" t="s">
        <v>8281</v>
      </c>
      <c r="AB174" s="77" t="s">
        <v>8280</v>
      </c>
      <c r="AM174" s="17" t="s">
        <v>9213</v>
      </c>
      <c r="AN174" s="17" t="s">
        <v>711</v>
      </c>
    </row>
    <row r="175" spans="5:40">
      <c r="E175" s="17" t="s">
        <v>630</v>
      </c>
      <c r="F175" s="17" t="s">
        <v>629</v>
      </c>
      <c r="AA175" s="13" t="s">
        <v>8282</v>
      </c>
      <c r="AB175" s="77">
        <v>585</v>
      </c>
      <c r="AM175" s="17" t="s">
        <v>9214</v>
      </c>
      <c r="AN175" s="17" t="s">
        <v>713</v>
      </c>
    </row>
    <row r="176" spans="5:40">
      <c r="E176" s="17" t="s">
        <v>632</v>
      </c>
      <c r="F176" s="17" t="s">
        <v>631</v>
      </c>
      <c r="AA176" s="13" t="s">
        <v>8283</v>
      </c>
      <c r="AB176" s="78">
        <v>600</v>
      </c>
      <c r="AM176" s="17" t="s">
        <v>9215</v>
      </c>
      <c r="AN176" s="17" t="s">
        <v>715</v>
      </c>
    </row>
    <row r="177" spans="5:40">
      <c r="E177" s="17" t="s">
        <v>634</v>
      </c>
      <c r="F177" s="17" t="s">
        <v>633</v>
      </c>
      <c r="AA177" s="13" t="s">
        <v>8285</v>
      </c>
      <c r="AB177" s="77" t="s">
        <v>8284</v>
      </c>
      <c r="AM177" s="17" t="s">
        <v>9216</v>
      </c>
      <c r="AN177" s="17" t="s">
        <v>717</v>
      </c>
    </row>
    <row r="178" spans="5:40">
      <c r="E178" s="17" t="s">
        <v>636</v>
      </c>
      <c r="F178" s="17" t="s">
        <v>635</v>
      </c>
      <c r="AA178" s="13" t="s">
        <v>8286</v>
      </c>
      <c r="AB178" s="77">
        <v>275</v>
      </c>
      <c r="AM178" s="17" t="s">
        <v>9217</v>
      </c>
      <c r="AN178" s="17" t="s">
        <v>719</v>
      </c>
    </row>
    <row r="179" spans="5:40">
      <c r="E179" s="17" t="s">
        <v>638</v>
      </c>
      <c r="F179" s="17" t="s">
        <v>637</v>
      </c>
      <c r="AA179" s="13" t="s">
        <v>8287</v>
      </c>
      <c r="AB179" s="78">
        <v>348</v>
      </c>
      <c r="AM179" s="17" t="s">
        <v>9218</v>
      </c>
      <c r="AN179" s="17" t="s">
        <v>721</v>
      </c>
    </row>
    <row r="180" spans="5:40">
      <c r="E180" s="17" t="s">
        <v>640</v>
      </c>
      <c r="F180" s="17" t="s">
        <v>639</v>
      </c>
      <c r="AA180" s="13" t="s">
        <v>8289</v>
      </c>
      <c r="AB180" s="77" t="s">
        <v>8288</v>
      </c>
      <c r="AM180" s="17" t="s">
        <v>9219</v>
      </c>
      <c r="AN180" s="17" t="s">
        <v>723</v>
      </c>
    </row>
    <row r="181" spans="5:40">
      <c r="E181" s="17" t="s">
        <v>642</v>
      </c>
      <c r="F181" s="17" t="s">
        <v>641</v>
      </c>
      <c r="AA181" s="13" t="s">
        <v>8290</v>
      </c>
      <c r="AB181" s="77">
        <v>626</v>
      </c>
      <c r="AM181" s="17" t="s">
        <v>9220</v>
      </c>
      <c r="AN181" s="17" t="s">
        <v>725</v>
      </c>
    </row>
    <row r="182" spans="5:40">
      <c r="E182" s="17" t="s">
        <v>644</v>
      </c>
      <c r="F182" s="17" t="s">
        <v>643</v>
      </c>
      <c r="AA182" s="13" t="s">
        <v>8291</v>
      </c>
      <c r="AB182" s="77">
        <v>612</v>
      </c>
      <c r="AM182" s="17" t="s">
        <v>9221</v>
      </c>
      <c r="AN182" s="17" t="s">
        <v>727</v>
      </c>
    </row>
    <row r="183" spans="5:40">
      <c r="E183" s="17" t="s">
        <v>646</v>
      </c>
      <c r="F183" s="17" t="s">
        <v>645</v>
      </c>
      <c r="AA183" s="13" t="s">
        <v>8292</v>
      </c>
      <c r="AB183" s="77">
        <v>242</v>
      </c>
      <c r="AM183" s="17" t="s">
        <v>9222</v>
      </c>
      <c r="AN183" s="17" t="s">
        <v>729</v>
      </c>
    </row>
    <row r="184" spans="5:40">
      <c r="E184" s="17" t="s">
        <v>648</v>
      </c>
      <c r="F184" s="17" t="s">
        <v>647</v>
      </c>
      <c r="AA184" s="13" t="s">
        <v>8293</v>
      </c>
      <c r="AB184" s="77">
        <v>608</v>
      </c>
      <c r="AM184" s="17" t="s">
        <v>9223</v>
      </c>
      <c r="AN184" s="17" t="s">
        <v>731</v>
      </c>
    </row>
    <row r="185" spans="5:40">
      <c r="E185" s="17" t="s">
        <v>650</v>
      </c>
      <c r="F185" s="17" t="s">
        <v>649</v>
      </c>
      <c r="AA185" s="13" t="s">
        <v>8294</v>
      </c>
      <c r="AB185" s="78">
        <v>246</v>
      </c>
      <c r="AM185" s="17" t="s">
        <v>9224</v>
      </c>
      <c r="AN185" s="17" t="s">
        <v>733</v>
      </c>
    </row>
    <row r="186" spans="5:40">
      <c r="E186" s="17" t="s">
        <v>652</v>
      </c>
      <c r="F186" s="17" t="s">
        <v>651</v>
      </c>
      <c r="AA186" s="13" t="s">
        <v>8296</v>
      </c>
      <c r="AB186" s="78" t="s">
        <v>8295</v>
      </c>
      <c r="AM186" s="17" t="s">
        <v>9225</v>
      </c>
      <c r="AN186" s="17" t="s">
        <v>735</v>
      </c>
    </row>
    <row r="187" spans="5:40">
      <c r="E187" s="17" t="s">
        <v>654</v>
      </c>
      <c r="F187" s="17" t="s">
        <v>653</v>
      </c>
      <c r="AA187" s="13" t="s">
        <v>8298</v>
      </c>
      <c r="AB187" s="77" t="s">
        <v>8297</v>
      </c>
      <c r="AM187" s="17" t="s">
        <v>9226</v>
      </c>
      <c r="AN187" s="17" t="s">
        <v>739</v>
      </c>
    </row>
    <row r="188" spans="5:40">
      <c r="E188" s="17" t="s">
        <v>656</v>
      </c>
      <c r="F188" s="17" t="s">
        <v>655</v>
      </c>
      <c r="AA188" s="13" t="s">
        <v>8299</v>
      </c>
      <c r="AB188" s="77">
        <v>630</v>
      </c>
      <c r="AM188" s="17" t="s">
        <v>9227</v>
      </c>
      <c r="AN188" s="17" t="s">
        <v>741</v>
      </c>
    </row>
    <row r="189" spans="5:40">
      <c r="E189" s="17" t="s">
        <v>658</v>
      </c>
      <c r="F189" s="17" t="s">
        <v>657</v>
      </c>
      <c r="AA189" s="13" t="s">
        <v>8300</v>
      </c>
      <c r="AB189" s="77">
        <v>234</v>
      </c>
      <c r="AM189" s="17" t="s">
        <v>9228</v>
      </c>
      <c r="AN189" s="17" t="s">
        <v>745</v>
      </c>
    </row>
    <row r="190" spans="5:40">
      <c r="E190" s="17" t="s">
        <v>660</v>
      </c>
      <c r="F190" s="17" t="s">
        <v>659</v>
      </c>
      <c r="AA190" s="13" t="s">
        <v>8301</v>
      </c>
      <c r="AB190" s="78">
        <v>238</v>
      </c>
      <c r="AM190" s="17" t="s">
        <v>9229</v>
      </c>
      <c r="AN190" s="17" t="s">
        <v>747</v>
      </c>
    </row>
    <row r="191" spans="5:40">
      <c r="E191" s="17" t="s">
        <v>662</v>
      </c>
      <c r="F191" s="17" t="s">
        <v>661</v>
      </c>
      <c r="AA191" s="13" t="s">
        <v>8303</v>
      </c>
      <c r="AB191" s="77" t="s">
        <v>8302</v>
      </c>
      <c r="AM191" s="17" t="s">
        <v>9230</v>
      </c>
      <c r="AN191" s="17" t="s">
        <v>749</v>
      </c>
    </row>
    <row r="192" spans="5:40">
      <c r="E192" s="17" t="s">
        <v>664</v>
      </c>
      <c r="F192" s="17" t="s">
        <v>663</v>
      </c>
      <c r="AA192" s="13" t="s">
        <v>8304</v>
      </c>
      <c r="AB192" s="77">
        <v>250</v>
      </c>
      <c r="AM192" s="17" t="s">
        <v>9231</v>
      </c>
      <c r="AN192" s="17" t="s">
        <v>751</v>
      </c>
    </row>
    <row r="193" spans="5:40">
      <c r="E193" s="17" t="s">
        <v>666</v>
      </c>
      <c r="F193" s="17" t="s">
        <v>665</v>
      </c>
      <c r="AA193" s="13" t="s">
        <v>8305</v>
      </c>
      <c r="AB193" s="77">
        <v>254</v>
      </c>
      <c r="AM193" s="17" t="s">
        <v>9232</v>
      </c>
      <c r="AN193" s="17" t="s">
        <v>8649</v>
      </c>
    </row>
    <row r="194" spans="5:40">
      <c r="E194" s="17" t="s">
        <v>668</v>
      </c>
      <c r="F194" s="17" t="s">
        <v>667</v>
      </c>
      <c r="AA194" s="13" t="s">
        <v>8306</v>
      </c>
      <c r="AB194" s="77">
        <v>258</v>
      </c>
      <c r="AM194" s="17" t="s">
        <v>9233</v>
      </c>
      <c r="AN194" s="17" t="s">
        <v>8648</v>
      </c>
    </row>
    <row r="195" spans="5:40">
      <c r="E195" s="17" t="s">
        <v>670</v>
      </c>
      <c r="F195" s="17" t="s">
        <v>669</v>
      </c>
      <c r="AA195" s="13" t="s">
        <v>8307</v>
      </c>
      <c r="AB195" s="77">
        <v>260</v>
      </c>
      <c r="AM195" s="17" t="s">
        <v>9234</v>
      </c>
      <c r="AN195" s="17" t="s">
        <v>8647</v>
      </c>
    </row>
    <row r="196" spans="5:40">
      <c r="E196" s="17" t="s">
        <v>672</v>
      </c>
      <c r="F196" s="17" t="s">
        <v>671</v>
      </c>
      <c r="AA196" s="13" t="s">
        <v>8308</v>
      </c>
      <c r="AB196" s="77">
        <v>100</v>
      </c>
      <c r="AM196" s="17" t="s">
        <v>9235</v>
      </c>
      <c r="AN196" s="17" t="s">
        <v>8646</v>
      </c>
    </row>
    <row r="197" spans="5:40">
      <c r="E197" s="17" t="s">
        <v>674</v>
      </c>
      <c r="F197" s="17" t="s">
        <v>673</v>
      </c>
      <c r="AA197" s="13" t="s">
        <v>8309</v>
      </c>
      <c r="AB197" s="78">
        <v>854</v>
      </c>
      <c r="AM197" s="17" t="s">
        <v>9236</v>
      </c>
      <c r="AN197" s="17" t="s">
        <v>8645</v>
      </c>
    </row>
    <row r="198" spans="5:40">
      <c r="E198" s="17" t="s">
        <v>676</v>
      </c>
      <c r="F198" s="17" t="s">
        <v>675</v>
      </c>
      <c r="AA198" s="13" t="s">
        <v>8311</v>
      </c>
      <c r="AB198" s="77" t="s">
        <v>8310</v>
      </c>
      <c r="AM198" s="17" t="s">
        <v>9237</v>
      </c>
      <c r="AN198" s="17" t="s">
        <v>8644</v>
      </c>
    </row>
    <row r="199" spans="5:40">
      <c r="E199" s="17" t="s">
        <v>678</v>
      </c>
      <c r="F199" s="17" t="s">
        <v>677</v>
      </c>
      <c r="AA199" s="13" t="s">
        <v>8312</v>
      </c>
      <c r="AB199" s="77">
        <v>108</v>
      </c>
      <c r="AM199" s="17" t="s">
        <v>9238</v>
      </c>
      <c r="AN199" s="17" t="s">
        <v>753</v>
      </c>
    </row>
    <row r="200" spans="5:40">
      <c r="E200" s="17" t="s">
        <v>680</v>
      </c>
      <c r="F200" s="17" t="s">
        <v>679</v>
      </c>
      <c r="AA200" s="13" t="s">
        <v>8313</v>
      </c>
      <c r="AB200" s="77">
        <v>704</v>
      </c>
      <c r="AM200" s="17" t="s">
        <v>9239</v>
      </c>
      <c r="AN200" s="17" t="s">
        <v>755</v>
      </c>
    </row>
    <row r="201" spans="5:40">
      <c r="E201" s="17" t="s">
        <v>682</v>
      </c>
      <c r="F201" s="17" t="s">
        <v>681</v>
      </c>
      <c r="AA201" s="13" t="s">
        <v>8314</v>
      </c>
      <c r="AB201" s="77">
        <v>204</v>
      </c>
      <c r="AM201" s="17" t="s">
        <v>9240</v>
      </c>
      <c r="AN201" s="17" t="s">
        <v>757</v>
      </c>
    </row>
    <row r="202" spans="5:40">
      <c r="E202" s="17" t="s">
        <v>684</v>
      </c>
      <c r="F202" s="17" t="s">
        <v>683</v>
      </c>
      <c r="AA202" s="13" t="s">
        <v>8315</v>
      </c>
      <c r="AB202" s="77">
        <v>862</v>
      </c>
      <c r="AM202" s="17" t="s">
        <v>9241</v>
      </c>
      <c r="AN202" s="17" t="s">
        <v>759</v>
      </c>
    </row>
    <row r="203" spans="5:40">
      <c r="E203" s="17" t="s">
        <v>686</v>
      </c>
      <c r="F203" s="17" t="s">
        <v>685</v>
      </c>
      <c r="AA203" s="13" t="s">
        <v>8316</v>
      </c>
      <c r="AB203" s="78">
        <v>112</v>
      </c>
      <c r="AM203" s="17" t="s">
        <v>9242</v>
      </c>
      <c r="AN203" s="17" t="s">
        <v>761</v>
      </c>
    </row>
    <row r="204" spans="5:40">
      <c r="E204" s="17" t="s">
        <v>688</v>
      </c>
      <c r="F204" s="17" t="s">
        <v>687</v>
      </c>
      <c r="AA204" s="13" t="s">
        <v>8318</v>
      </c>
      <c r="AB204" s="77" t="s">
        <v>8317</v>
      </c>
      <c r="AM204" s="17" t="s">
        <v>9243</v>
      </c>
      <c r="AN204" s="17" t="s">
        <v>763</v>
      </c>
    </row>
    <row r="205" spans="5:40">
      <c r="E205" s="17" t="s">
        <v>690</v>
      </c>
      <c r="F205" s="17" t="s">
        <v>689</v>
      </c>
      <c r="AA205" s="13" t="s">
        <v>8319</v>
      </c>
      <c r="AB205" s="78">
        <v>604</v>
      </c>
      <c r="AM205" s="17" t="s">
        <v>9244</v>
      </c>
      <c r="AN205" s="17" t="s">
        <v>765</v>
      </c>
    </row>
    <row r="206" spans="5:40">
      <c r="E206" s="17" t="s">
        <v>692</v>
      </c>
      <c r="F206" s="17" t="s">
        <v>691</v>
      </c>
      <c r="AA206" s="13" t="s">
        <v>8321</v>
      </c>
      <c r="AB206" s="77" t="s">
        <v>8320</v>
      </c>
      <c r="AM206" s="17" t="s">
        <v>9245</v>
      </c>
      <c r="AN206" s="17" t="s">
        <v>767</v>
      </c>
    </row>
    <row r="207" spans="5:40">
      <c r="E207" s="17" t="s">
        <v>694</v>
      </c>
      <c r="F207" s="17" t="s">
        <v>693</v>
      </c>
      <c r="AA207" s="13" t="s">
        <v>8322</v>
      </c>
      <c r="AB207" s="78">
        <v>616</v>
      </c>
      <c r="AM207" s="17" t="s">
        <v>9246</v>
      </c>
      <c r="AN207" s="17" t="s">
        <v>769</v>
      </c>
    </row>
    <row r="208" spans="5:40">
      <c r="E208" s="17" t="s">
        <v>696</v>
      </c>
      <c r="F208" s="17" t="s">
        <v>695</v>
      </c>
      <c r="AA208" s="13" t="s">
        <v>8324</v>
      </c>
      <c r="AB208" s="78" t="s">
        <v>8323</v>
      </c>
      <c r="AM208" s="17" t="s">
        <v>9247</v>
      </c>
      <c r="AN208" s="17" t="s">
        <v>771</v>
      </c>
    </row>
    <row r="209" spans="5:40">
      <c r="E209" s="17" t="s">
        <v>698</v>
      </c>
      <c r="F209" s="17" t="s">
        <v>697</v>
      </c>
      <c r="AA209" s="13" t="s">
        <v>8326</v>
      </c>
      <c r="AB209" s="77" t="s">
        <v>8325</v>
      </c>
      <c r="AM209" s="17" t="s">
        <v>9248</v>
      </c>
      <c r="AN209" s="17" t="s">
        <v>773</v>
      </c>
    </row>
    <row r="210" spans="5:40">
      <c r="E210" s="17" t="s">
        <v>700</v>
      </c>
      <c r="F210" s="17" t="s">
        <v>699</v>
      </c>
      <c r="AA210" s="13" t="s">
        <v>8327</v>
      </c>
      <c r="AB210" s="78">
        <v>535</v>
      </c>
      <c r="AM210" s="17" t="s">
        <v>9249</v>
      </c>
      <c r="AN210" s="17" t="s">
        <v>777</v>
      </c>
    </row>
    <row r="211" spans="5:40">
      <c r="E211" s="17" t="s">
        <v>702</v>
      </c>
      <c r="F211" s="17" t="s">
        <v>701</v>
      </c>
      <c r="AA211" s="13" t="s">
        <v>8329</v>
      </c>
      <c r="AB211" s="77" t="s">
        <v>8328</v>
      </c>
      <c r="AM211" s="17" t="s">
        <v>9250</v>
      </c>
      <c r="AN211" s="17" t="s">
        <v>779</v>
      </c>
    </row>
    <row r="212" spans="5:40">
      <c r="E212" s="17" t="s">
        <v>704</v>
      </c>
      <c r="F212" s="17" t="s">
        <v>703</v>
      </c>
      <c r="AA212" s="13" t="s">
        <v>8330</v>
      </c>
      <c r="AB212" s="77">
        <v>620</v>
      </c>
      <c r="AM212" s="17" t="s">
        <v>9251</v>
      </c>
      <c r="AN212" s="17" t="s">
        <v>785</v>
      </c>
    </row>
    <row r="213" spans="5:40">
      <c r="E213" s="17" t="s">
        <v>706</v>
      </c>
      <c r="F213" s="17" t="s">
        <v>705</v>
      </c>
      <c r="AA213" s="13" t="s">
        <v>8331</v>
      </c>
      <c r="AB213" s="77">
        <v>344</v>
      </c>
      <c r="AM213" s="17" t="s">
        <v>9252</v>
      </c>
      <c r="AN213" s="17" t="s">
        <v>787</v>
      </c>
    </row>
    <row r="214" spans="5:40">
      <c r="E214" s="17" t="s">
        <v>708</v>
      </c>
      <c r="F214" s="17" t="s">
        <v>707</v>
      </c>
      <c r="AA214" s="13" t="s">
        <v>8332</v>
      </c>
      <c r="AB214" s="77">
        <v>340</v>
      </c>
      <c r="AM214" s="17" t="s">
        <v>9253</v>
      </c>
      <c r="AN214" s="17" t="s">
        <v>791</v>
      </c>
    </row>
    <row r="215" spans="5:40">
      <c r="E215" s="17" t="s">
        <v>710</v>
      </c>
      <c r="F215" s="17" t="s">
        <v>709</v>
      </c>
      <c r="AA215" s="13" t="s">
        <v>8333</v>
      </c>
      <c r="AB215" s="77">
        <v>584</v>
      </c>
      <c r="AM215" s="17" t="s">
        <v>9254</v>
      </c>
      <c r="AN215" s="17" t="s">
        <v>807</v>
      </c>
    </row>
    <row r="216" spans="5:40">
      <c r="E216" s="17" t="s">
        <v>712</v>
      </c>
      <c r="F216" s="17" t="s">
        <v>711</v>
      </c>
      <c r="AA216" s="13" t="s">
        <v>8334</v>
      </c>
      <c r="AB216" s="77">
        <v>446</v>
      </c>
      <c r="AM216" s="17" t="s">
        <v>9255</v>
      </c>
      <c r="AN216" s="17" t="s">
        <v>809</v>
      </c>
    </row>
    <row r="217" spans="5:40">
      <c r="E217" s="17" t="s">
        <v>714</v>
      </c>
      <c r="F217" s="17" t="s">
        <v>713</v>
      </c>
      <c r="AA217" s="13" t="s">
        <v>8335</v>
      </c>
      <c r="AB217" s="77">
        <v>807</v>
      </c>
      <c r="AM217" s="17" t="s">
        <v>9256</v>
      </c>
      <c r="AN217" s="17" t="s">
        <v>811</v>
      </c>
    </row>
    <row r="218" spans="5:40">
      <c r="E218" s="17" t="s">
        <v>716</v>
      </c>
      <c r="F218" s="17" t="s">
        <v>715</v>
      </c>
      <c r="AA218" s="13" t="s">
        <v>8336</v>
      </c>
      <c r="AB218" s="77">
        <v>450</v>
      </c>
      <c r="AM218" s="17" t="s">
        <v>9257</v>
      </c>
      <c r="AN218" s="17" t="s">
        <v>821</v>
      </c>
    </row>
    <row r="219" spans="5:40">
      <c r="E219" s="17" t="s">
        <v>718</v>
      </c>
      <c r="F219" s="17" t="s">
        <v>717</v>
      </c>
      <c r="AA219" s="13" t="s">
        <v>8337</v>
      </c>
      <c r="AB219" s="77">
        <v>175</v>
      </c>
      <c r="AM219" s="17" t="s">
        <v>9258</v>
      </c>
      <c r="AN219" s="17" t="s">
        <v>825</v>
      </c>
    </row>
    <row r="220" spans="5:40">
      <c r="E220" s="17" t="s">
        <v>720</v>
      </c>
      <c r="F220" s="17" t="s">
        <v>719</v>
      </c>
      <c r="AA220" s="13" t="s">
        <v>8338</v>
      </c>
      <c r="AB220" s="77">
        <v>454</v>
      </c>
      <c r="AM220" s="17" t="s">
        <v>9259</v>
      </c>
      <c r="AN220" s="17" t="s">
        <v>831</v>
      </c>
    </row>
    <row r="221" spans="5:40">
      <c r="E221" s="17" t="s">
        <v>722</v>
      </c>
      <c r="F221" s="17" t="s">
        <v>721</v>
      </c>
      <c r="AA221" s="13" t="s">
        <v>8339</v>
      </c>
      <c r="AB221" s="77">
        <v>466</v>
      </c>
      <c r="AM221" s="17" t="s">
        <v>9260</v>
      </c>
      <c r="AN221" s="17" t="s">
        <v>837</v>
      </c>
    </row>
    <row r="222" spans="5:40">
      <c r="E222" s="17" t="s">
        <v>724</v>
      </c>
      <c r="F222" s="17" t="s">
        <v>723</v>
      </c>
      <c r="AA222" s="13" t="s">
        <v>8340</v>
      </c>
      <c r="AB222" s="77">
        <v>470</v>
      </c>
      <c r="AM222" s="17" t="s">
        <v>9261</v>
      </c>
      <c r="AN222" s="17" t="s">
        <v>839</v>
      </c>
    </row>
    <row r="223" spans="5:40">
      <c r="E223" s="17" t="s">
        <v>726</v>
      </c>
      <c r="F223" s="17" t="s">
        <v>725</v>
      </c>
      <c r="AA223" s="13" t="s">
        <v>8341</v>
      </c>
      <c r="AB223" s="77">
        <v>474</v>
      </c>
      <c r="AM223" s="17" t="s">
        <v>9262</v>
      </c>
      <c r="AN223" s="17" t="s">
        <v>841</v>
      </c>
    </row>
    <row r="224" spans="5:40">
      <c r="E224" s="17" t="s">
        <v>728</v>
      </c>
      <c r="F224" s="17" t="s">
        <v>727</v>
      </c>
      <c r="AA224" s="13" t="s">
        <v>8342</v>
      </c>
      <c r="AB224" s="77">
        <v>458</v>
      </c>
      <c r="AM224" s="17" t="s">
        <v>9263</v>
      </c>
      <c r="AN224" s="17" t="s">
        <v>847</v>
      </c>
    </row>
    <row r="225" spans="5:40">
      <c r="E225" s="17" t="s">
        <v>730</v>
      </c>
      <c r="F225" s="17" t="s">
        <v>729</v>
      </c>
      <c r="AA225" s="13" t="s">
        <v>8343</v>
      </c>
      <c r="AB225" s="77">
        <v>833</v>
      </c>
      <c r="AM225" s="17" t="s">
        <v>9264</v>
      </c>
      <c r="AN225" s="17" t="s">
        <v>849</v>
      </c>
    </row>
    <row r="226" spans="5:40">
      <c r="E226" s="17" t="s">
        <v>732</v>
      </c>
      <c r="F226" s="17" t="s">
        <v>731</v>
      </c>
      <c r="AA226" s="13" t="s">
        <v>8344</v>
      </c>
      <c r="AB226" s="77">
        <v>583</v>
      </c>
      <c r="AM226" s="17" t="s">
        <v>9265</v>
      </c>
      <c r="AN226" s="17" t="s">
        <v>853</v>
      </c>
    </row>
    <row r="227" spans="5:40">
      <c r="E227" s="17" t="s">
        <v>734</v>
      </c>
      <c r="F227" s="17" t="s">
        <v>733</v>
      </c>
      <c r="AA227" s="13" t="s">
        <v>8345</v>
      </c>
      <c r="AB227" s="77">
        <v>710</v>
      </c>
      <c r="AM227" s="17" t="s">
        <v>9266</v>
      </c>
      <c r="AN227" s="17" t="s">
        <v>859</v>
      </c>
    </row>
    <row r="228" spans="5:40">
      <c r="E228" s="17" t="s">
        <v>736</v>
      </c>
      <c r="F228" s="17" t="s">
        <v>735</v>
      </c>
      <c r="AA228" s="13" t="s">
        <v>8346</v>
      </c>
      <c r="AB228" s="77">
        <v>728</v>
      </c>
      <c r="AM228" s="17" t="s">
        <v>9267</v>
      </c>
      <c r="AN228" s="17" t="s">
        <v>861</v>
      </c>
    </row>
    <row r="229" spans="5:40">
      <c r="E229" s="17" t="s">
        <v>738</v>
      </c>
      <c r="F229" s="17" t="s">
        <v>737</v>
      </c>
      <c r="AA229" s="13" t="s">
        <v>8347</v>
      </c>
      <c r="AB229" s="77">
        <v>104</v>
      </c>
      <c r="AM229" s="17" t="s">
        <v>9268</v>
      </c>
      <c r="AN229" s="17" t="s">
        <v>867</v>
      </c>
    </row>
    <row r="230" spans="5:40">
      <c r="E230" s="17" t="s">
        <v>740</v>
      </c>
      <c r="F230" s="17" t="s">
        <v>739</v>
      </c>
      <c r="AA230" s="13" t="s">
        <v>8348</v>
      </c>
      <c r="AB230" s="77">
        <v>484</v>
      </c>
      <c r="AM230" s="17" t="s">
        <v>9269</v>
      </c>
      <c r="AN230" s="17" t="s">
        <v>869</v>
      </c>
    </row>
    <row r="231" spans="5:40">
      <c r="E231" s="17" t="s">
        <v>742</v>
      </c>
      <c r="F231" s="17" t="s">
        <v>741</v>
      </c>
      <c r="AA231" s="13" t="s">
        <v>8349</v>
      </c>
      <c r="AB231" s="77">
        <v>480</v>
      </c>
      <c r="AM231" s="17" t="s">
        <v>9270</v>
      </c>
      <c r="AN231" s="17" t="s">
        <v>871</v>
      </c>
    </row>
    <row r="232" spans="5:40">
      <c r="E232" s="17" t="s">
        <v>744</v>
      </c>
      <c r="F232" s="17" t="s">
        <v>743</v>
      </c>
      <c r="AA232" s="13" t="s">
        <v>8350</v>
      </c>
      <c r="AB232" s="77">
        <v>478</v>
      </c>
      <c r="AM232" s="17" t="s">
        <v>9271</v>
      </c>
      <c r="AN232" s="17" t="s">
        <v>873</v>
      </c>
    </row>
    <row r="233" spans="5:40">
      <c r="E233" s="17" t="s">
        <v>746</v>
      </c>
      <c r="F233" s="17" t="s">
        <v>745</v>
      </c>
      <c r="AA233" s="13" t="s">
        <v>8351</v>
      </c>
      <c r="AB233" s="77">
        <v>508</v>
      </c>
      <c r="AM233" s="17" t="s">
        <v>9272</v>
      </c>
      <c r="AN233" s="17" t="s">
        <v>877</v>
      </c>
    </row>
    <row r="234" spans="5:40">
      <c r="E234" s="17" t="s">
        <v>748</v>
      </c>
      <c r="F234" s="17" t="s">
        <v>747</v>
      </c>
      <c r="AA234" s="13" t="s">
        <v>8352</v>
      </c>
      <c r="AB234" s="77">
        <v>492</v>
      </c>
      <c r="AM234" s="17" t="s">
        <v>9273</v>
      </c>
      <c r="AN234" s="17" t="s">
        <v>879</v>
      </c>
    </row>
    <row r="235" spans="5:40">
      <c r="E235" s="17" t="s">
        <v>750</v>
      </c>
      <c r="F235" s="17" t="s">
        <v>749</v>
      </c>
      <c r="AA235" s="13" t="s">
        <v>8353</v>
      </c>
      <c r="AB235" s="77">
        <v>462</v>
      </c>
      <c r="AM235" s="17" t="s">
        <v>9274</v>
      </c>
      <c r="AN235" s="17" t="s">
        <v>881</v>
      </c>
    </row>
    <row r="236" spans="5:40">
      <c r="E236" s="17" t="s">
        <v>752</v>
      </c>
      <c r="F236" s="17" t="s">
        <v>751</v>
      </c>
      <c r="AA236" s="13" t="s">
        <v>8354</v>
      </c>
      <c r="AB236" s="77">
        <v>498</v>
      </c>
      <c r="AM236" s="17" t="s">
        <v>9275</v>
      </c>
      <c r="AN236" s="17" t="s">
        <v>885</v>
      </c>
    </row>
    <row r="237" spans="5:40">
      <c r="E237" s="17" t="s">
        <v>754</v>
      </c>
      <c r="F237" s="17" t="s">
        <v>753</v>
      </c>
      <c r="AA237" s="13" t="s">
        <v>8355</v>
      </c>
      <c r="AB237" s="77">
        <v>504</v>
      </c>
      <c r="AM237" s="17" t="s">
        <v>9276</v>
      </c>
      <c r="AN237" s="17" t="s">
        <v>887</v>
      </c>
    </row>
    <row r="238" spans="5:40">
      <c r="E238" s="17" t="s">
        <v>756</v>
      </c>
      <c r="F238" s="17" t="s">
        <v>755</v>
      </c>
      <c r="AA238" s="13" t="s">
        <v>8356</v>
      </c>
      <c r="AB238" s="77">
        <v>496</v>
      </c>
      <c r="AM238" s="17" t="s">
        <v>9277</v>
      </c>
      <c r="AN238" s="17" t="s">
        <v>895</v>
      </c>
    </row>
    <row r="239" spans="5:40">
      <c r="E239" s="17" t="s">
        <v>758</v>
      </c>
      <c r="F239" s="17" t="s">
        <v>757</v>
      </c>
      <c r="AA239" s="13" t="s">
        <v>8357</v>
      </c>
      <c r="AB239" s="77">
        <v>499</v>
      </c>
      <c r="AM239" s="17" t="s">
        <v>9278</v>
      </c>
      <c r="AN239" s="17" t="s">
        <v>897</v>
      </c>
    </row>
    <row r="240" spans="5:40">
      <c r="E240" s="17" t="s">
        <v>760</v>
      </c>
      <c r="F240" s="17" t="s">
        <v>759</v>
      </c>
      <c r="AA240" s="13" t="s">
        <v>8358</v>
      </c>
      <c r="AB240" s="77">
        <v>500</v>
      </c>
      <c r="AM240" s="17" t="s">
        <v>9279</v>
      </c>
      <c r="AN240" s="17" t="s">
        <v>899</v>
      </c>
    </row>
    <row r="241" spans="5:40">
      <c r="E241" s="17" t="s">
        <v>762</v>
      </c>
      <c r="F241" s="17" t="s">
        <v>761</v>
      </c>
      <c r="AA241" s="13" t="s">
        <v>8359</v>
      </c>
      <c r="AB241" s="77">
        <v>400</v>
      </c>
      <c r="AM241" s="17" t="s">
        <v>9280</v>
      </c>
      <c r="AN241" s="17" t="s">
        <v>901</v>
      </c>
    </row>
    <row r="242" spans="5:40">
      <c r="E242" s="17" t="s">
        <v>764</v>
      </c>
      <c r="F242" s="17" t="s">
        <v>763</v>
      </c>
      <c r="AA242" s="13" t="s">
        <v>8360</v>
      </c>
      <c r="AB242" s="77">
        <v>418</v>
      </c>
      <c r="AM242" s="17" t="s">
        <v>9281</v>
      </c>
      <c r="AN242" s="17" t="s">
        <v>905</v>
      </c>
    </row>
    <row r="243" spans="5:40">
      <c r="E243" s="17" t="s">
        <v>766</v>
      </c>
      <c r="F243" s="17" t="s">
        <v>765</v>
      </c>
      <c r="AA243" s="13" t="s">
        <v>8361</v>
      </c>
      <c r="AB243" s="77">
        <v>428</v>
      </c>
      <c r="AM243" s="17" t="s">
        <v>9282</v>
      </c>
      <c r="AN243" s="17" t="s">
        <v>907</v>
      </c>
    </row>
    <row r="244" spans="5:40">
      <c r="E244" s="17" t="s">
        <v>768</v>
      </c>
      <c r="F244" s="17" t="s">
        <v>767</v>
      </c>
      <c r="AA244" s="13" t="s">
        <v>8362</v>
      </c>
      <c r="AB244" s="77">
        <v>440</v>
      </c>
      <c r="AM244" s="17" t="s">
        <v>9283</v>
      </c>
      <c r="AN244" s="17" t="s">
        <v>909</v>
      </c>
    </row>
    <row r="245" spans="5:40">
      <c r="E245" s="17" t="s">
        <v>770</v>
      </c>
      <c r="F245" s="17" t="s">
        <v>769</v>
      </c>
      <c r="AA245" s="13" t="s">
        <v>8363</v>
      </c>
      <c r="AB245" s="77">
        <v>434</v>
      </c>
      <c r="AM245" s="17" t="s">
        <v>9284</v>
      </c>
      <c r="AN245" s="17" t="s">
        <v>911</v>
      </c>
    </row>
    <row r="246" spans="5:40">
      <c r="E246" s="17" t="s">
        <v>772</v>
      </c>
      <c r="F246" s="17" t="s">
        <v>771</v>
      </c>
      <c r="AA246" s="13" t="s">
        <v>8364</v>
      </c>
      <c r="AB246" s="77">
        <v>438</v>
      </c>
      <c r="AM246" s="17" t="s">
        <v>9285</v>
      </c>
      <c r="AN246" s="17" t="s">
        <v>913</v>
      </c>
    </row>
    <row r="247" spans="5:40">
      <c r="E247" s="17" t="s">
        <v>774</v>
      </c>
      <c r="F247" s="17" t="s">
        <v>773</v>
      </c>
      <c r="AA247" s="13" t="s">
        <v>8365</v>
      </c>
      <c r="AB247" s="77">
        <v>430</v>
      </c>
      <c r="AM247" s="17" t="s">
        <v>9286</v>
      </c>
      <c r="AN247" s="17" t="s">
        <v>915</v>
      </c>
    </row>
    <row r="248" spans="5:40">
      <c r="E248" s="17" t="s">
        <v>776</v>
      </c>
      <c r="F248" s="17" t="s">
        <v>775</v>
      </c>
      <c r="AA248" s="13" t="s">
        <v>8366</v>
      </c>
      <c r="AB248" s="77">
        <v>642</v>
      </c>
      <c r="AM248" s="17" t="s">
        <v>9287</v>
      </c>
      <c r="AN248" s="17" t="s">
        <v>917</v>
      </c>
    </row>
    <row r="249" spans="5:40">
      <c r="E249" s="17" t="s">
        <v>778</v>
      </c>
      <c r="F249" s="17" t="s">
        <v>777</v>
      </c>
      <c r="AA249" s="13" t="s">
        <v>8367</v>
      </c>
      <c r="AB249" s="77">
        <v>442</v>
      </c>
      <c r="AM249" s="17" t="s">
        <v>9288</v>
      </c>
      <c r="AN249" s="17" t="s">
        <v>921</v>
      </c>
    </row>
    <row r="250" spans="5:40">
      <c r="E250" s="17" t="s">
        <v>780</v>
      </c>
      <c r="F250" s="17" t="s">
        <v>779</v>
      </c>
      <c r="AA250" s="13" t="s">
        <v>8368</v>
      </c>
      <c r="AB250" s="77">
        <v>646</v>
      </c>
      <c r="AM250" s="17" t="s">
        <v>9289</v>
      </c>
      <c r="AN250" s="17" t="s">
        <v>923</v>
      </c>
    </row>
    <row r="251" spans="5:40">
      <c r="E251" s="17" t="s">
        <v>782</v>
      </c>
      <c r="F251" s="17" t="s">
        <v>781</v>
      </c>
      <c r="AA251" s="13" t="s">
        <v>8369</v>
      </c>
      <c r="AB251" s="77">
        <v>426</v>
      </c>
      <c r="AM251" s="17" t="s">
        <v>9290</v>
      </c>
      <c r="AN251" s="17" t="s">
        <v>925</v>
      </c>
    </row>
    <row r="252" spans="5:40">
      <c r="E252" s="17" t="s">
        <v>784</v>
      </c>
      <c r="F252" s="17" t="s">
        <v>783</v>
      </c>
      <c r="AA252" s="13" t="s">
        <v>8370</v>
      </c>
      <c r="AB252" s="77">
        <v>422</v>
      </c>
      <c r="AM252" s="17" t="s">
        <v>9291</v>
      </c>
      <c r="AN252" s="17" t="s">
        <v>927</v>
      </c>
    </row>
    <row r="253" spans="5:40">
      <c r="E253" s="17" t="s">
        <v>786</v>
      </c>
      <c r="F253" s="17" t="s">
        <v>785</v>
      </c>
      <c r="AA253" s="13" t="s">
        <v>8371</v>
      </c>
      <c r="AB253" s="77">
        <v>638</v>
      </c>
      <c r="AM253" s="17" t="s">
        <v>9292</v>
      </c>
      <c r="AN253" s="17" t="s">
        <v>929</v>
      </c>
    </row>
    <row r="254" spans="5:40">
      <c r="E254" s="17" t="s">
        <v>788</v>
      </c>
      <c r="F254" s="17" t="s">
        <v>787</v>
      </c>
      <c r="AA254" s="17" t="s">
        <v>8372</v>
      </c>
      <c r="AB254" s="79">
        <v>643</v>
      </c>
      <c r="AM254" s="17" t="s">
        <v>9293</v>
      </c>
      <c r="AN254" s="17" t="s">
        <v>931</v>
      </c>
    </row>
    <row r="255" spans="5:40">
      <c r="E255" s="17" t="s">
        <v>790</v>
      </c>
      <c r="F255" s="17" t="s">
        <v>789</v>
      </c>
      <c r="AA255" s="17" t="s">
        <v>7845</v>
      </c>
      <c r="AB255" s="17">
        <v>999</v>
      </c>
      <c r="AM255" s="17" t="s">
        <v>9294</v>
      </c>
      <c r="AN255" s="17" t="s">
        <v>933</v>
      </c>
    </row>
    <row r="256" spans="5:40">
      <c r="E256" s="17" t="s">
        <v>792</v>
      </c>
      <c r="F256" s="17" t="s">
        <v>791</v>
      </c>
      <c r="AM256" s="17" t="s">
        <v>9295</v>
      </c>
      <c r="AN256" s="17" t="s">
        <v>945</v>
      </c>
    </row>
    <row r="257" spans="5:40">
      <c r="E257" s="17" t="s">
        <v>794</v>
      </c>
      <c r="F257" s="17" t="s">
        <v>793</v>
      </c>
      <c r="AM257" s="17" t="s">
        <v>9296</v>
      </c>
      <c r="AN257" s="17" t="s">
        <v>947</v>
      </c>
    </row>
    <row r="258" spans="5:40">
      <c r="E258" s="17" t="s">
        <v>796</v>
      </c>
      <c r="F258" s="17" t="s">
        <v>795</v>
      </c>
      <c r="AM258" s="17" t="s">
        <v>9297</v>
      </c>
      <c r="AN258" s="17" t="s">
        <v>959</v>
      </c>
    </row>
    <row r="259" spans="5:40">
      <c r="E259" s="17" t="s">
        <v>798</v>
      </c>
      <c r="F259" s="17" t="s">
        <v>797</v>
      </c>
      <c r="AM259" s="17" t="s">
        <v>9298</v>
      </c>
      <c r="AN259" s="17" t="s">
        <v>961</v>
      </c>
    </row>
    <row r="260" spans="5:40">
      <c r="E260" s="17" t="s">
        <v>800</v>
      </c>
      <c r="F260" s="17" t="s">
        <v>799</v>
      </c>
      <c r="AM260" s="17" t="s">
        <v>9299</v>
      </c>
      <c r="AN260" s="17" t="s">
        <v>971</v>
      </c>
    </row>
    <row r="261" spans="5:40">
      <c r="E261" s="17" t="s">
        <v>802</v>
      </c>
      <c r="F261" s="17" t="s">
        <v>801</v>
      </c>
      <c r="AM261" s="17" t="s">
        <v>9300</v>
      </c>
      <c r="AN261" s="17" t="s">
        <v>985</v>
      </c>
    </row>
    <row r="262" spans="5:40">
      <c r="E262" s="17" t="s">
        <v>804</v>
      </c>
      <c r="F262" s="17" t="s">
        <v>803</v>
      </c>
      <c r="AM262" s="17" t="s">
        <v>9301</v>
      </c>
      <c r="AN262" s="17" t="s">
        <v>989</v>
      </c>
    </row>
    <row r="263" spans="5:40">
      <c r="E263" s="17" t="s">
        <v>806</v>
      </c>
      <c r="F263" s="17" t="s">
        <v>805</v>
      </c>
      <c r="AM263" s="17" t="s">
        <v>9302</v>
      </c>
      <c r="AN263" s="17" t="s">
        <v>995</v>
      </c>
    </row>
    <row r="264" spans="5:40">
      <c r="E264" s="17" t="s">
        <v>808</v>
      </c>
      <c r="F264" s="17" t="s">
        <v>807</v>
      </c>
      <c r="AM264" s="17" t="s">
        <v>9303</v>
      </c>
      <c r="AN264" s="17" t="s">
        <v>997</v>
      </c>
    </row>
    <row r="265" spans="5:40">
      <c r="E265" s="17" t="s">
        <v>810</v>
      </c>
      <c r="F265" s="17" t="s">
        <v>809</v>
      </c>
      <c r="AM265" s="17" t="s">
        <v>9304</v>
      </c>
      <c r="AN265" s="17" t="s">
        <v>999</v>
      </c>
    </row>
    <row r="266" spans="5:40">
      <c r="E266" s="17" t="s">
        <v>812</v>
      </c>
      <c r="F266" s="17" t="s">
        <v>811</v>
      </c>
      <c r="AM266" s="17" t="s">
        <v>9305</v>
      </c>
      <c r="AN266" s="17" t="s">
        <v>1001</v>
      </c>
    </row>
    <row r="267" spans="5:40">
      <c r="E267" s="17" t="s">
        <v>814</v>
      </c>
      <c r="F267" s="17" t="s">
        <v>813</v>
      </c>
      <c r="AM267" s="17" t="s">
        <v>9306</v>
      </c>
      <c r="AN267" s="17" t="s">
        <v>1007</v>
      </c>
    </row>
    <row r="268" spans="5:40">
      <c r="E268" s="17" t="s">
        <v>816</v>
      </c>
      <c r="F268" s="17" t="s">
        <v>815</v>
      </c>
      <c r="AM268" s="17" t="s">
        <v>9307</v>
      </c>
      <c r="AN268" s="17" t="s">
        <v>1011</v>
      </c>
    </row>
    <row r="269" spans="5:40">
      <c r="E269" s="17" t="s">
        <v>818</v>
      </c>
      <c r="F269" s="17" t="s">
        <v>817</v>
      </c>
      <c r="AM269" s="17" t="s">
        <v>9308</v>
      </c>
      <c r="AN269" s="17" t="s">
        <v>1017</v>
      </c>
    </row>
    <row r="270" spans="5:40">
      <c r="E270" s="17" t="s">
        <v>820</v>
      </c>
      <c r="F270" s="17" t="s">
        <v>819</v>
      </c>
      <c r="AM270" s="17" t="s">
        <v>9309</v>
      </c>
      <c r="AN270" s="17" t="s">
        <v>1019</v>
      </c>
    </row>
    <row r="271" spans="5:40">
      <c r="E271" s="17" t="s">
        <v>822</v>
      </c>
      <c r="F271" s="17" t="s">
        <v>821</v>
      </c>
      <c r="AM271" s="17" t="s">
        <v>9310</v>
      </c>
      <c r="AN271" s="17" t="s">
        <v>1025</v>
      </c>
    </row>
    <row r="272" spans="5:40">
      <c r="E272" s="17" t="s">
        <v>824</v>
      </c>
      <c r="F272" s="17" t="s">
        <v>823</v>
      </c>
      <c r="AM272" s="17" t="s">
        <v>9311</v>
      </c>
      <c r="AN272" s="17" t="s">
        <v>1027</v>
      </c>
    </row>
    <row r="273" spans="5:40">
      <c r="E273" s="17" t="s">
        <v>826</v>
      </c>
      <c r="F273" s="17" t="s">
        <v>825</v>
      </c>
      <c r="AM273" s="17" t="s">
        <v>9312</v>
      </c>
      <c r="AN273" s="17" t="s">
        <v>1029</v>
      </c>
    </row>
    <row r="274" spans="5:40">
      <c r="E274" s="17" t="s">
        <v>828</v>
      </c>
      <c r="F274" s="17" t="s">
        <v>827</v>
      </c>
      <c r="AM274" s="17" t="s">
        <v>9313</v>
      </c>
      <c r="AN274" s="17" t="s">
        <v>1031</v>
      </c>
    </row>
    <row r="275" spans="5:40">
      <c r="E275" s="17" t="s">
        <v>830</v>
      </c>
      <c r="F275" s="17" t="s">
        <v>829</v>
      </c>
      <c r="AM275" s="17" t="s">
        <v>9314</v>
      </c>
      <c r="AN275" s="17" t="s">
        <v>1033</v>
      </c>
    </row>
    <row r="276" spans="5:40">
      <c r="E276" s="17" t="s">
        <v>832</v>
      </c>
      <c r="F276" s="17" t="s">
        <v>831</v>
      </c>
      <c r="AM276" s="17" t="s">
        <v>9315</v>
      </c>
      <c r="AN276" s="17" t="s">
        <v>1035</v>
      </c>
    </row>
    <row r="277" spans="5:40">
      <c r="E277" s="17" t="s">
        <v>834</v>
      </c>
      <c r="F277" s="17" t="s">
        <v>833</v>
      </c>
      <c r="AM277" s="17" t="s">
        <v>9316</v>
      </c>
      <c r="AN277" s="17" t="s">
        <v>1037</v>
      </c>
    </row>
    <row r="278" spans="5:40">
      <c r="E278" s="17" t="s">
        <v>836</v>
      </c>
      <c r="F278" s="17" t="s">
        <v>835</v>
      </c>
      <c r="AM278" s="17" t="s">
        <v>9317</v>
      </c>
      <c r="AN278" s="17" t="s">
        <v>1039</v>
      </c>
    </row>
    <row r="279" spans="5:40">
      <c r="E279" s="17" t="s">
        <v>838</v>
      </c>
      <c r="F279" s="17" t="s">
        <v>837</v>
      </c>
      <c r="AM279" s="17" t="s">
        <v>9318</v>
      </c>
      <c r="AN279" s="17" t="s">
        <v>1043</v>
      </c>
    </row>
    <row r="280" spans="5:40">
      <c r="E280" s="17" t="s">
        <v>840</v>
      </c>
      <c r="F280" s="17" t="s">
        <v>839</v>
      </c>
      <c r="AM280" s="17" t="s">
        <v>9319</v>
      </c>
      <c r="AN280" s="17" t="s">
        <v>1045</v>
      </c>
    </row>
    <row r="281" spans="5:40">
      <c r="E281" s="17" t="s">
        <v>842</v>
      </c>
      <c r="F281" s="17" t="s">
        <v>841</v>
      </c>
      <c r="AM281" s="17" t="s">
        <v>9320</v>
      </c>
      <c r="AN281" s="17" t="s">
        <v>1047</v>
      </c>
    </row>
    <row r="282" spans="5:40">
      <c r="E282" s="17" t="s">
        <v>844</v>
      </c>
      <c r="F282" s="17" t="s">
        <v>843</v>
      </c>
      <c r="AM282" s="17" t="s">
        <v>9321</v>
      </c>
      <c r="AN282" s="17" t="s">
        <v>1049</v>
      </c>
    </row>
    <row r="283" spans="5:40">
      <c r="E283" s="17" t="s">
        <v>846</v>
      </c>
      <c r="F283" s="17" t="s">
        <v>845</v>
      </c>
      <c r="AM283" s="17" t="s">
        <v>9322</v>
      </c>
      <c r="AN283" s="17" t="s">
        <v>1051</v>
      </c>
    </row>
    <row r="284" spans="5:40">
      <c r="E284" s="17" t="s">
        <v>848</v>
      </c>
      <c r="F284" s="17" t="s">
        <v>847</v>
      </c>
      <c r="AM284" s="17" t="s">
        <v>9323</v>
      </c>
      <c r="AN284" s="17" t="s">
        <v>1053</v>
      </c>
    </row>
    <row r="285" spans="5:40">
      <c r="E285" s="17" t="s">
        <v>850</v>
      </c>
      <c r="F285" s="17" t="s">
        <v>849</v>
      </c>
      <c r="AM285" s="17" t="s">
        <v>9324</v>
      </c>
      <c r="AN285" s="17" t="s">
        <v>1055</v>
      </c>
    </row>
    <row r="286" spans="5:40">
      <c r="E286" s="17" t="s">
        <v>852</v>
      </c>
      <c r="F286" s="17" t="s">
        <v>851</v>
      </c>
      <c r="AM286" s="17" t="s">
        <v>9325</v>
      </c>
      <c r="AN286" s="17" t="s">
        <v>1057</v>
      </c>
    </row>
    <row r="287" spans="5:40">
      <c r="E287" s="17" t="s">
        <v>854</v>
      </c>
      <c r="F287" s="17" t="s">
        <v>853</v>
      </c>
      <c r="AM287" s="17" t="s">
        <v>9326</v>
      </c>
      <c r="AN287" s="17" t="s">
        <v>1059</v>
      </c>
    </row>
    <row r="288" spans="5:40">
      <c r="E288" s="17" t="s">
        <v>856</v>
      </c>
      <c r="F288" s="17" t="s">
        <v>855</v>
      </c>
      <c r="AM288" s="17" t="s">
        <v>9327</v>
      </c>
      <c r="AN288" s="17" t="s">
        <v>1061</v>
      </c>
    </row>
    <row r="289" spans="5:40">
      <c r="E289" s="17" t="s">
        <v>858</v>
      </c>
      <c r="F289" s="17" t="s">
        <v>857</v>
      </c>
      <c r="AM289" s="17" t="s">
        <v>9328</v>
      </c>
      <c r="AN289" s="17" t="s">
        <v>1063</v>
      </c>
    </row>
    <row r="290" spans="5:40">
      <c r="E290" s="17" t="s">
        <v>860</v>
      </c>
      <c r="F290" s="17" t="s">
        <v>859</v>
      </c>
      <c r="AM290" s="17" t="s">
        <v>9329</v>
      </c>
      <c r="AN290" s="17" t="s">
        <v>1065</v>
      </c>
    </row>
    <row r="291" spans="5:40">
      <c r="E291" s="17" t="s">
        <v>862</v>
      </c>
      <c r="F291" s="17" t="s">
        <v>861</v>
      </c>
      <c r="AM291" s="17" t="s">
        <v>9330</v>
      </c>
      <c r="AN291" s="17" t="s">
        <v>1067</v>
      </c>
    </row>
    <row r="292" spans="5:40">
      <c r="E292" s="17" t="s">
        <v>864</v>
      </c>
      <c r="F292" s="17" t="s">
        <v>863</v>
      </c>
      <c r="AM292" s="17" t="s">
        <v>9331</v>
      </c>
      <c r="AN292" s="17" t="s">
        <v>1069</v>
      </c>
    </row>
    <row r="293" spans="5:40">
      <c r="E293" s="17" t="s">
        <v>866</v>
      </c>
      <c r="F293" s="17" t="s">
        <v>865</v>
      </c>
      <c r="AM293" s="17" t="s">
        <v>9332</v>
      </c>
      <c r="AN293" s="17" t="s">
        <v>1071</v>
      </c>
    </row>
    <row r="294" spans="5:40">
      <c r="E294" s="17" t="s">
        <v>868</v>
      </c>
      <c r="F294" s="17" t="s">
        <v>867</v>
      </c>
      <c r="AM294" s="17" t="s">
        <v>9333</v>
      </c>
      <c r="AN294" s="17" t="s">
        <v>1073</v>
      </c>
    </row>
    <row r="295" spans="5:40">
      <c r="E295" s="17" t="s">
        <v>870</v>
      </c>
      <c r="F295" s="17" t="s">
        <v>869</v>
      </c>
      <c r="AM295" s="17" t="s">
        <v>9334</v>
      </c>
      <c r="AN295" s="17" t="s">
        <v>1075</v>
      </c>
    </row>
    <row r="296" spans="5:40">
      <c r="E296" s="17" t="s">
        <v>872</v>
      </c>
      <c r="F296" s="17" t="s">
        <v>871</v>
      </c>
      <c r="AM296" s="17" t="s">
        <v>9335</v>
      </c>
      <c r="AN296" s="17" t="s">
        <v>1077</v>
      </c>
    </row>
    <row r="297" spans="5:40">
      <c r="E297" s="17" t="s">
        <v>874</v>
      </c>
      <c r="F297" s="17" t="s">
        <v>873</v>
      </c>
      <c r="AM297" s="17" t="s">
        <v>9336</v>
      </c>
      <c r="AN297" s="17" t="s">
        <v>1079</v>
      </c>
    </row>
    <row r="298" spans="5:40">
      <c r="E298" s="17" t="s">
        <v>876</v>
      </c>
      <c r="F298" s="17" t="s">
        <v>875</v>
      </c>
      <c r="AM298" s="17" t="s">
        <v>9337</v>
      </c>
      <c r="AN298" s="17" t="s">
        <v>1081</v>
      </c>
    </row>
    <row r="299" spans="5:40">
      <c r="E299" s="17" t="s">
        <v>878</v>
      </c>
      <c r="F299" s="17" t="s">
        <v>877</v>
      </c>
      <c r="AM299" s="17" t="s">
        <v>9338</v>
      </c>
      <c r="AN299" s="17" t="s">
        <v>1083</v>
      </c>
    </row>
    <row r="300" spans="5:40">
      <c r="E300" s="17" t="s">
        <v>880</v>
      </c>
      <c r="F300" s="17" t="s">
        <v>879</v>
      </c>
      <c r="AM300" s="17" t="s">
        <v>9339</v>
      </c>
      <c r="AN300" s="17" t="s">
        <v>1085</v>
      </c>
    </row>
    <row r="301" spans="5:40">
      <c r="E301" s="17" t="s">
        <v>882</v>
      </c>
      <c r="F301" s="17" t="s">
        <v>881</v>
      </c>
      <c r="AM301" s="17" t="s">
        <v>9340</v>
      </c>
      <c r="AN301" s="17" t="s">
        <v>1087</v>
      </c>
    </row>
    <row r="302" spans="5:40">
      <c r="E302" s="17" t="s">
        <v>884</v>
      </c>
      <c r="F302" s="17" t="s">
        <v>883</v>
      </c>
      <c r="AM302" s="17" t="s">
        <v>9341</v>
      </c>
      <c r="AN302" s="17" t="s">
        <v>1089</v>
      </c>
    </row>
    <row r="303" spans="5:40">
      <c r="E303" s="17" t="s">
        <v>886</v>
      </c>
      <c r="F303" s="17" t="s">
        <v>885</v>
      </c>
      <c r="AM303" s="17" t="s">
        <v>9342</v>
      </c>
      <c r="AN303" s="17" t="s">
        <v>1091</v>
      </c>
    </row>
    <row r="304" spans="5:40">
      <c r="E304" s="17" t="s">
        <v>888</v>
      </c>
      <c r="F304" s="17" t="s">
        <v>887</v>
      </c>
      <c r="AM304" s="17" t="s">
        <v>9343</v>
      </c>
      <c r="AN304" s="17" t="s">
        <v>1095</v>
      </c>
    </row>
    <row r="305" spans="5:40">
      <c r="E305" s="17" t="s">
        <v>890</v>
      </c>
      <c r="F305" s="17" t="s">
        <v>889</v>
      </c>
      <c r="AM305" s="17" t="s">
        <v>9344</v>
      </c>
      <c r="AN305" s="17" t="s">
        <v>1103</v>
      </c>
    </row>
    <row r="306" spans="5:40">
      <c r="E306" s="17" t="s">
        <v>892</v>
      </c>
      <c r="F306" s="17" t="s">
        <v>891</v>
      </c>
      <c r="AM306" s="17" t="s">
        <v>9345</v>
      </c>
      <c r="AN306" s="17" t="s">
        <v>1105</v>
      </c>
    </row>
    <row r="307" spans="5:40">
      <c r="E307" s="17" t="s">
        <v>894</v>
      </c>
      <c r="F307" s="17" t="s">
        <v>893</v>
      </c>
      <c r="AM307" s="17" t="s">
        <v>9346</v>
      </c>
      <c r="AN307" s="17" t="s">
        <v>1117</v>
      </c>
    </row>
    <row r="308" spans="5:40">
      <c r="E308" s="17" t="s">
        <v>896</v>
      </c>
      <c r="F308" s="17" t="s">
        <v>895</v>
      </c>
      <c r="AM308" s="17" t="s">
        <v>9347</v>
      </c>
      <c r="AN308" s="17" t="s">
        <v>1125</v>
      </c>
    </row>
    <row r="309" spans="5:40">
      <c r="E309" s="17" t="s">
        <v>898</v>
      </c>
      <c r="F309" s="17" t="s">
        <v>897</v>
      </c>
      <c r="AM309" s="17" t="s">
        <v>9348</v>
      </c>
      <c r="AN309" s="17" t="s">
        <v>1177</v>
      </c>
    </row>
    <row r="310" spans="5:40">
      <c r="E310" s="17" t="s">
        <v>900</v>
      </c>
      <c r="F310" s="17" t="s">
        <v>899</v>
      </c>
      <c r="AM310" s="17" t="s">
        <v>9349</v>
      </c>
      <c r="AN310" s="17" t="s">
        <v>1191</v>
      </c>
    </row>
    <row r="311" spans="5:40">
      <c r="E311" s="17" t="s">
        <v>902</v>
      </c>
      <c r="F311" s="17" t="s">
        <v>901</v>
      </c>
      <c r="AM311" s="17" t="s">
        <v>9350</v>
      </c>
      <c r="AN311" s="17" t="s">
        <v>1193</v>
      </c>
    </row>
    <row r="312" spans="5:40">
      <c r="E312" s="17" t="s">
        <v>904</v>
      </c>
      <c r="F312" s="17" t="s">
        <v>903</v>
      </c>
      <c r="AM312" s="17" t="s">
        <v>9351</v>
      </c>
      <c r="AN312" s="17" t="s">
        <v>1195</v>
      </c>
    </row>
    <row r="313" spans="5:40">
      <c r="E313" s="17" t="s">
        <v>906</v>
      </c>
      <c r="F313" s="17" t="s">
        <v>905</v>
      </c>
      <c r="AM313" s="17" t="s">
        <v>9352</v>
      </c>
      <c r="AN313" s="17" t="s">
        <v>1197</v>
      </c>
    </row>
    <row r="314" spans="5:40">
      <c r="E314" s="17" t="s">
        <v>908</v>
      </c>
      <c r="F314" s="17" t="s">
        <v>907</v>
      </c>
      <c r="AM314" s="17" t="s">
        <v>9353</v>
      </c>
      <c r="AN314" s="17" t="s">
        <v>1199</v>
      </c>
    </row>
    <row r="315" spans="5:40">
      <c r="E315" s="17" t="s">
        <v>910</v>
      </c>
      <c r="F315" s="17" t="s">
        <v>909</v>
      </c>
      <c r="AM315" s="17" t="s">
        <v>9354</v>
      </c>
      <c r="AN315" s="17" t="s">
        <v>1203</v>
      </c>
    </row>
    <row r="316" spans="5:40">
      <c r="E316" s="17" t="s">
        <v>912</v>
      </c>
      <c r="F316" s="17" t="s">
        <v>911</v>
      </c>
      <c r="AM316" s="17" t="s">
        <v>9355</v>
      </c>
      <c r="AN316" s="17" t="s">
        <v>1205</v>
      </c>
    </row>
    <row r="317" spans="5:40">
      <c r="E317" s="17" t="s">
        <v>914</v>
      </c>
      <c r="F317" s="17" t="s">
        <v>913</v>
      </c>
      <c r="AM317" s="17" t="s">
        <v>9356</v>
      </c>
      <c r="AN317" s="17" t="s">
        <v>1209</v>
      </c>
    </row>
    <row r="318" spans="5:40">
      <c r="E318" s="17" t="s">
        <v>916</v>
      </c>
      <c r="F318" s="17" t="s">
        <v>915</v>
      </c>
      <c r="AM318" s="17" t="s">
        <v>9357</v>
      </c>
      <c r="AN318" s="17" t="s">
        <v>1211</v>
      </c>
    </row>
    <row r="319" spans="5:40">
      <c r="E319" s="17" t="s">
        <v>918</v>
      </c>
      <c r="F319" s="17" t="s">
        <v>917</v>
      </c>
      <c r="AM319" s="17" t="s">
        <v>9358</v>
      </c>
      <c r="AN319" s="17" t="s">
        <v>1213</v>
      </c>
    </row>
    <row r="320" spans="5:40">
      <c r="E320" s="17" t="s">
        <v>920</v>
      </c>
      <c r="F320" s="17" t="s">
        <v>919</v>
      </c>
      <c r="AM320" s="17" t="s">
        <v>9359</v>
      </c>
      <c r="AN320" s="17" t="s">
        <v>1215</v>
      </c>
    </row>
    <row r="321" spans="5:40">
      <c r="E321" s="17" t="s">
        <v>922</v>
      </c>
      <c r="F321" s="17" t="s">
        <v>921</v>
      </c>
      <c r="AM321" s="17" t="s">
        <v>9360</v>
      </c>
      <c r="AN321" s="17" t="s">
        <v>1217</v>
      </c>
    </row>
    <row r="322" spans="5:40">
      <c r="E322" s="17" t="s">
        <v>924</v>
      </c>
      <c r="F322" s="17" t="s">
        <v>923</v>
      </c>
      <c r="AM322" s="17" t="s">
        <v>9361</v>
      </c>
      <c r="AN322" s="17" t="s">
        <v>1219</v>
      </c>
    </row>
    <row r="323" spans="5:40">
      <c r="E323" s="17" t="s">
        <v>926</v>
      </c>
      <c r="F323" s="17" t="s">
        <v>925</v>
      </c>
      <c r="AM323" s="17" t="s">
        <v>9362</v>
      </c>
      <c r="AN323" s="17" t="s">
        <v>1221</v>
      </c>
    </row>
    <row r="324" spans="5:40">
      <c r="E324" s="17" t="s">
        <v>928</v>
      </c>
      <c r="F324" s="17" t="s">
        <v>927</v>
      </c>
      <c r="AM324" s="17" t="s">
        <v>9363</v>
      </c>
      <c r="AN324" s="17" t="s">
        <v>1223</v>
      </c>
    </row>
    <row r="325" spans="5:40">
      <c r="E325" s="17" t="s">
        <v>930</v>
      </c>
      <c r="F325" s="17" t="s">
        <v>929</v>
      </c>
      <c r="AM325" s="17" t="s">
        <v>9364</v>
      </c>
      <c r="AN325" s="17" t="s">
        <v>1237</v>
      </c>
    </row>
    <row r="326" spans="5:40">
      <c r="E326" s="17" t="s">
        <v>932</v>
      </c>
      <c r="F326" s="17" t="s">
        <v>931</v>
      </c>
      <c r="AM326" s="17" t="s">
        <v>9365</v>
      </c>
      <c r="AN326" s="17" t="s">
        <v>1249</v>
      </c>
    </row>
    <row r="327" spans="5:40">
      <c r="E327" s="17" t="s">
        <v>934</v>
      </c>
      <c r="F327" s="17" t="s">
        <v>933</v>
      </c>
      <c r="AM327" s="17" t="s">
        <v>9366</v>
      </c>
      <c r="AN327" s="17" t="s">
        <v>1253</v>
      </c>
    </row>
    <row r="328" spans="5:40">
      <c r="E328" s="17" t="s">
        <v>936</v>
      </c>
      <c r="F328" s="17" t="s">
        <v>935</v>
      </c>
      <c r="AM328" s="17" t="s">
        <v>9367</v>
      </c>
      <c r="AN328" s="17" t="s">
        <v>1255</v>
      </c>
    </row>
    <row r="329" spans="5:40">
      <c r="E329" s="17" t="s">
        <v>938</v>
      </c>
      <c r="F329" s="17" t="s">
        <v>937</v>
      </c>
      <c r="AM329" s="17" t="s">
        <v>9368</v>
      </c>
      <c r="AN329" s="17" t="s">
        <v>1257</v>
      </c>
    </row>
    <row r="330" spans="5:40">
      <c r="E330" s="17" t="s">
        <v>940</v>
      </c>
      <c r="F330" s="17" t="s">
        <v>939</v>
      </c>
      <c r="AM330" s="17" t="s">
        <v>9369</v>
      </c>
      <c r="AN330" s="17" t="s">
        <v>1261</v>
      </c>
    </row>
    <row r="331" spans="5:40">
      <c r="E331" s="17" t="s">
        <v>942</v>
      </c>
      <c r="F331" s="17" t="s">
        <v>941</v>
      </c>
      <c r="AM331" s="17" t="s">
        <v>9370</v>
      </c>
      <c r="AN331" s="17" t="s">
        <v>1267</v>
      </c>
    </row>
    <row r="332" spans="5:40">
      <c r="E332" s="17" t="s">
        <v>944</v>
      </c>
      <c r="F332" s="17" t="s">
        <v>943</v>
      </c>
      <c r="AM332" s="17" t="s">
        <v>9371</v>
      </c>
      <c r="AN332" s="17" t="s">
        <v>1271</v>
      </c>
    </row>
    <row r="333" spans="5:40">
      <c r="E333" s="17" t="s">
        <v>946</v>
      </c>
      <c r="F333" s="17" t="s">
        <v>945</v>
      </c>
      <c r="AM333" s="17" t="s">
        <v>9372</v>
      </c>
      <c r="AN333" s="17" t="s">
        <v>1323</v>
      </c>
    </row>
    <row r="334" spans="5:40">
      <c r="E334" s="17" t="s">
        <v>948</v>
      </c>
      <c r="F334" s="17" t="s">
        <v>947</v>
      </c>
      <c r="AM334" s="17" t="s">
        <v>9373</v>
      </c>
      <c r="AN334" s="17" t="s">
        <v>1343</v>
      </c>
    </row>
    <row r="335" spans="5:40">
      <c r="E335" s="17" t="s">
        <v>950</v>
      </c>
      <c r="F335" s="17" t="s">
        <v>949</v>
      </c>
      <c r="AM335" s="17" t="s">
        <v>9374</v>
      </c>
      <c r="AN335" s="17" t="s">
        <v>1345</v>
      </c>
    </row>
    <row r="336" spans="5:40">
      <c r="E336" s="17" t="s">
        <v>952</v>
      </c>
      <c r="F336" s="17" t="s">
        <v>951</v>
      </c>
      <c r="AM336" s="17" t="s">
        <v>9375</v>
      </c>
      <c r="AN336" s="17" t="s">
        <v>1349</v>
      </c>
    </row>
    <row r="337" spans="5:40">
      <c r="E337" s="17" t="s">
        <v>954</v>
      </c>
      <c r="F337" s="17" t="s">
        <v>953</v>
      </c>
      <c r="AM337" s="17" t="s">
        <v>9376</v>
      </c>
      <c r="AN337" s="17" t="s">
        <v>1351</v>
      </c>
    </row>
    <row r="338" spans="5:40">
      <c r="E338" s="17" t="s">
        <v>956</v>
      </c>
      <c r="F338" s="17" t="s">
        <v>955</v>
      </c>
      <c r="AM338" s="17" t="s">
        <v>9377</v>
      </c>
      <c r="AN338" s="17" t="s">
        <v>1353</v>
      </c>
    </row>
    <row r="339" spans="5:40">
      <c r="E339" s="17" t="s">
        <v>958</v>
      </c>
      <c r="F339" s="17" t="s">
        <v>957</v>
      </c>
      <c r="AM339" s="17" t="s">
        <v>9378</v>
      </c>
      <c r="AN339" s="17" t="s">
        <v>1355</v>
      </c>
    </row>
    <row r="340" spans="5:40">
      <c r="E340" s="17" t="s">
        <v>960</v>
      </c>
      <c r="F340" s="17" t="s">
        <v>959</v>
      </c>
      <c r="AM340" s="17" t="s">
        <v>9379</v>
      </c>
      <c r="AN340" s="17" t="s">
        <v>1357</v>
      </c>
    </row>
    <row r="341" spans="5:40">
      <c r="E341" s="17" t="s">
        <v>962</v>
      </c>
      <c r="F341" s="17" t="s">
        <v>961</v>
      </c>
      <c r="AM341" s="17" t="s">
        <v>9380</v>
      </c>
      <c r="AN341" s="17" t="s">
        <v>1359</v>
      </c>
    </row>
    <row r="342" spans="5:40">
      <c r="E342" s="17" t="s">
        <v>964</v>
      </c>
      <c r="F342" s="17" t="s">
        <v>963</v>
      </c>
      <c r="AM342" s="17" t="s">
        <v>9381</v>
      </c>
      <c r="AN342" s="17" t="s">
        <v>1361</v>
      </c>
    </row>
    <row r="343" spans="5:40">
      <c r="E343" s="17" t="s">
        <v>966</v>
      </c>
      <c r="F343" s="17" t="s">
        <v>965</v>
      </c>
      <c r="AM343" s="17" t="s">
        <v>9382</v>
      </c>
      <c r="AN343" s="17" t="s">
        <v>1363</v>
      </c>
    </row>
    <row r="344" spans="5:40">
      <c r="E344" s="17" t="s">
        <v>968</v>
      </c>
      <c r="F344" s="17" t="s">
        <v>967</v>
      </c>
      <c r="AM344" s="17" t="s">
        <v>9383</v>
      </c>
      <c r="AN344" s="17" t="s">
        <v>1365</v>
      </c>
    </row>
    <row r="345" spans="5:40">
      <c r="E345" s="17" t="s">
        <v>970</v>
      </c>
      <c r="F345" s="17" t="s">
        <v>969</v>
      </c>
      <c r="AM345" s="17" t="s">
        <v>9384</v>
      </c>
      <c r="AN345" s="17" t="s">
        <v>1367</v>
      </c>
    </row>
    <row r="346" spans="5:40">
      <c r="E346" s="17" t="s">
        <v>972</v>
      </c>
      <c r="F346" s="17" t="s">
        <v>971</v>
      </c>
      <c r="AM346" s="17" t="s">
        <v>9385</v>
      </c>
      <c r="AN346" s="17" t="s">
        <v>1369</v>
      </c>
    </row>
    <row r="347" spans="5:40">
      <c r="E347" s="17" t="s">
        <v>974</v>
      </c>
      <c r="F347" s="17" t="s">
        <v>973</v>
      </c>
      <c r="AM347" s="17" t="s">
        <v>9386</v>
      </c>
      <c r="AN347" s="17" t="s">
        <v>1371</v>
      </c>
    </row>
    <row r="348" spans="5:40">
      <c r="E348" s="17" t="s">
        <v>976</v>
      </c>
      <c r="F348" s="17" t="s">
        <v>975</v>
      </c>
      <c r="AM348" s="17" t="s">
        <v>9387</v>
      </c>
      <c r="AN348" s="17" t="s">
        <v>1373</v>
      </c>
    </row>
    <row r="349" spans="5:40">
      <c r="E349" s="17" t="s">
        <v>978</v>
      </c>
      <c r="F349" s="17" t="s">
        <v>977</v>
      </c>
      <c r="AM349" s="17" t="s">
        <v>9388</v>
      </c>
      <c r="AN349" s="17" t="s">
        <v>1375</v>
      </c>
    </row>
    <row r="350" spans="5:40">
      <c r="E350" s="17" t="s">
        <v>980</v>
      </c>
      <c r="F350" s="17" t="s">
        <v>979</v>
      </c>
      <c r="AM350" s="17" t="s">
        <v>9389</v>
      </c>
      <c r="AN350" s="17" t="s">
        <v>1377</v>
      </c>
    </row>
    <row r="351" spans="5:40">
      <c r="E351" s="17" t="s">
        <v>982</v>
      </c>
      <c r="F351" s="17" t="s">
        <v>981</v>
      </c>
      <c r="AM351" s="17" t="s">
        <v>9390</v>
      </c>
      <c r="AN351" s="17" t="s">
        <v>1379</v>
      </c>
    </row>
    <row r="352" spans="5:40">
      <c r="E352" s="17" t="s">
        <v>984</v>
      </c>
      <c r="F352" s="17" t="s">
        <v>983</v>
      </c>
      <c r="AM352" s="17" t="s">
        <v>9391</v>
      </c>
      <c r="AN352" s="17" t="s">
        <v>1381</v>
      </c>
    </row>
    <row r="353" spans="5:40">
      <c r="E353" s="17" t="s">
        <v>986</v>
      </c>
      <c r="F353" s="17" t="s">
        <v>985</v>
      </c>
      <c r="AM353" s="17" t="s">
        <v>9392</v>
      </c>
      <c r="AN353" s="17" t="s">
        <v>1383</v>
      </c>
    </row>
    <row r="354" spans="5:40">
      <c r="E354" s="17" t="s">
        <v>988</v>
      </c>
      <c r="F354" s="17" t="s">
        <v>987</v>
      </c>
      <c r="AM354" s="17" t="s">
        <v>9393</v>
      </c>
      <c r="AN354" s="17" t="s">
        <v>1385</v>
      </c>
    </row>
    <row r="355" spans="5:40">
      <c r="E355" s="17" t="s">
        <v>990</v>
      </c>
      <c r="F355" s="17" t="s">
        <v>989</v>
      </c>
      <c r="AM355" s="17" t="s">
        <v>9394</v>
      </c>
      <c r="AN355" s="17" t="s">
        <v>1387</v>
      </c>
    </row>
    <row r="356" spans="5:40">
      <c r="E356" s="17" t="s">
        <v>992</v>
      </c>
      <c r="F356" s="17" t="s">
        <v>991</v>
      </c>
      <c r="AM356" s="17" t="s">
        <v>9395</v>
      </c>
      <c r="AN356" s="17" t="s">
        <v>1389</v>
      </c>
    </row>
    <row r="357" spans="5:40">
      <c r="E357" s="17" t="s">
        <v>994</v>
      </c>
      <c r="F357" s="17" t="s">
        <v>993</v>
      </c>
      <c r="AM357" s="17" t="s">
        <v>9396</v>
      </c>
      <c r="AN357" s="17" t="s">
        <v>1391</v>
      </c>
    </row>
    <row r="358" spans="5:40">
      <c r="E358" s="17" t="s">
        <v>996</v>
      </c>
      <c r="F358" s="17" t="s">
        <v>995</v>
      </c>
      <c r="AM358" s="17" t="s">
        <v>9397</v>
      </c>
      <c r="AN358" s="17" t="s">
        <v>1393</v>
      </c>
    </row>
    <row r="359" spans="5:40">
      <c r="E359" s="17" t="s">
        <v>998</v>
      </c>
      <c r="F359" s="17" t="s">
        <v>997</v>
      </c>
      <c r="AM359" s="17" t="s">
        <v>9398</v>
      </c>
      <c r="AN359" s="17" t="s">
        <v>1395</v>
      </c>
    </row>
    <row r="360" spans="5:40">
      <c r="E360" s="17" t="s">
        <v>1000</v>
      </c>
      <c r="F360" s="17" t="s">
        <v>999</v>
      </c>
      <c r="AM360" s="17" t="s">
        <v>9399</v>
      </c>
      <c r="AN360" s="17" t="s">
        <v>1397</v>
      </c>
    </row>
    <row r="361" spans="5:40">
      <c r="E361" s="17" t="s">
        <v>1002</v>
      </c>
      <c r="F361" s="17" t="s">
        <v>1001</v>
      </c>
      <c r="AM361" s="17" t="s">
        <v>9400</v>
      </c>
      <c r="AN361" s="17" t="s">
        <v>1399</v>
      </c>
    </row>
    <row r="362" spans="5:40">
      <c r="E362" s="17" t="s">
        <v>1004</v>
      </c>
      <c r="F362" s="17" t="s">
        <v>1003</v>
      </c>
      <c r="AM362" s="17" t="s">
        <v>9401</v>
      </c>
      <c r="AN362" s="17" t="s">
        <v>1401</v>
      </c>
    </row>
    <row r="363" spans="5:40">
      <c r="E363" s="17" t="s">
        <v>1006</v>
      </c>
      <c r="F363" s="17" t="s">
        <v>1005</v>
      </c>
      <c r="AM363" s="17" t="s">
        <v>9402</v>
      </c>
      <c r="AN363" s="17" t="s">
        <v>1403</v>
      </c>
    </row>
    <row r="364" spans="5:40">
      <c r="E364" s="17" t="s">
        <v>1008</v>
      </c>
      <c r="F364" s="17" t="s">
        <v>1007</v>
      </c>
      <c r="AM364" s="17" t="s">
        <v>9403</v>
      </c>
      <c r="AN364" s="17" t="s">
        <v>1405</v>
      </c>
    </row>
    <row r="365" spans="5:40">
      <c r="E365" s="17" t="s">
        <v>1010</v>
      </c>
      <c r="F365" s="17" t="s">
        <v>1009</v>
      </c>
      <c r="AM365" s="17" t="s">
        <v>9404</v>
      </c>
      <c r="AN365" s="17" t="s">
        <v>1407</v>
      </c>
    </row>
    <row r="366" spans="5:40">
      <c r="E366" s="17" t="s">
        <v>1012</v>
      </c>
      <c r="F366" s="17" t="s">
        <v>1011</v>
      </c>
      <c r="AM366" s="17" t="s">
        <v>9405</v>
      </c>
      <c r="AN366" s="17" t="s">
        <v>1409</v>
      </c>
    </row>
    <row r="367" spans="5:40">
      <c r="E367" s="17" t="s">
        <v>1014</v>
      </c>
      <c r="F367" s="17" t="s">
        <v>1013</v>
      </c>
      <c r="AM367" s="17" t="s">
        <v>9406</v>
      </c>
      <c r="AN367" s="17" t="s">
        <v>1411</v>
      </c>
    </row>
    <row r="368" spans="5:40">
      <c r="E368" s="17" t="s">
        <v>1016</v>
      </c>
      <c r="F368" s="17" t="s">
        <v>1015</v>
      </c>
      <c r="AM368" s="17" t="s">
        <v>9407</v>
      </c>
      <c r="AN368" s="17" t="s">
        <v>1423</v>
      </c>
    </row>
    <row r="369" spans="5:40">
      <c r="E369" s="17" t="s">
        <v>1018</v>
      </c>
      <c r="F369" s="17" t="s">
        <v>1017</v>
      </c>
      <c r="AM369" s="17" t="s">
        <v>9408</v>
      </c>
      <c r="AN369" s="17" t="s">
        <v>1427</v>
      </c>
    </row>
    <row r="370" spans="5:40">
      <c r="E370" s="17" t="s">
        <v>1020</v>
      </c>
      <c r="F370" s="17" t="s">
        <v>1019</v>
      </c>
      <c r="AM370" s="17" t="s">
        <v>9409</v>
      </c>
      <c r="AN370" s="17" t="s">
        <v>1431</v>
      </c>
    </row>
    <row r="371" spans="5:40">
      <c r="E371" s="17" t="s">
        <v>1022</v>
      </c>
      <c r="F371" s="17" t="s">
        <v>1021</v>
      </c>
      <c r="AM371" s="17" t="s">
        <v>9410</v>
      </c>
      <c r="AN371" s="17" t="s">
        <v>1439</v>
      </c>
    </row>
    <row r="372" spans="5:40">
      <c r="E372" s="17" t="s">
        <v>1024</v>
      </c>
      <c r="F372" s="17" t="s">
        <v>1023</v>
      </c>
      <c r="AM372" s="17" t="s">
        <v>9411</v>
      </c>
      <c r="AN372" s="17" t="s">
        <v>1441</v>
      </c>
    </row>
    <row r="373" spans="5:40">
      <c r="E373" s="17" t="s">
        <v>1026</v>
      </c>
      <c r="F373" s="17" t="s">
        <v>1025</v>
      </c>
      <c r="AM373" s="17" t="s">
        <v>9412</v>
      </c>
      <c r="AN373" s="17" t="s">
        <v>1443</v>
      </c>
    </row>
    <row r="374" spans="5:40">
      <c r="E374" s="17" t="s">
        <v>1028</v>
      </c>
      <c r="F374" s="17" t="s">
        <v>1027</v>
      </c>
      <c r="AM374" s="17" t="s">
        <v>9413</v>
      </c>
      <c r="AN374" s="17" t="s">
        <v>1445</v>
      </c>
    </row>
    <row r="375" spans="5:40">
      <c r="E375" s="17" t="s">
        <v>1030</v>
      </c>
      <c r="F375" s="17" t="s">
        <v>1029</v>
      </c>
      <c r="AM375" s="17" t="s">
        <v>9414</v>
      </c>
      <c r="AN375" s="17" t="s">
        <v>1447</v>
      </c>
    </row>
    <row r="376" spans="5:40">
      <c r="E376" s="17" t="s">
        <v>1032</v>
      </c>
      <c r="F376" s="17" t="s">
        <v>1031</v>
      </c>
      <c r="AM376" s="17" t="s">
        <v>9415</v>
      </c>
      <c r="AN376" s="17" t="s">
        <v>1451</v>
      </c>
    </row>
    <row r="377" spans="5:40">
      <c r="E377" s="17" t="s">
        <v>1034</v>
      </c>
      <c r="F377" s="17" t="s">
        <v>1033</v>
      </c>
      <c r="AM377" s="17" t="s">
        <v>9416</v>
      </c>
      <c r="AN377" s="17" t="s">
        <v>1453</v>
      </c>
    </row>
    <row r="378" spans="5:40">
      <c r="E378" s="17" t="s">
        <v>1036</v>
      </c>
      <c r="F378" s="17" t="s">
        <v>1035</v>
      </c>
      <c r="AM378" s="17" t="s">
        <v>9417</v>
      </c>
      <c r="AN378" s="17" t="s">
        <v>1455</v>
      </c>
    </row>
    <row r="379" spans="5:40">
      <c r="E379" s="17" t="s">
        <v>1038</v>
      </c>
      <c r="F379" s="17" t="s">
        <v>1037</v>
      </c>
      <c r="AM379" s="17" t="s">
        <v>9418</v>
      </c>
      <c r="AN379" s="17" t="s">
        <v>1457</v>
      </c>
    </row>
    <row r="380" spans="5:40">
      <c r="E380" s="17" t="s">
        <v>1040</v>
      </c>
      <c r="F380" s="17" t="s">
        <v>1039</v>
      </c>
      <c r="AM380" s="17" t="s">
        <v>9419</v>
      </c>
      <c r="AN380" s="17" t="s">
        <v>1459</v>
      </c>
    </row>
    <row r="381" spans="5:40">
      <c r="E381" s="17" t="s">
        <v>1042</v>
      </c>
      <c r="F381" s="17" t="s">
        <v>1041</v>
      </c>
      <c r="AM381" s="17" t="s">
        <v>9420</v>
      </c>
      <c r="AN381" s="17" t="s">
        <v>1461</v>
      </c>
    </row>
    <row r="382" spans="5:40">
      <c r="E382" s="17" t="s">
        <v>1044</v>
      </c>
      <c r="F382" s="17" t="s">
        <v>1043</v>
      </c>
      <c r="AM382" s="17" t="s">
        <v>9421</v>
      </c>
      <c r="AN382" s="17" t="s">
        <v>1463</v>
      </c>
    </row>
    <row r="383" spans="5:40">
      <c r="E383" s="17" t="s">
        <v>1046</v>
      </c>
      <c r="F383" s="17" t="s">
        <v>1045</v>
      </c>
      <c r="AM383" s="17" t="s">
        <v>9422</v>
      </c>
      <c r="AN383" s="17" t="s">
        <v>1464</v>
      </c>
    </row>
    <row r="384" spans="5:40">
      <c r="E384" s="17" t="s">
        <v>1048</v>
      </c>
      <c r="F384" s="17" t="s">
        <v>1047</v>
      </c>
      <c r="AM384" s="17" t="s">
        <v>9423</v>
      </c>
      <c r="AN384" s="17" t="s">
        <v>1466</v>
      </c>
    </row>
    <row r="385" spans="5:40">
      <c r="E385" s="17" t="s">
        <v>1050</v>
      </c>
      <c r="F385" s="17" t="s">
        <v>1049</v>
      </c>
      <c r="AM385" s="17" t="s">
        <v>9424</v>
      </c>
      <c r="AN385" s="17" t="s">
        <v>1470</v>
      </c>
    </row>
    <row r="386" spans="5:40">
      <c r="E386" s="17" t="s">
        <v>1052</v>
      </c>
      <c r="F386" s="17" t="s">
        <v>1051</v>
      </c>
      <c r="AM386" s="17" t="s">
        <v>9425</v>
      </c>
      <c r="AN386" s="17" t="s">
        <v>1480</v>
      </c>
    </row>
    <row r="387" spans="5:40">
      <c r="E387" s="17" t="s">
        <v>1054</v>
      </c>
      <c r="F387" s="17" t="s">
        <v>1053</v>
      </c>
      <c r="AM387" s="17" t="s">
        <v>9426</v>
      </c>
      <c r="AN387" s="17" t="s">
        <v>1486</v>
      </c>
    </row>
    <row r="388" spans="5:40">
      <c r="E388" s="17" t="s">
        <v>1056</v>
      </c>
      <c r="F388" s="17" t="s">
        <v>1055</v>
      </c>
      <c r="AM388" s="17" t="s">
        <v>9427</v>
      </c>
      <c r="AN388" s="17" t="s">
        <v>1498</v>
      </c>
    </row>
    <row r="389" spans="5:40">
      <c r="E389" s="17" t="s">
        <v>1058</v>
      </c>
      <c r="F389" s="17" t="s">
        <v>1057</v>
      </c>
      <c r="AM389" s="17" t="s">
        <v>9428</v>
      </c>
      <c r="AN389" s="17" t="s">
        <v>1502</v>
      </c>
    </row>
    <row r="390" spans="5:40">
      <c r="E390" s="17" t="s">
        <v>1060</v>
      </c>
      <c r="F390" s="17" t="s">
        <v>1059</v>
      </c>
      <c r="AM390" s="17" t="s">
        <v>9429</v>
      </c>
      <c r="AN390" s="17" t="s">
        <v>1506</v>
      </c>
    </row>
    <row r="391" spans="5:40">
      <c r="E391" s="17" t="s">
        <v>1062</v>
      </c>
      <c r="F391" s="17" t="s">
        <v>1061</v>
      </c>
      <c r="AM391" s="17" t="s">
        <v>9430</v>
      </c>
      <c r="AN391" s="17" t="s">
        <v>1510</v>
      </c>
    </row>
    <row r="392" spans="5:40">
      <c r="E392" s="17" t="s">
        <v>1064</v>
      </c>
      <c r="F392" s="17" t="s">
        <v>1063</v>
      </c>
      <c r="AM392" s="17" t="s">
        <v>9431</v>
      </c>
      <c r="AN392" s="17" t="s">
        <v>1516</v>
      </c>
    </row>
    <row r="393" spans="5:40">
      <c r="E393" s="17" t="s">
        <v>1066</v>
      </c>
      <c r="F393" s="17" t="s">
        <v>1065</v>
      </c>
      <c r="AM393" s="17" t="s">
        <v>9432</v>
      </c>
      <c r="AN393" s="17" t="s">
        <v>1518</v>
      </c>
    </row>
    <row r="394" spans="5:40">
      <c r="E394" s="17" t="s">
        <v>1068</v>
      </c>
      <c r="F394" s="17" t="s">
        <v>1067</v>
      </c>
      <c r="AM394" s="17" t="s">
        <v>9433</v>
      </c>
      <c r="AN394" s="17" t="s">
        <v>1524</v>
      </c>
    </row>
    <row r="395" spans="5:40">
      <c r="E395" s="17" t="s">
        <v>1070</v>
      </c>
      <c r="F395" s="17" t="s">
        <v>1069</v>
      </c>
      <c r="AM395" s="17" t="s">
        <v>9434</v>
      </c>
      <c r="AN395" s="17" t="s">
        <v>1530</v>
      </c>
    </row>
    <row r="396" spans="5:40">
      <c r="E396" s="17" t="s">
        <v>1072</v>
      </c>
      <c r="F396" s="17" t="s">
        <v>1071</v>
      </c>
      <c r="AM396" s="17" t="s">
        <v>9435</v>
      </c>
      <c r="AN396" s="17" t="s">
        <v>1534</v>
      </c>
    </row>
    <row r="397" spans="5:40">
      <c r="E397" s="17" t="s">
        <v>1074</v>
      </c>
      <c r="F397" s="17" t="s">
        <v>1073</v>
      </c>
      <c r="AM397" s="17" t="s">
        <v>9436</v>
      </c>
      <c r="AN397" s="17" t="s">
        <v>1536</v>
      </c>
    </row>
    <row r="398" spans="5:40">
      <c r="E398" s="17" t="s">
        <v>1076</v>
      </c>
      <c r="F398" s="17" t="s">
        <v>1075</v>
      </c>
      <c r="AM398" s="17" t="s">
        <v>9437</v>
      </c>
      <c r="AN398" s="17" t="s">
        <v>1538</v>
      </c>
    </row>
    <row r="399" spans="5:40">
      <c r="E399" s="17" t="s">
        <v>1078</v>
      </c>
      <c r="F399" s="17" t="s">
        <v>1077</v>
      </c>
      <c r="AM399" s="17" t="s">
        <v>9438</v>
      </c>
      <c r="AN399" s="17" t="s">
        <v>1540</v>
      </c>
    </row>
    <row r="400" spans="5:40">
      <c r="E400" s="17" t="s">
        <v>1080</v>
      </c>
      <c r="F400" s="17" t="s">
        <v>1079</v>
      </c>
      <c r="AM400" s="17" t="s">
        <v>9439</v>
      </c>
      <c r="AN400" s="17" t="s">
        <v>1542</v>
      </c>
    </row>
    <row r="401" spans="5:40">
      <c r="E401" s="17" t="s">
        <v>1082</v>
      </c>
      <c r="F401" s="17" t="s">
        <v>1081</v>
      </c>
      <c r="AM401" s="17" t="s">
        <v>9440</v>
      </c>
      <c r="AN401" s="17" t="s">
        <v>1552</v>
      </c>
    </row>
    <row r="402" spans="5:40">
      <c r="E402" s="17" t="s">
        <v>1084</v>
      </c>
      <c r="F402" s="17" t="s">
        <v>1083</v>
      </c>
      <c r="AM402" s="17" t="s">
        <v>9441</v>
      </c>
      <c r="AN402" s="17" t="s">
        <v>1554</v>
      </c>
    </row>
    <row r="403" spans="5:40">
      <c r="E403" s="17" t="s">
        <v>1086</v>
      </c>
      <c r="F403" s="17" t="s">
        <v>1085</v>
      </c>
      <c r="AM403" s="17" t="s">
        <v>9442</v>
      </c>
      <c r="AN403" s="17" t="s">
        <v>1556</v>
      </c>
    </row>
    <row r="404" spans="5:40">
      <c r="E404" s="17" t="s">
        <v>1088</v>
      </c>
      <c r="F404" s="17" t="s">
        <v>1087</v>
      </c>
      <c r="AM404" s="17" t="s">
        <v>9443</v>
      </c>
      <c r="AN404" s="17" t="s">
        <v>1558</v>
      </c>
    </row>
    <row r="405" spans="5:40">
      <c r="E405" s="17" t="s">
        <v>1090</v>
      </c>
      <c r="F405" s="17" t="s">
        <v>1089</v>
      </c>
      <c r="AM405" s="17" t="s">
        <v>9444</v>
      </c>
      <c r="AN405" s="17" t="s">
        <v>1560</v>
      </c>
    </row>
    <row r="406" spans="5:40">
      <c r="E406" s="17" t="s">
        <v>1092</v>
      </c>
      <c r="F406" s="17" t="s">
        <v>1091</v>
      </c>
      <c r="AM406" s="17" t="s">
        <v>9445</v>
      </c>
      <c r="AN406" s="17" t="s">
        <v>1566</v>
      </c>
    </row>
    <row r="407" spans="5:40">
      <c r="E407" s="17" t="s">
        <v>1094</v>
      </c>
      <c r="F407" s="17" t="s">
        <v>1093</v>
      </c>
      <c r="AM407" s="17" t="s">
        <v>9446</v>
      </c>
      <c r="AN407" s="17" t="s">
        <v>1568</v>
      </c>
    </row>
    <row r="408" spans="5:40">
      <c r="E408" s="17" t="s">
        <v>1096</v>
      </c>
      <c r="F408" s="17" t="s">
        <v>1095</v>
      </c>
      <c r="AM408" s="17" t="s">
        <v>9447</v>
      </c>
      <c r="AN408" s="17" t="s">
        <v>1570</v>
      </c>
    </row>
    <row r="409" spans="5:40">
      <c r="E409" s="17" t="s">
        <v>1098</v>
      </c>
      <c r="F409" s="17" t="s">
        <v>1097</v>
      </c>
      <c r="AM409" s="17" t="s">
        <v>9448</v>
      </c>
      <c r="AN409" s="17" t="s">
        <v>1574</v>
      </c>
    </row>
    <row r="410" spans="5:40">
      <c r="E410" s="17" t="s">
        <v>1100</v>
      </c>
      <c r="F410" s="17" t="s">
        <v>1099</v>
      </c>
      <c r="AM410" s="17" t="s">
        <v>9449</v>
      </c>
      <c r="AN410" s="17" t="s">
        <v>1576</v>
      </c>
    </row>
    <row r="411" spans="5:40">
      <c r="E411" s="17" t="s">
        <v>1102</v>
      </c>
      <c r="F411" s="17" t="s">
        <v>1101</v>
      </c>
      <c r="AM411" s="17" t="s">
        <v>9450</v>
      </c>
      <c r="AN411" s="17" t="s">
        <v>1578</v>
      </c>
    </row>
    <row r="412" spans="5:40">
      <c r="E412" s="17" t="s">
        <v>1104</v>
      </c>
      <c r="F412" s="17" t="s">
        <v>1103</v>
      </c>
      <c r="AM412" s="17" t="s">
        <v>9451</v>
      </c>
      <c r="AN412" s="17" t="s">
        <v>1580</v>
      </c>
    </row>
    <row r="413" spans="5:40">
      <c r="E413" s="17" t="s">
        <v>1106</v>
      </c>
      <c r="F413" s="17" t="s">
        <v>1105</v>
      </c>
      <c r="AM413" s="17" t="s">
        <v>9452</v>
      </c>
      <c r="AN413" s="17" t="s">
        <v>1584</v>
      </c>
    </row>
    <row r="414" spans="5:40">
      <c r="E414" s="17" t="s">
        <v>1108</v>
      </c>
      <c r="F414" s="17" t="s">
        <v>1107</v>
      </c>
      <c r="AM414" s="17" t="s">
        <v>9453</v>
      </c>
      <c r="AN414" s="17" t="s">
        <v>1586</v>
      </c>
    </row>
    <row r="415" spans="5:40">
      <c r="E415" s="17" t="s">
        <v>1110</v>
      </c>
      <c r="F415" s="17" t="s">
        <v>1109</v>
      </c>
      <c r="AM415" s="17" t="s">
        <v>9454</v>
      </c>
      <c r="AN415" s="17" t="s">
        <v>1588</v>
      </c>
    </row>
    <row r="416" spans="5:40">
      <c r="E416" s="17" t="s">
        <v>1112</v>
      </c>
      <c r="F416" s="17" t="s">
        <v>1111</v>
      </c>
      <c r="AM416" s="17" t="s">
        <v>9455</v>
      </c>
      <c r="AN416" s="17" t="s">
        <v>1590</v>
      </c>
    </row>
    <row r="417" spans="5:40">
      <c r="E417" s="17" t="s">
        <v>1114</v>
      </c>
      <c r="F417" s="17" t="s">
        <v>1113</v>
      </c>
      <c r="AM417" s="17" t="s">
        <v>9456</v>
      </c>
      <c r="AN417" s="17" t="s">
        <v>1592</v>
      </c>
    </row>
    <row r="418" spans="5:40">
      <c r="E418" s="17" t="s">
        <v>1116</v>
      </c>
      <c r="F418" s="17" t="s">
        <v>1115</v>
      </c>
      <c r="AM418" s="17" t="s">
        <v>9457</v>
      </c>
      <c r="AN418" s="17" t="s">
        <v>1594</v>
      </c>
    </row>
    <row r="419" spans="5:40">
      <c r="E419" s="17" t="s">
        <v>1118</v>
      </c>
      <c r="F419" s="17" t="s">
        <v>1117</v>
      </c>
      <c r="AM419" s="17" t="s">
        <v>9458</v>
      </c>
      <c r="AN419" s="17" t="s">
        <v>1596</v>
      </c>
    </row>
    <row r="420" spans="5:40">
      <c r="E420" s="17" t="s">
        <v>1120</v>
      </c>
      <c r="F420" s="17" t="s">
        <v>1119</v>
      </c>
      <c r="AM420" s="17" t="s">
        <v>9459</v>
      </c>
      <c r="AN420" s="17" t="s">
        <v>1608</v>
      </c>
    </row>
    <row r="421" spans="5:40">
      <c r="E421" s="17" t="s">
        <v>1122</v>
      </c>
      <c r="F421" s="17" t="s">
        <v>1121</v>
      </c>
      <c r="AM421" s="17" t="s">
        <v>9460</v>
      </c>
      <c r="AN421" s="17" t="s">
        <v>1610</v>
      </c>
    </row>
    <row r="422" spans="5:40">
      <c r="E422" s="17" t="s">
        <v>1124</v>
      </c>
      <c r="F422" s="17" t="s">
        <v>1123</v>
      </c>
      <c r="AM422" s="17" t="s">
        <v>9461</v>
      </c>
      <c r="AN422" s="17" t="s">
        <v>1612</v>
      </c>
    </row>
    <row r="423" spans="5:40">
      <c r="E423" s="17" t="s">
        <v>1126</v>
      </c>
      <c r="F423" s="17" t="s">
        <v>1125</v>
      </c>
      <c r="AM423" s="17" t="s">
        <v>9462</v>
      </c>
      <c r="AN423" s="17" t="s">
        <v>1614</v>
      </c>
    </row>
    <row r="424" spans="5:40">
      <c r="E424" s="17" t="s">
        <v>1128</v>
      </c>
      <c r="F424" s="17" t="s">
        <v>1127</v>
      </c>
      <c r="AM424" s="17" t="s">
        <v>9463</v>
      </c>
      <c r="AN424" s="17" t="s">
        <v>1616</v>
      </c>
    </row>
    <row r="425" spans="5:40">
      <c r="E425" s="17" t="s">
        <v>1130</v>
      </c>
      <c r="F425" s="17" t="s">
        <v>1129</v>
      </c>
      <c r="AM425" s="17" t="s">
        <v>9464</v>
      </c>
      <c r="AN425" s="17" t="s">
        <v>1618</v>
      </c>
    </row>
    <row r="426" spans="5:40">
      <c r="E426" s="17" t="s">
        <v>1132</v>
      </c>
      <c r="F426" s="17" t="s">
        <v>1131</v>
      </c>
      <c r="AM426" s="17" t="s">
        <v>9465</v>
      </c>
      <c r="AN426" s="17" t="s">
        <v>1620</v>
      </c>
    </row>
    <row r="427" spans="5:40">
      <c r="E427" s="17" t="s">
        <v>1134</v>
      </c>
      <c r="F427" s="17" t="s">
        <v>1133</v>
      </c>
      <c r="AM427" s="17" t="s">
        <v>9466</v>
      </c>
      <c r="AN427" s="17" t="s">
        <v>1622</v>
      </c>
    </row>
    <row r="428" spans="5:40">
      <c r="E428" s="17" t="s">
        <v>1136</v>
      </c>
      <c r="F428" s="17" t="s">
        <v>1135</v>
      </c>
      <c r="AM428" s="17" t="s">
        <v>9467</v>
      </c>
      <c r="AN428" s="17" t="s">
        <v>1624</v>
      </c>
    </row>
    <row r="429" spans="5:40">
      <c r="E429" s="17" t="s">
        <v>1138</v>
      </c>
      <c r="F429" s="17" t="s">
        <v>1137</v>
      </c>
      <c r="AM429" s="17" t="s">
        <v>9468</v>
      </c>
      <c r="AN429" s="17" t="s">
        <v>1630</v>
      </c>
    </row>
    <row r="430" spans="5:40">
      <c r="E430" s="17" t="s">
        <v>1140</v>
      </c>
      <c r="F430" s="17" t="s">
        <v>1139</v>
      </c>
      <c r="AM430" s="17" t="s">
        <v>9469</v>
      </c>
      <c r="AN430" s="17" t="s">
        <v>1632</v>
      </c>
    </row>
    <row r="431" spans="5:40">
      <c r="E431" s="17" t="s">
        <v>1142</v>
      </c>
      <c r="F431" s="17" t="s">
        <v>1141</v>
      </c>
      <c r="AM431" s="17" t="s">
        <v>9470</v>
      </c>
      <c r="AN431" s="17" t="s">
        <v>1634</v>
      </c>
    </row>
    <row r="432" spans="5:40">
      <c r="E432" s="17" t="s">
        <v>1144</v>
      </c>
      <c r="F432" s="17" t="s">
        <v>1143</v>
      </c>
      <c r="AM432" s="17" t="s">
        <v>9471</v>
      </c>
      <c r="AN432" s="17" t="s">
        <v>1636</v>
      </c>
    </row>
    <row r="433" spans="5:40">
      <c r="E433" s="17" t="s">
        <v>1146</v>
      </c>
      <c r="F433" s="17" t="s">
        <v>1145</v>
      </c>
      <c r="AM433" s="17" t="s">
        <v>9472</v>
      </c>
      <c r="AN433" s="17" t="s">
        <v>1638</v>
      </c>
    </row>
    <row r="434" spans="5:40">
      <c r="E434" s="17" t="s">
        <v>1148</v>
      </c>
      <c r="F434" s="17" t="s">
        <v>1147</v>
      </c>
      <c r="AM434" s="17" t="s">
        <v>9473</v>
      </c>
      <c r="AN434" s="17" t="s">
        <v>1640</v>
      </c>
    </row>
    <row r="435" spans="5:40">
      <c r="E435" s="17" t="s">
        <v>1150</v>
      </c>
      <c r="F435" s="17" t="s">
        <v>1149</v>
      </c>
      <c r="AM435" s="17" t="s">
        <v>9474</v>
      </c>
      <c r="AN435" s="17" t="s">
        <v>1644</v>
      </c>
    </row>
    <row r="436" spans="5:40">
      <c r="E436" s="17" t="s">
        <v>1152</v>
      </c>
      <c r="F436" s="17" t="s">
        <v>1151</v>
      </c>
      <c r="AM436" s="17" t="s">
        <v>9475</v>
      </c>
      <c r="AN436" s="17" t="s">
        <v>1646</v>
      </c>
    </row>
    <row r="437" spans="5:40">
      <c r="E437" s="17" t="s">
        <v>1154</v>
      </c>
      <c r="F437" s="17" t="s">
        <v>1153</v>
      </c>
      <c r="AM437" s="17" t="s">
        <v>9476</v>
      </c>
      <c r="AN437" s="17" t="s">
        <v>1650</v>
      </c>
    </row>
    <row r="438" spans="5:40">
      <c r="E438" s="17" t="s">
        <v>1156</v>
      </c>
      <c r="F438" s="17" t="s">
        <v>1155</v>
      </c>
      <c r="AM438" s="17" t="s">
        <v>9477</v>
      </c>
      <c r="AN438" s="17" t="s">
        <v>1652</v>
      </c>
    </row>
    <row r="439" spans="5:40">
      <c r="E439" s="17" t="s">
        <v>1158</v>
      </c>
      <c r="F439" s="17" t="s">
        <v>1157</v>
      </c>
      <c r="AM439" s="17" t="s">
        <v>9478</v>
      </c>
      <c r="AN439" s="17" t="s">
        <v>1654</v>
      </c>
    </row>
    <row r="440" spans="5:40">
      <c r="E440" s="17" t="s">
        <v>1160</v>
      </c>
      <c r="F440" s="17" t="s">
        <v>1159</v>
      </c>
      <c r="AM440" s="17" t="s">
        <v>9479</v>
      </c>
      <c r="AN440" s="17" t="s">
        <v>1658</v>
      </c>
    </row>
    <row r="441" spans="5:40">
      <c r="E441" s="17" t="s">
        <v>1162</v>
      </c>
      <c r="F441" s="17" t="s">
        <v>1161</v>
      </c>
      <c r="AM441" s="17" t="s">
        <v>9480</v>
      </c>
      <c r="AN441" s="17" t="s">
        <v>1660</v>
      </c>
    </row>
    <row r="442" spans="5:40">
      <c r="E442" s="17" t="s">
        <v>1164</v>
      </c>
      <c r="F442" s="17" t="s">
        <v>1163</v>
      </c>
      <c r="AM442" s="17" t="s">
        <v>9481</v>
      </c>
      <c r="AN442" s="17" t="s">
        <v>1662</v>
      </c>
    </row>
    <row r="443" spans="5:40">
      <c r="E443" s="17" t="s">
        <v>1166</v>
      </c>
      <c r="F443" s="17" t="s">
        <v>1165</v>
      </c>
      <c r="AM443" s="17" t="s">
        <v>9482</v>
      </c>
      <c r="AN443" s="17" t="s">
        <v>1664</v>
      </c>
    </row>
    <row r="444" spans="5:40">
      <c r="E444" s="17" t="s">
        <v>1168</v>
      </c>
      <c r="F444" s="17" t="s">
        <v>1167</v>
      </c>
      <c r="AM444" s="17" t="s">
        <v>9483</v>
      </c>
      <c r="AN444" s="17" t="s">
        <v>1668</v>
      </c>
    </row>
    <row r="445" spans="5:40">
      <c r="E445" s="17" t="s">
        <v>1170</v>
      </c>
      <c r="F445" s="17" t="s">
        <v>1169</v>
      </c>
      <c r="AM445" s="17" t="s">
        <v>9484</v>
      </c>
      <c r="AN445" s="17" t="s">
        <v>1670</v>
      </c>
    </row>
    <row r="446" spans="5:40">
      <c r="E446" s="17" t="s">
        <v>1172</v>
      </c>
      <c r="F446" s="17" t="s">
        <v>1171</v>
      </c>
      <c r="AM446" s="17" t="s">
        <v>9485</v>
      </c>
      <c r="AN446" s="17" t="s">
        <v>1672</v>
      </c>
    </row>
    <row r="447" spans="5:40">
      <c r="E447" s="17" t="s">
        <v>1174</v>
      </c>
      <c r="F447" s="17" t="s">
        <v>1173</v>
      </c>
      <c r="AM447" s="17" t="s">
        <v>9486</v>
      </c>
      <c r="AN447" s="17" t="s">
        <v>1674</v>
      </c>
    </row>
    <row r="448" spans="5:40">
      <c r="E448" s="17" t="s">
        <v>1176</v>
      </c>
      <c r="F448" s="17" t="s">
        <v>1175</v>
      </c>
      <c r="AM448" s="17" t="s">
        <v>9487</v>
      </c>
      <c r="AN448" s="17" t="s">
        <v>1676</v>
      </c>
    </row>
    <row r="449" spans="5:40">
      <c r="E449" s="17" t="s">
        <v>1178</v>
      </c>
      <c r="F449" s="17" t="s">
        <v>1177</v>
      </c>
      <c r="AM449" s="17" t="s">
        <v>9488</v>
      </c>
      <c r="AN449" s="17" t="s">
        <v>1678</v>
      </c>
    </row>
    <row r="450" spans="5:40">
      <c r="E450" s="17" t="s">
        <v>1180</v>
      </c>
      <c r="F450" s="17" t="s">
        <v>1179</v>
      </c>
      <c r="AM450" s="17" t="s">
        <v>9489</v>
      </c>
      <c r="AN450" s="17" t="s">
        <v>1680</v>
      </c>
    </row>
    <row r="451" spans="5:40">
      <c r="E451" s="17" t="s">
        <v>1182</v>
      </c>
      <c r="F451" s="17" t="s">
        <v>1181</v>
      </c>
      <c r="AM451" s="17" t="s">
        <v>9490</v>
      </c>
      <c r="AN451" s="17" t="s">
        <v>1682</v>
      </c>
    </row>
    <row r="452" spans="5:40">
      <c r="E452" s="17" t="s">
        <v>1184</v>
      </c>
      <c r="F452" s="17" t="s">
        <v>1183</v>
      </c>
      <c r="AM452" s="17" t="s">
        <v>9491</v>
      </c>
      <c r="AN452" s="17" t="s">
        <v>1684</v>
      </c>
    </row>
    <row r="453" spans="5:40">
      <c r="E453" s="17" t="s">
        <v>1186</v>
      </c>
      <c r="F453" s="17" t="s">
        <v>1185</v>
      </c>
      <c r="AM453" s="17" t="s">
        <v>9492</v>
      </c>
      <c r="AN453" s="17" t="s">
        <v>1686</v>
      </c>
    </row>
    <row r="454" spans="5:40">
      <c r="E454" s="17" t="s">
        <v>1188</v>
      </c>
      <c r="F454" s="17" t="s">
        <v>1187</v>
      </c>
      <c r="AM454" s="17" t="s">
        <v>9493</v>
      </c>
      <c r="AN454" s="17" t="s">
        <v>1688</v>
      </c>
    </row>
    <row r="455" spans="5:40">
      <c r="E455" s="17" t="s">
        <v>1190</v>
      </c>
      <c r="F455" s="17" t="s">
        <v>1189</v>
      </c>
      <c r="AM455" s="17" t="s">
        <v>9494</v>
      </c>
      <c r="AN455" s="17" t="s">
        <v>1690</v>
      </c>
    </row>
    <row r="456" spans="5:40">
      <c r="E456" s="17" t="s">
        <v>1192</v>
      </c>
      <c r="F456" s="17" t="s">
        <v>1191</v>
      </c>
      <c r="AM456" s="17" t="s">
        <v>9495</v>
      </c>
      <c r="AN456" s="17" t="s">
        <v>1692</v>
      </c>
    </row>
    <row r="457" spans="5:40">
      <c r="E457" s="17" t="s">
        <v>1194</v>
      </c>
      <c r="F457" s="17" t="s">
        <v>1193</v>
      </c>
      <c r="AM457" s="17" t="s">
        <v>9496</v>
      </c>
      <c r="AN457" s="17" t="s">
        <v>1694</v>
      </c>
    </row>
    <row r="458" spans="5:40">
      <c r="E458" s="17" t="s">
        <v>1196</v>
      </c>
      <c r="F458" s="17" t="s">
        <v>1195</v>
      </c>
      <c r="AM458" s="17" t="s">
        <v>9497</v>
      </c>
      <c r="AN458" s="17" t="s">
        <v>1696</v>
      </c>
    </row>
    <row r="459" spans="5:40">
      <c r="E459" s="17" t="s">
        <v>1198</v>
      </c>
      <c r="F459" s="17" t="s">
        <v>1197</v>
      </c>
      <c r="AM459" s="17" t="s">
        <v>9498</v>
      </c>
      <c r="AN459" s="17" t="s">
        <v>1698</v>
      </c>
    </row>
    <row r="460" spans="5:40">
      <c r="E460" s="17" t="s">
        <v>1200</v>
      </c>
      <c r="F460" s="17" t="s">
        <v>1199</v>
      </c>
      <c r="AM460" s="17" t="s">
        <v>9499</v>
      </c>
      <c r="AN460" s="17" t="s">
        <v>1700</v>
      </c>
    </row>
    <row r="461" spans="5:40">
      <c r="E461" s="17" t="s">
        <v>1202</v>
      </c>
      <c r="F461" s="17" t="s">
        <v>1201</v>
      </c>
      <c r="AM461" s="17" t="s">
        <v>9500</v>
      </c>
      <c r="AN461" s="17" t="s">
        <v>1702</v>
      </c>
    </row>
    <row r="462" spans="5:40">
      <c r="E462" s="17" t="s">
        <v>1204</v>
      </c>
      <c r="F462" s="17" t="s">
        <v>1203</v>
      </c>
      <c r="AM462" s="17" t="s">
        <v>9501</v>
      </c>
      <c r="AN462" s="17" t="s">
        <v>1704</v>
      </c>
    </row>
    <row r="463" spans="5:40">
      <c r="E463" s="17" t="s">
        <v>1206</v>
      </c>
      <c r="F463" s="17" t="s">
        <v>1205</v>
      </c>
      <c r="AM463" s="17" t="s">
        <v>9502</v>
      </c>
      <c r="AN463" s="17" t="s">
        <v>1718</v>
      </c>
    </row>
    <row r="464" spans="5:40">
      <c r="E464" s="17" t="s">
        <v>1208</v>
      </c>
      <c r="F464" s="17" t="s">
        <v>1207</v>
      </c>
      <c r="AM464" s="17" t="s">
        <v>9503</v>
      </c>
      <c r="AN464" s="17" t="s">
        <v>1720</v>
      </c>
    </row>
    <row r="465" spans="5:40">
      <c r="E465" s="17" t="s">
        <v>1210</v>
      </c>
      <c r="F465" s="17" t="s">
        <v>1209</v>
      </c>
      <c r="AM465" s="17" t="s">
        <v>9504</v>
      </c>
      <c r="AN465" s="17" t="s">
        <v>1730</v>
      </c>
    </row>
    <row r="466" spans="5:40">
      <c r="E466" s="17" t="s">
        <v>1212</v>
      </c>
      <c r="F466" s="17" t="s">
        <v>1211</v>
      </c>
      <c r="AM466" s="17" t="s">
        <v>9505</v>
      </c>
      <c r="AN466" s="17" t="s">
        <v>1750</v>
      </c>
    </row>
    <row r="467" spans="5:40">
      <c r="E467" s="17" t="s">
        <v>1214</v>
      </c>
      <c r="F467" s="17" t="s">
        <v>1213</v>
      </c>
      <c r="AM467" s="17" t="s">
        <v>9506</v>
      </c>
      <c r="AN467" s="17" t="s">
        <v>1780</v>
      </c>
    </row>
    <row r="468" spans="5:40">
      <c r="E468" s="17" t="s">
        <v>1216</v>
      </c>
      <c r="F468" s="17" t="s">
        <v>1215</v>
      </c>
      <c r="AM468" s="17" t="s">
        <v>9507</v>
      </c>
      <c r="AN468" s="17" t="s">
        <v>1782</v>
      </c>
    </row>
    <row r="469" spans="5:40">
      <c r="E469" s="17" t="s">
        <v>1218</v>
      </c>
      <c r="F469" s="17" t="s">
        <v>1217</v>
      </c>
      <c r="AM469" s="17" t="s">
        <v>9508</v>
      </c>
      <c r="AN469" s="17" t="s">
        <v>1788</v>
      </c>
    </row>
    <row r="470" spans="5:40">
      <c r="E470" s="17" t="s">
        <v>1220</v>
      </c>
      <c r="F470" s="17" t="s">
        <v>1219</v>
      </c>
      <c r="AM470" s="17" t="s">
        <v>9509</v>
      </c>
      <c r="AN470" s="17" t="s">
        <v>1818</v>
      </c>
    </row>
    <row r="471" spans="5:40">
      <c r="E471" s="17" t="s">
        <v>1222</v>
      </c>
      <c r="F471" s="17" t="s">
        <v>1221</v>
      </c>
      <c r="AM471" s="17" t="s">
        <v>9510</v>
      </c>
      <c r="AN471" s="17" t="s">
        <v>1826</v>
      </c>
    </row>
    <row r="472" spans="5:40">
      <c r="E472" s="17" t="s">
        <v>1224</v>
      </c>
      <c r="F472" s="17" t="s">
        <v>1223</v>
      </c>
      <c r="AM472" s="17" t="s">
        <v>9511</v>
      </c>
      <c r="AN472" s="17" t="s">
        <v>1832</v>
      </c>
    </row>
    <row r="473" spans="5:40">
      <c r="E473" s="17" t="s">
        <v>1226</v>
      </c>
      <c r="F473" s="17" t="s">
        <v>1225</v>
      </c>
      <c r="AM473" s="17" t="s">
        <v>9512</v>
      </c>
      <c r="AN473" s="17" t="s">
        <v>1838</v>
      </c>
    </row>
    <row r="474" spans="5:40">
      <c r="E474" s="17" t="s">
        <v>1228</v>
      </c>
      <c r="F474" s="17" t="s">
        <v>1227</v>
      </c>
      <c r="AM474" s="17" t="s">
        <v>9513</v>
      </c>
      <c r="AN474" s="17" t="s">
        <v>1840</v>
      </c>
    </row>
    <row r="475" spans="5:40">
      <c r="E475" s="17" t="s">
        <v>1230</v>
      </c>
      <c r="F475" s="17" t="s">
        <v>1229</v>
      </c>
      <c r="AM475" s="17" t="s">
        <v>9514</v>
      </c>
      <c r="AN475" s="17" t="s">
        <v>1842</v>
      </c>
    </row>
    <row r="476" spans="5:40">
      <c r="E476" s="17" t="s">
        <v>1232</v>
      </c>
      <c r="F476" s="17" t="s">
        <v>1231</v>
      </c>
      <c r="AM476" s="17" t="s">
        <v>9515</v>
      </c>
      <c r="AN476" s="17" t="s">
        <v>1844</v>
      </c>
    </row>
    <row r="477" spans="5:40">
      <c r="E477" s="17" t="s">
        <v>1234</v>
      </c>
      <c r="F477" s="17" t="s">
        <v>1233</v>
      </c>
      <c r="AM477" s="17" t="s">
        <v>9516</v>
      </c>
      <c r="AN477" s="17" t="s">
        <v>1846</v>
      </c>
    </row>
    <row r="478" spans="5:40">
      <c r="E478" s="17" t="s">
        <v>1236</v>
      </c>
      <c r="F478" s="17" t="s">
        <v>1235</v>
      </c>
      <c r="AM478" s="17" t="s">
        <v>9517</v>
      </c>
      <c r="AN478" s="17" t="s">
        <v>1848</v>
      </c>
    </row>
    <row r="479" spans="5:40">
      <c r="E479" s="17" t="s">
        <v>1238</v>
      </c>
      <c r="F479" s="17" t="s">
        <v>1237</v>
      </c>
      <c r="AM479" s="17" t="s">
        <v>9518</v>
      </c>
      <c r="AN479" s="17" t="s">
        <v>1850</v>
      </c>
    </row>
    <row r="480" spans="5:40">
      <c r="E480" s="17" t="s">
        <v>1240</v>
      </c>
      <c r="F480" s="17" t="s">
        <v>1239</v>
      </c>
      <c r="AM480" s="17" t="s">
        <v>9519</v>
      </c>
      <c r="AN480" s="17" t="s">
        <v>1854</v>
      </c>
    </row>
    <row r="481" spans="5:40">
      <c r="E481" s="17" t="s">
        <v>1242</v>
      </c>
      <c r="F481" s="17" t="s">
        <v>1241</v>
      </c>
      <c r="AM481" s="17" t="s">
        <v>9520</v>
      </c>
      <c r="AN481" s="17" t="s">
        <v>1856</v>
      </c>
    </row>
    <row r="482" spans="5:40">
      <c r="E482" s="17" t="s">
        <v>1244</v>
      </c>
      <c r="F482" s="17" t="s">
        <v>1243</v>
      </c>
      <c r="AM482" s="17" t="s">
        <v>9521</v>
      </c>
      <c r="AN482" s="17" t="s">
        <v>1858</v>
      </c>
    </row>
    <row r="483" spans="5:40">
      <c r="E483" s="17" t="s">
        <v>1246</v>
      </c>
      <c r="F483" s="17" t="s">
        <v>1245</v>
      </c>
      <c r="AM483" s="17" t="s">
        <v>9522</v>
      </c>
      <c r="AN483" s="17" t="s">
        <v>1860</v>
      </c>
    </row>
    <row r="484" spans="5:40">
      <c r="E484" s="17" t="s">
        <v>1248</v>
      </c>
      <c r="F484" s="17" t="s">
        <v>1247</v>
      </c>
      <c r="AM484" s="17" t="s">
        <v>9523</v>
      </c>
      <c r="AN484" s="17" t="s">
        <v>1864</v>
      </c>
    </row>
    <row r="485" spans="5:40">
      <c r="E485" s="17" t="s">
        <v>1250</v>
      </c>
      <c r="F485" s="17" t="s">
        <v>1249</v>
      </c>
      <c r="AM485" s="17" t="s">
        <v>9524</v>
      </c>
      <c r="AN485" s="17" t="s">
        <v>1866</v>
      </c>
    </row>
    <row r="486" spans="5:40">
      <c r="E486" s="17" t="s">
        <v>1252</v>
      </c>
      <c r="F486" s="17" t="s">
        <v>1251</v>
      </c>
      <c r="AM486" s="17" t="s">
        <v>9525</v>
      </c>
      <c r="AN486" s="17" t="s">
        <v>1868</v>
      </c>
    </row>
    <row r="487" spans="5:40">
      <c r="E487" s="17" t="s">
        <v>1254</v>
      </c>
      <c r="F487" s="17" t="s">
        <v>1253</v>
      </c>
      <c r="AM487" s="17" t="s">
        <v>9526</v>
      </c>
      <c r="AN487" s="17" t="s">
        <v>1870</v>
      </c>
    </row>
    <row r="488" spans="5:40">
      <c r="E488" s="17" t="s">
        <v>1256</v>
      </c>
      <c r="F488" s="17" t="s">
        <v>1255</v>
      </c>
      <c r="AM488" s="17" t="s">
        <v>9527</v>
      </c>
      <c r="AN488" s="17" t="s">
        <v>1872</v>
      </c>
    </row>
    <row r="489" spans="5:40">
      <c r="E489" s="17" t="s">
        <v>1258</v>
      </c>
      <c r="F489" s="17" t="s">
        <v>1257</v>
      </c>
      <c r="AM489" s="17" t="s">
        <v>9528</v>
      </c>
      <c r="AN489" s="17" t="s">
        <v>1888</v>
      </c>
    </row>
    <row r="490" spans="5:40">
      <c r="E490" s="17" t="s">
        <v>1260</v>
      </c>
      <c r="F490" s="17" t="s">
        <v>1259</v>
      </c>
      <c r="AM490" s="17" t="s">
        <v>9529</v>
      </c>
      <c r="AN490" s="17" t="s">
        <v>1890</v>
      </c>
    </row>
    <row r="491" spans="5:40">
      <c r="E491" s="17" t="s">
        <v>1262</v>
      </c>
      <c r="F491" s="17" t="s">
        <v>1261</v>
      </c>
      <c r="AM491" s="17" t="s">
        <v>9530</v>
      </c>
      <c r="AN491" s="17" t="s">
        <v>1892</v>
      </c>
    </row>
    <row r="492" spans="5:40">
      <c r="E492" s="17" t="s">
        <v>1264</v>
      </c>
      <c r="F492" s="17" t="s">
        <v>1263</v>
      </c>
      <c r="AM492" s="17" t="s">
        <v>9531</v>
      </c>
      <c r="AN492" s="17" t="s">
        <v>1894</v>
      </c>
    </row>
    <row r="493" spans="5:40">
      <c r="E493" s="17" t="s">
        <v>1266</v>
      </c>
      <c r="F493" s="17" t="s">
        <v>1265</v>
      </c>
      <c r="AM493" s="17" t="s">
        <v>9532</v>
      </c>
      <c r="AN493" s="17" t="s">
        <v>1896</v>
      </c>
    </row>
    <row r="494" spans="5:40">
      <c r="E494" s="17" t="s">
        <v>1268</v>
      </c>
      <c r="F494" s="17" t="s">
        <v>1267</v>
      </c>
      <c r="AM494" s="17" t="s">
        <v>9533</v>
      </c>
      <c r="AN494" s="17" t="s">
        <v>1902</v>
      </c>
    </row>
    <row r="495" spans="5:40">
      <c r="E495" s="17" t="s">
        <v>1270</v>
      </c>
      <c r="F495" s="17" t="s">
        <v>1269</v>
      </c>
      <c r="AM495" s="17" t="s">
        <v>9534</v>
      </c>
      <c r="AN495" s="17" t="s">
        <v>1916</v>
      </c>
    </row>
    <row r="496" spans="5:40">
      <c r="E496" s="17" t="s">
        <v>1272</v>
      </c>
      <c r="F496" s="17" t="s">
        <v>1271</v>
      </c>
      <c r="AM496" s="17" t="s">
        <v>9535</v>
      </c>
      <c r="AN496" s="17" t="s">
        <v>1920</v>
      </c>
    </row>
    <row r="497" spans="5:40">
      <c r="E497" s="17" t="s">
        <v>1274</v>
      </c>
      <c r="F497" s="17" t="s">
        <v>1273</v>
      </c>
      <c r="AM497" s="17" t="s">
        <v>9536</v>
      </c>
      <c r="AN497" s="17" t="s">
        <v>1936</v>
      </c>
    </row>
    <row r="498" spans="5:40">
      <c r="E498" s="17" t="s">
        <v>1276</v>
      </c>
      <c r="F498" s="17" t="s">
        <v>1275</v>
      </c>
      <c r="AM498" s="17" t="s">
        <v>9537</v>
      </c>
      <c r="AN498" s="17" t="s">
        <v>1942</v>
      </c>
    </row>
    <row r="499" spans="5:40">
      <c r="E499" s="17" t="s">
        <v>1278</v>
      </c>
      <c r="F499" s="17" t="s">
        <v>1277</v>
      </c>
      <c r="AM499" s="17" t="s">
        <v>9538</v>
      </c>
      <c r="AN499" s="17">
        <v>10201</v>
      </c>
    </row>
    <row r="500" spans="5:40">
      <c r="E500" s="17" t="s">
        <v>1280</v>
      </c>
      <c r="F500" s="17" t="s">
        <v>1279</v>
      </c>
      <c r="AM500" s="17" t="s">
        <v>9539</v>
      </c>
      <c r="AN500" s="17">
        <v>10202</v>
      </c>
    </row>
    <row r="501" spans="5:40">
      <c r="E501" s="17" t="s">
        <v>1282</v>
      </c>
      <c r="F501" s="17" t="s">
        <v>1281</v>
      </c>
      <c r="AM501" s="17" t="s">
        <v>9540</v>
      </c>
      <c r="AN501" s="17">
        <v>10203</v>
      </c>
    </row>
    <row r="502" spans="5:40">
      <c r="E502" s="17" t="s">
        <v>1284</v>
      </c>
      <c r="F502" s="17" t="s">
        <v>1283</v>
      </c>
      <c r="AM502" s="17" t="s">
        <v>9541</v>
      </c>
      <c r="AN502" s="17">
        <v>10204</v>
      </c>
    </row>
    <row r="503" spans="5:40">
      <c r="E503" s="17" t="s">
        <v>1286</v>
      </c>
      <c r="F503" s="17" t="s">
        <v>1285</v>
      </c>
      <c r="AM503" s="17" t="s">
        <v>9542</v>
      </c>
      <c r="AN503" s="17">
        <v>10205</v>
      </c>
    </row>
    <row r="504" spans="5:40">
      <c r="E504" s="17" t="s">
        <v>1288</v>
      </c>
      <c r="F504" s="17" t="s">
        <v>1287</v>
      </c>
      <c r="AM504" s="17" t="s">
        <v>9543</v>
      </c>
      <c r="AN504" s="17">
        <v>10206</v>
      </c>
    </row>
    <row r="505" spans="5:40">
      <c r="E505" s="17" t="s">
        <v>1290</v>
      </c>
      <c r="F505" s="17" t="s">
        <v>1289</v>
      </c>
      <c r="AM505" s="17" t="s">
        <v>9544</v>
      </c>
      <c r="AN505" s="17">
        <v>10207</v>
      </c>
    </row>
    <row r="506" spans="5:40">
      <c r="E506" s="17" t="s">
        <v>1292</v>
      </c>
      <c r="F506" s="17" t="s">
        <v>1291</v>
      </c>
      <c r="AM506" s="17" t="s">
        <v>9545</v>
      </c>
      <c r="AN506" s="17">
        <v>10208</v>
      </c>
    </row>
    <row r="507" spans="5:40">
      <c r="E507" s="17" t="s">
        <v>1294</v>
      </c>
      <c r="F507" s="17" t="s">
        <v>1293</v>
      </c>
      <c r="AM507" s="17" t="s">
        <v>9546</v>
      </c>
      <c r="AN507" s="17">
        <v>10209</v>
      </c>
    </row>
    <row r="508" spans="5:40">
      <c r="E508" s="17" t="s">
        <v>1296</v>
      </c>
      <c r="F508" s="17" t="s">
        <v>1295</v>
      </c>
      <c r="AM508" s="17" t="s">
        <v>9547</v>
      </c>
      <c r="AN508" s="17">
        <v>10210</v>
      </c>
    </row>
    <row r="509" spans="5:40">
      <c r="E509" s="17" t="s">
        <v>1298</v>
      </c>
      <c r="F509" s="17" t="s">
        <v>1297</v>
      </c>
      <c r="AM509" s="17" t="s">
        <v>9548</v>
      </c>
      <c r="AN509" s="17">
        <v>10211</v>
      </c>
    </row>
    <row r="510" spans="5:40">
      <c r="E510" s="17" t="s">
        <v>1300</v>
      </c>
      <c r="F510" s="17" t="s">
        <v>1299</v>
      </c>
      <c r="AM510" s="17" t="s">
        <v>9549</v>
      </c>
      <c r="AN510" s="17">
        <v>10212</v>
      </c>
    </row>
    <row r="511" spans="5:40">
      <c r="E511" s="17" t="s">
        <v>1302</v>
      </c>
      <c r="F511" s="17" t="s">
        <v>1301</v>
      </c>
      <c r="AM511" s="17" t="s">
        <v>9550</v>
      </c>
      <c r="AN511" s="17">
        <v>10344</v>
      </c>
    </row>
    <row r="512" spans="5:40">
      <c r="E512" s="17" t="s">
        <v>1304</v>
      </c>
      <c r="F512" s="17" t="s">
        <v>1303</v>
      </c>
      <c r="AM512" s="17" t="s">
        <v>9551</v>
      </c>
      <c r="AN512" s="17">
        <v>10345</v>
      </c>
    </row>
    <row r="513" spans="5:40">
      <c r="E513" s="17" t="s">
        <v>1306</v>
      </c>
      <c r="F513" s="17" t="s">
        <v>1305</v>
      </c>
      <c r="AM513" s="17" t="s">
        <v>9552</v>
      </c>
      <c r="AN513" s="17">
        <v>10366</v>
      </c>
    </row>
    <row r="514" spans="5:40">
      <c r="E514" s="17" t="s">
        <v>1308</v>
      </c>
      <c r="F514" s="17" t="s">
        <v>1307</v>
      </c>
      <c r="AM514" s="17" t="s">
        <v>9553</v>
      </c>
      <c r="AN514" s="17">
        <v>10367</v>
      </c>
    </row>
    <row r="515" spans="5:40">
      <c r="E515" s="17" t="s">
        <v>1310</v>
      </c>
      <c r="F515" s="17" t="s">
        <v>1309</v>
      </c>
      <c r="AM515" s="17" t="s">
        <v>9554</v>
      </c>
      <c r="AN515" s="17">
        <v>10382</v>
      </c>
    </row>
    <row r="516" spans="5:40">
      <c r="E516" s="17" t="s">
        <v>1312</v>
      </c>
      <c r="F516" s="17" t="s">
        <v>1311</v>
      </c>
      <c r="AM516" s="17" t="s">
        <v>9555</v>
      </c>
      <c r="AN516" s="17">
        <v>10383</v>
      </c>
    </row>
    <row r="517" spans="5:40">
      <c r="E517" s="17" t="s">
        <v>1314</v>
      </c>
      <c r="F517" s="17" t="s">
        <v>1313</v>
      </c>
      <c r="AM517" s="17" t="s">
        <v>9556</v>
      </c>
      <c r="AN517" s="17">
        <v>10384</v>
      </c>
    </row>
    <row r="518" spans="5:40">
      <c r="E518" s="17" t="s">
        <v>1316</v>
      </c>
      <c r="F518" s="17" t="s">
        <v>1315</v>
      </c>
      <c r="AM518" s="17" t="s">
        <v>9557</v>
      </c>
      <c r="AN518" s="17">
        <v>10421</v>
      </c>
    </row>
    <row r="519" spans="5:40">
      <c r="E519" s="17" t="s">
        <v>1318</v>
      </c>
      <c r="F519" s="17" t="s">
        <v>1317</v>
      </c>
      <c r="AM519" s="17" t="s">
        <v>9558</v>
      </c>
      <c r="AN519" s="17">
        <v>10424</v>
      </c>
    </row>
    <row r="520" spans="5:40">
      <c r="E520" s="17" t="s">
        <v>1320</v>
      </c>
      <c r="F520" s="17" t="s">
        <v>1319</v>
      </c>
      <c r="AM520" s="17" t="s">
        <v>9559</v>
      </c>
      <c r="AN520" s="17">
        <v>10425</v>
      </c>
    </row>
    <row r="521" spans="5:40">
      <c r="E521" s="17" t="s">
        <v>1322</v>
      </c>
      <c r="F521" s="17" t="s">
        <v>1321</v>
      </c>
      <c r="AM521" s="17" t="s">
        <v>9560</v>
      </c>
      <c r="AN521" s="17">
        <v>10426</v>
      </c>
    </row>
    <row r="522" spans="5:40">
      <c r="E522" s="17" t="s">
        <v>1324</v>
      </c>
      <c r="F522" s="17" t="s">
        <v>1323</v>
      </c>
      <c r="AM522" s="17" t="s">
        <v>9561</v>
      </c>
      <c r="AN522" s="17">
        <v>10428</v>
      </c>
    </row>
    <row r="523" spans="5:40">
      <c r="E523" s="17" t="s">
        <v>1326</v>
      </c>
      <c r="F523" s="17" t="s">
        <v>1325</v>
      </c>
      <c r="AM523" s="17" t="s">
        <v>9562</v>
      </c>
      <c r="AN523" s="17">
        <v>10429</v>
      </c>
    </row>
    <row r="524" spans="5:40">
      <c r="E524" s="17" t="s">
        <v>1328</v>
      </c>
      <c r="F524" s="17" t="s">
        <v>1327</v>
      </c>
      <c r="AM524" s="17" t="s">
        <v>9563</v>
      </c>
      <c r="AN524" s="17">
        <v>10443</v>
      </c>
    </row>
    <row r="525" spans="5:40">
      <c r="E525" s="17" t="s">
        <v>1330</v>
      </c>
      <c r="F525" s="17" t="s">
        <v>1329</v>
      </c>
      <c r="AM525" s="17" t="s">
        <v>9564</v>
      </c>
      <c r="AN525" s="17">
        <v>10444</v>
      </c>
    </row>
    <row r="526" spans="5:40">
      <c r="E526" s="17" t="s">
        <v>1332</v>
      </c>
      <c r="F526" s="17" t="s">
        <v>1331</v>
      </c>
      <c r="AM526" s="17" t="s">
        <v>9565</v>
      </c>
      <c r="AN526" s="17">
        <v>10448</v>
      </c>
    </row>
    <row r="527" spans="5:40">
      <c r="E527" s="17" t="s">
        <v>1334</v>
      </c>
      <c r="F527" s="17" t="s">
        <v>1333</v>
      </c>
      <c r="AM527" s="17" t="s">
        <v>9566</v>
      </c>
      <c r="AN527" s="17">
        <v>10449</v>
      </c>
    </row>
    <row r="528" spans="5:40">
      <c r="E528" s="17" t="s">
        <v>1336</v>
      </c>
      <c r="F528" s="17" t="s">
        <v>1335</v>
      </c>
      <c r="AM528" s="17" t="s">
        <v>9567</v>
      </c>
      <c r="AN528" s="17">
        <v>10464</v>
      </c>
    </row>
    <row r="529" spans="5:40">
      <c r="E529" s="17" t="s">
        <v>1338</v>
      </c>
      <c r="F529" s="17" t="s">
        <v>1337</v>
      </c>
      <c r="AM529" s="17" t="s">
        <v>9568</v>
      </c>
      <c r="AN529" s="17">
        <v>10521</v>
      </c>
    </row>
    <row r="530" spans="5:40">
      <c r="E530" s="17" t="s">
        <v>1340</v>
      </c>
      <c r="F530" s="17" t="s">
        <v>1339</v>
      </c>
      <c r="AM530" s="17" t="s">
        <v>9569</v>
      </c>
      <c r="AN530" s="17">
        <v>10522</v>
      </c>
    </row>
    <row r="531" spans="5:40">
      <c r="E531" s="17" t="s">
        <v>1342</v>
      </c>
      <c r="F531" s="17" t="s">
        <v>1341</v>
      </c>
      <c r="AM531" s="17" t="s">
        <v>9570</v>
      </c>
      <c r="AN531" s="17">
        <v>10523</v>
      </c>
    </row>
    <row r="532" spans="5:40">
      <c r="E532" s="17" t="s">
        <v>1344</v>
      </c>
      <c r="F532" s="17" t="s">
        <v>1343</v>
      </c>
      <c r="AM532" s="17" t="s">
        <v>9571</v>
      </c>
      <c r="AN532" s="17">
        <v>10524</v>
      </c>
    </row>
    <row r="533" spans="5:40">
      <c r="E533" s="17" t="s">
        <v>1346</v>
      </c>
      <c r="F533" s="17" t="s">
        <v>1345</v>
      </c>
      <c r="AM533" s="17" t="s">
        <v>9572</v>
      </c>
      <c r="AN533" s="17">
        <v>10525</v>
      </c>
    </row>
    <row r="534" spans="5:40">
      <c r="E534" s="17" t="s">
        <v>1348</v>
      </c>
      <c r="F534" s="17" t="s">
        <v>1347</v>
      </c>
      <c r="AM534" s="17" t="s">
        <v>9573</v>
      </c>
      <c r="AN534" s="17">
        <v>11101</v>
      </c>
    </row>
    <row r="535" spans="5:40">
      <c r="E535" s="17" t="s">
        <v>1350</v>
      </c>
      <c r="F535" s="17" t="s">
        <v>1349</v>
      </c>
      <c r="AM535" s="17" t="s">
        <v>9574</v>
      </c>
      <c r="AN535" s="17">
        <v>11102</v>
      </c>
    </row>
    <row r="536" spans="5:40">
      <c r="E536" s="17" t="s">
        <v>1352</v>
      </c>
      <c r="F536" s="17" t="s">
        <v>1351</v>
      </c>
      <c r="AM536" s="17" t="s">
        <v>9575</v>
      </c>
      <c r="AN536" s="17">
        <v>11103</v>
      </c>
    </row>
    <row r="537" spans="5:40">
      <c r="E537" s="17" t="s">
        <v>1354</v>
      </c>
      <c r="F537" s="17" t="s">
        <v>1353</v>
      </c>
      <c r="AM537" s="17" t="s">
        <v>9576</v>
      </c>
      <c r="AN537" s="17">
        <v>11104</v>
      </c>
    </row>
    <row r="538" spans="5:40">
      <c r="E538" s="17" t="s">
        <v>1356</v>
      </c>
      <c r="F538" s="17" t="s">
        <v>1355</v>
      </c>
      <c r="AM538" s="17" t="s">
        <v>9577</v>
      </c>
      <c r="AN538" s="17">
        <v>11105</v>
      </c>
    </row>
    <row r="539" spans="5:40">
      <c r="E539" s="17" t="s">
        <v>1358</v>
      </c>
      <c r="F539" s="17" t="s">
        <v>1357</v>
      </c>
      <c r="AM539" s="17" t="s">
        <v>9578</v>
      </c>
      <c r="AN539" s="17">
        <v>11106</v>
      </c>
    </row>
    <row r="540" spans="5:40">
      <c r="E540" s="17" t="s">
        <v>1360</v>
      </c>
      <c r="F540" s="17" t="s">
        <v>1359</v>
      </c>
      <c r="AM540" s="17" t="s">
        <v>9579</v>
      </c>
      <c r="AN540" s="17">
        <v>11107</v>
      </c>
    </row>
    <row r="541" spans="5:40">
      <c r="E541" s="17" t="s">
        <v>1362</v>
      </c>
      <c r="F541" s="17" t="s">
        <v>1361</v>
      </c>
      <c r="AM541" s="17" t="s">
        <v>9580</v>
      </c>
      <c r="AN541" s="17">
        <v>11108</v>
      </c>
    </row>
    <row r="542" spans="5:40">
      <c r="E542" s="17" t="s">
        <v>1364</v>
      </c>
      <c r="F542" s="17" t="s">
        <v>1363</v>
      </c>
      <c r="AM542" s="17" t="s">
        <v>9581</v>
      </c>
      <c r="AN542" s="17">
        <v>11109</v>
      </c>
    </row>
    <row r="543" spans="5:40">
      <c r="E543" s="17" t="s">
        <v>1366</v>
      </c>
      <c r="F543" s="17" t="s">
        <v>1365</v>
      </c>
      <c r="AM543" s="17" t="s">
        <v>9582</v>
      </c>
      <c r="AN543" s="17">
        <v>11110</v>
      </c>
    </row>
    <row r="544" spans="5:40">
      <c r="E544" s="17" t="s">
        <v>1368</v>
      </c>
      <c r="F544" s="17" t="s">
        <v>1367</v>
      </c>
      <c r="AM544" s="17" t="s">
        <v>9583</v>
      </c>
      <c r="AN544" s="17">
        <v>11201</v>
      </c>
    </row>
    <row r="545" spans="5:40">
      <c r="E545" s="17" t="s">
        <v>1370</v>
      </c>
      <c r="F545" s="17" t="s">
        <v>1369</v>
      </c>
      <c r="AM545" s="17" t="s">
        <v>9584</v>
      </c>
      <c r="AN545" s="17">
        <v>11202</v>
      </c>
    </row>
    <row r="546" spans="5:40">
      <c r="E546" s="17" t="s">
        <v>1372</v>
      </c>
      <c r="F546" s="17" t="s">
        <v>1371</v>
      </c>
      <c r="AM546" s="17" t="s">
        <v>9585</v>
      </c>
      <c r="AN546" s="17">
        <v>11203</v>
      </c>
    </row>
    <row r="547" spans="5:40">
      <c r="E547" s="17" t="s">
        <v>1374</v>
      </c>
      <c r="F547" s="17" t="s">
        <v>1373</v>
      </c>
      <c r="AM547" s="17" t="s">
        <v>9586</v>
      </c>
      <c r="AN547" s="17">
        <v>11206</v>
      </c>
    </row>
    <row r="548" spans="5:40">
      <c r="E548" s="17" t="s">
        <v>1376</v>
      </c>
      <c r="F548" s="17" t="s">
        <v>1375</v>
      </c>
      <c r="AM548" s="17" t="s">
        <v>9587</v>
      </c>
      <c r="AN548" s="17">
        <v>11207</v>
      </c>
    </row>
    <row r="549" spans="5:40">
      <c r="E549" s="17" t="s">
        <v>1378</v>
      </c>
      <c r="F549" s="17" t="s">
        <v>1377</v>
      </c>
      <c r="AM549" s="17" t="s">
        <v>9588</v>
      </c>
      <c r="AN549" s="17">
        <v>11208</v>
      </c>
    </row>
    <row r="550" spans="5:40">
      <c r="E550" s="17" t="s">
        <v>1380</v>
      </c>
      <c r="F550" s="17" t="s">
        <v>1379</v>
      </c>
      <c r="AM550" s="17" t="s">
        <v>9589</v>
      </c>
      <c r="AN550" s="17">
        <v>11209</v>
      </c>
    </row>
    <row r="551" spans="5:40">
      <c r="E551" s="17" t="s">
        <v>1382</v>
      </c>
      <c r="F551" s="17" t="s">
        <v>1381</v>
      </c>
      <c r="AM551" s="17" t="s">
        <v>9590</v>
      </c>
      <c r="AN551" s="17">
        <v>11210</v>
      </c>
    </row>
    <row r="552" spans="5:40">
      <c r="E552" s="17" t="s">
        <v>1384</v>
      </c>
      <c r="F552" s="17" t="s">
        <v>1383</v>
      </c>
      <c r="AM552" s="17" t="s">
        <v>9591</v>
      </c>
      <c r="AN552" s="17">
        <v>11211</v>
      </c>
    </row>
    <row r="553" spans="5:40">
      <c r="E553" s="17" t="s">
        <v>1386</v>
      </c>
      <c r="F553" s="17" t="s">
        <v>1385</v>
      </c>
      <c r="AM553" s="17" t="s">
        <v>9592</v>
      </c>
      <c r="AN553" s="17">
        <v>11212</v>
      </c>
    </row>
    <row r="554" spans="5:40">
      <c r="E554" s="17" t="s">
        <v>1388</v>
      </c>
      <c r="F554" s="17" t="s">
        <v>1387</v>
      </c>
      <c r="AM554" s="17" t="s">
        <v>9593</v>
      </c>
      <c r="AN554" s="17">
        <v>11214</v>
      </c>
    </row>
    <row r="555" spans="5:40">
      <c r="E555" s="17" t="s">
        <v>1390</v>
      </c>
      <c r="F555" s="17" t="s">
        <v>1389</v>
      </c>
      <c r="AM555" s="17" t="s">
        <v>9594</v>
      </c>
      <c r="AN555" s="17">
        <v>11215</v>
      </c>
    </row>
    <row r="556" spans="5:40">
      <c r="E556" s="17" t="s">
        <v>1392</v>
      </c>
      <c r="F556" s="17" t="s">
        <v>1391</v>
      </c>
      <c r="AM556" s="17" t="s">
        <v>9595</v>
      </c>
      <c r="AN556" s="17">
        <v>11216</v>
      </c>
    </row>
    <row r="557" spans="5:40">
      <c r="E557" s="17" t="s">
        <v>1394</v>
      </c>
      <c r="F557" s="17" t="s">
        <v>1393</v>
      </c>
      <c r="AM557" s="17" t="s">
        <v>9596</v>
      </c>
      <c r="AN557" s="17">
        <v>11217</v>
      </c>
    </row>
    <row r="558" spans="5:40">
      <c r="E558" s="17" t="s">
        <v>1396</v>
      </c>
      <c r="F558" s="17" t="s">
        <v>1395</v>
      </c>
      <c r="AM558" s="17" t="s">
        <v>9597</v>
      </c>
      <c r="AN558" s="17">
        <v>11218</v>
      </c>
    </row>
    <row r="559" spans="5:40">
      <c r="E559" s="17" t="s">
        <v>1398</v>
      </c>
      <c r="F559" s="17" t="s">
        <v>1397</v>
      </c>
      <c r="AM559" s="17" t="s">
        <v>9598</v>
      </c>
      <c r="AN559" s="17">
        <v>11219</v>
      </c>
    </row>
    <row r="560" spans="5:40">
      <c r="E560" s="17" t="s">
        <v>1400</v>
      </c>
      <c r="F560" s="17" t="s">
        <v>1399</v>
      </c>
      <c r="AM560" s="17" t="s">
        <v>9599</v>
      </c>
      <c r="AN560" s="17">
        <v>11221</v>
      </c>
    </row>
    <row r="561" spans="5:40">
      <c r="E561" s="17" t="s">
        <v>1402</v>
      </c>
      <c r="F561" s="17" t="s">
        <v>1401</v>
      </c>
      <c r="AM561" s="17" t="s">
        <v>9600</v>
      </c>
      <c r="AN561" s="17">
        <v>11222</v>
      </c>
    </row>
    <row r="562" spans="5:40">
      <c r="E562" s="17" t="s">
        <v>1404</v>
      </c>
      <c r="F562" s="17" t="s">
        <v>1403</v>
      </c>
      <c r="AM562" s="17" t="s">
        <v>9601</v>
      </c>
      <c r="AN562" s="17">
        <v>11223</v>
      </c>
    </row>
    <row r="563" spans="5:40">
      <c r="E563" s="17" t="s">
        <v>1406</v>
      </c>
      <c r="F563" s="17" t="s">
        <v>1405</v>
      </c>
      <c r="AM563" s="17" t="s">
        <v>9602</v>
      </c>
      <c r="AN563" s="17">
        <v>11224</v>
      </c>
    </row>
    <row r="564" spans="5:40">
      <c r="E564" s="17" t="s">
        <v>1408</v>
      </c>
      <c r="F564" s="17" t="s">
        <v>1407</v>
      </c>
      <c r="AM564" s="17" t="s">
        <v>9603</v>
      </c>
      <c r="AN564" s="17">
        <v>11225</v>
      </c>
    </row>
    <row r="565" spans="5:40">
      <c r="E565" s="17" t="s">
        <v>1410</v>
      </c>
      <c r="F565" s="17" t="s">
        <v>1409</v>
      </c>
      <c r="AM565" s="17" t="s">
        <v>9604</v>
      </c>
      <c r="AN565" s="17">
        <v>11227</v>
      </c>
    </row>
    <row r="566" spans="5:40">
      <c r="E566" s="17" t="s">
        <v>1412</v>
      </c>
      <c r="F566" s="17" t="s">
        <v>1411</v>
      </c>
      <c r="AM566" s="17" t="s">
        <v>9605</v>
      </c>
      <c r="AN566" s="17">
        <v>11228</v>
      </c>
    </row>
    <row r="567" spans="5:40">
      <c r="E567" s="17" t="s">
        <v>1414</v>
      </c>
      <c r="F567" s="17" t="s">
        <v>1413</v>
      </c>
      <c r="AM567" s="17" t="s">
        <v>9606</v>
      </c>
      <c r="AN567" s="17">
        <v>11229</v>
      </c>
    </row>
    <row r="568" spans="5:40">
      <c r="E568" s="17" t="s">
        <v>1416</v>
      </c>
      <c r="F568" s="17" t="s">
        <v>1415</v>
      </c>
      <c r="AM568" s="17" t="s">
        <v>9607</v>
      </c>
      <c r="AN568" s="17">
        <v>11230</v>
      </c>
    </row>
    <row r="569" spans="5:40">
      <c r="E569" s="17" t="s">
        <v>1418</v>
      </c>
      <c r="F569" s="17" t="s">
        <v>1417</v>
      </c>
      <c r="AM569" s="17" t="s">
        <v>9608</v>
      </c>
      <c r="AN569" s="17">
        <v>11231</v>
      </c>
    </row>
    <row r="570" spans="5:40">
      <c r="E570" s="17" t="s">
        <v>1420</v>
      </c>
      <c r="F570" s="17" t="s">
        <v>1419</v>
      </c>
      <c r="AM570" s="17" t="s">
        <v>9609</v>
      </c>
      <c r="AN570" s="17">
        <v>11232</v>
      </c>
    </row>
    <row r="571" spans="5:40">
      <c r="E571" s="17" t="s">
        <v>1422</v>
      </c>
      <c r="F571" s="17" t="s">
        <v>1421</v>
      </c>
      <c r="AM571" s="17" t="s">
        <v>9610</v>
      </c>
      <c r="AN571" s="17">
        <v>11233</v>
      </c>
    </row>
    <row r="572" spans="5:40">
      <c r="E572" s="17" t="s">
        <v>1424</v>
      </c>
      <c r="F572" s="17" t="s">
        <v>1423</v>
      </c>
      <c r="AM572" s="17" t="s">
        <v>9611</v>
      </c>
      <c r="AN572" s="17">
        <v>11234</v>
      </c>
    </row>
    <row r="573" spans="5:40">
      <c r="E573" s="17" t="s">
        <v>1426</v>
      </c>
      <c r="F573" s="17" t="s">
        <v>1425</v>
      </c>
      <c r="AM573" s="17" t="s">
        <v>9612</v>
      </c>
      <c r="AN573" s="17">
        <v>11235</v>
      </c>
    </row>
    <row r="574" spans="5:40">
      <c r="E574" s="17" t="s">
        <v>1428</v>
      </c>
      <c r="F574" s="17" t="s">
        <v>1427</v>
      </c>
      <c r="AM574" s="17" t="s">
        <v>9613</v>
      </c>
      <c r="AN574" s="17">
        <v>11237</v>
      </c>
    </row>
    <row r="575" spans="5:40">
      <c r="E575" s="17" t="s">
        <v>1430</v>
      </c>
      <c r="F575" s="17" t="s">
        <v>1429</v>
      </c>
      <c r="AM575" s="17" t="s">
        <v>9614</v>
      </c>
      <c r="AN575" s="17">
        <v>11238</v>
      </c>
    </row>
    <row r="576" spans="5:40">
      <c r="E576" s="17" t="s">
        <v>1432</v>
      </c>
      <c r="F576" s="17" t="s">
        <v>1431</v>
      </c>
      <c r="AM576" s="17" t="s">
        <v>9615</v>
      </c>
      <c r="AN576" s="17">
        <v>11239</v>
      </c>
    </row>
    <row r="577" spans="5:40">
      <c r="E577" s="17" t="s">
        <v>1434</v>
      </c>
      <c r="F577" s="17" t="s">
        <v>1433</v>
      </c>
      <c r="AM577" s="17" t="s">
        <v>9616</v>
      </c>
      <c r="AN577" s="17">
        <v>11240</v>
      </c>
    </row>
    <row r="578" spans="5:40">
      <c r="E578" s="17" t="s">
        <v>1436</v>
      </c>
      <c r="F578" s="17" t="s">
        <v>1435</v>
      </c>
      <c r="AM578" s="17" t="s">
        <v>9617</v>
      </c>
      <c r="AN578" s="17">
        <v>11241</v>
      </c>
    </row>
    <row r="579" spans="5:40">
      <c r="E579" s="17" t="s">
        <v>1438</v>
      </c>
      <c r="F579" s="17" t="s">
        <v>1437</v>
      </c>
      <c r="AM579" s="17" t="s">
        <v>9618</v>
      </c>
      <c r="AN579" s="17">
        <v>11242</v>
      </c>
    </row>
    <row r="580" spans="5:40">
      <c r="E580" s="17" t="s">
        <v>1440</v>
      </c>
      <c r="F580" s="17" t="s">
        <v>1439</v>
      </c>
      <c r="AM580" s="17" t="s">
        <v>9619</v>
      </c>
      <c r="AN580" s="17">
        <v>11243</v>
      </c>
    </row>
    <row r="581" spans="5:40">
      <c r="E581" s="17" t="s">
        <v>1442</v>
      </c>
      <c r="F581" s="17" t="s">
        <v>1441</v>
      </c>
      <c r="AM581" s="17" t="s">
        <v>9620</v>
      </c>
      <c r="AN581" s="17">
        <v>11245</v>
      </c>
    </row>
    <row r="582" spans="5:40">
      <c r="E582" s="17" t="s">
        <v>1444</v>
      </c>
      <c r="F582" s="17" t="s">
        <v>1443</v>
      </c>
      <c r="AM582" s="17" t="s">
        <v>9621</v>
      </c>
      <c r="AN582" s="17">
        <v>11246</v>
      </c>
    </row>
    <row r="583" spans="5:40">
      <c r="E583" s="17" t="s">
        <v>1446</v>
      </c>
      <c r="F583" s="17" t="s">
        <v>1445</v>
      </c>
      <c r="AM583" s="17" t="s">
        <v>9622</v>
      </c>
      <c r="AN583" s="17">
        <v>11301</v>
      </c>
    </row>
    <row r="584" spans="5:40">
      <c r="E584" s="17" t="s">
        <v>1448</v>
      </c>
      <c r="F584" s="17" t="s">
        <v>1447</v>
      </c>
      <c r="AM584" s="17" t="s">
        <v>9623</v>
      </c>
      <c r="AN584" s="17">
        <v>11324</v>
      </c>
    </row>
    <row r="585" spans="5:40">
      <c r="E585" s="17" t="s">
        <v>1450</v>
      </c>
      <c r="F585" s="17" t="s">
        <v>1449</v>
      </c>
      <c r="AM585" s="17" t="s">
        <v>9624</v>
      </c>
      <c r="AN585" s="17">
        <v>11326</v>
      </c>
    </row>
    <row r="586" spans="5:40">
      <c r="E586" s="17" t="s">
        <v>1452</v>
      </c>
      <c r="F586" s="17" t="s">
        <v>1451</v>
      </c>
      <c r="AM586" s="17" t="s">
        <v>9625</v>
      </c>
      <c r="AN586" s="17">
        <v>11327</v>
      </c>
    </row>
    <row r="587" spans="5:40">
      <c r="E587" s="17" t="s">
        <v>1454</v>
      </c>
      <c r="F587" s="17" t="s">
        <v>1453</v>
      </c>
      <c r="AM587" s="17" t="s">
        <v>9626</v>
      </c>
      <c r="AN587" s="17">
        <v>11341</v>
      </c>
    </row>
    <row r="588" spans="5:40">
      <c r="E588" s="17" t="s">
        <v>1456</v>
      </c>
      <c r="F588" s="17" t="s">
        <v>1455</v>
      </c>
      <c r="AM588" s="17" t="s">
        <v>9627</v>
      </c>
      <c r="AN588" s="17">
        <v>11342</v>
      </c>
    </row>
    <row r="589" spans="5:40">
      <c r="E589" s="17" t="s">
        <v>1458</v>
      </c>
      <c r="F589" s="17" t="s">
        <v>1457</v>
      </c>
      <c r="AM589" s="17" t="s">
        <v>9628</v>
      </c>
      <c r="AN589" s="17">
        <v>11343</v>
      </c>
    </row>
    <row r="590" spans="5:40">
      <c r="E590" s="17" t="s">
        <v>1460</v>
      </c>
      <c r="F590" s="17" t="s">
        <v>1459</v>
      </c>
      <c r="AM590" s="17" t="s">
        <v>9629</v>
      </c>
      <c r="AN590" s="17">
        <v>11346</v>
      </c>
    </row>
    <row r="591" spans="5:40">
      <c r="E591" s="17" t="s">
        <v>1462</v>
      </c>
      <c r="F591" s="17" t="s">
        <v>1461</v>
      </c>
      <c r="AM591" s="17" t="s">
        <v>9630</v>
      </c>
      <c r="AN591" s="17">
        <v>11347</v>
      </c>
    </row>
    <row r="592" spans="5:40">
      <c r="E592" s="17" t="s">
        <v>370</v>
      </c>
      <c r="F592" s="17" t="s">
        <v>1463</v>
      </c>
      <c r="AM592" s="17" t="s">
        <v>9631</v>
      </c>
      <c r="AN592" s="17">
        <v>11348</v>
      </c>
    </row>
    <row r="593" spans="5:40">
      <c r="E593" s="17" t="s">
        <v>1465</v>
      </c>
      <c r="F593" s="17" t="s">
        <v>1464</v>
      </c>
      <c r="AM593" s="17" t="s">
        <v>9632</v>
      </c>
      <c r="AN593" s="17">
        <v>11349</v>
      </c>
    </row>
    <row r="594" spans="5:40">
      <c r="E594" s="17" t="s">
        <v>1467</v>
      </c>
      <c r="F594" s="17" t="s">
        <v>1466</v>
      </c>
      <c r="AM594" s="17" t="s">
        <v>9633</v>
      </c>
      <c r="AN594" s="17">
        <v>11361</v>
      </c>
    </row>
    <row r="595" spans="5:40">
      <c r="E595" s="17" t="s">
        <v>1469</v>
      </c>
      <c r="F595" s="17" t="s">
        <v>1468</v>
      </c>
      <c r="AM595" s="17" t="s">
        <v>9634</v>
      </c>
      <c r="AN595" s="17">
        <v>11362</v>
      </c>
    </row>
    <row r="596" spans="5:40">
      <c r="E596" s="17" t="s">
        <v>1471</v>
      </c>
      <c r="F596" s="17" t="s">
        <v>1470</v>
      </c>
      <c r="AM596" s="17" t="s">
        <v>9635</v>
      </c>
      <c r="AN596" s="17">
        <v>11363</v>
      </c>
    </row>
    <row r="597" spans="5:40">
      <c r="E597" s="17" t="s">
        <v>1473</v>
      </c>
      <c r="F597" s="17" t="s">
        <v>1472</v>
      </c>
      <c r="AM597" s="17" t="s">
        <v>9636</v>
      </c>
      <c r="AN597" s="17">
        <v>11365</v>
      </c>
    </row>
    <row r="598" spans="5:40">
      <c r="E598" s="17" t="s">
        <v>1475</v>
      </c>
      <c r="F598" s="17" t="s">
        <v>1474</v>
      </c>
      <c r="AM598" s="17" t="s">
        <v>9637</v>
      </c>
      <c r="AN598" s="17">
        <v>11369</v>
      </c>
    </row>
    <row r="599" spans="5:40">
      <c r="E599" s="17" t="s">
        <v>1477</v>
      </c>
      <c r="F599" s="17" t="s">
        <v>1476</v>
      </c>
      <c r="AM599" s="17" t="s">
        <v>9638</v>
      </c>
      <c r="AN599" s="17">
        <v>11381</v>
      </c>
    </row>
    <row r="600" spans="5:40">
      <c r="E600" s="17" t="s">
        <v>1479</v>
      </c>
      <c r="F600" s="17" t="s">
        <v>1478</v>
      </c>
      <c r="AM600" s="17" t="s">
        <v>9639</v>
      </c>
      <c r="AN600" s="17">
        <v>11383</v>
      </c>
    </row>
    <row r="601" spans="5:40">
      <c r="E601" s="17" t="s">
        <v>1481</v>
      </c>
      <c r="F601" s="17" t="s">
        <v>1480</v>
      </c>
      <c r="AM601" s="17" t="s">
        <v>9640</v>
      </c>
      <c r="AN601" s="17">
        <v>11385</v>
      </c>
    </row>
    <row r="602" spans="5:40">
      <c r="E602" s="17" t="s">
        <v>1483</v>
      </c>
      <c r="F602" s="17" t="s">
        <v>1482</v>
      </c>
      <c r="AM602" s="17" t="s">
        <v>9641</v>
      </c>
      <c r="AN602" s="17">
        <v>11408</v>
      </c>
    </row>
    <row r="603" spans="5:40">
      <c r="E603" s="17" t="s">
        <v>1485</v>
      </c>
      <c r="F603" s="17" t="s">
        <v>1484</v>
      </c>
      <c r="AM603" s="17" t="s">
        <v>9642</v>
      </c>
      <c r="AN603" s="17">
        <v>11442</v>
      </c>
    </row>
    <row r="604" spans="5:40">
      <c r="E604" s="17" t="s">
        <v>1487</v>
      </c>
      <c r="F604" s="17" t="s">
        <v>1486</v>
      </c>
      <c r="AM604" s="17" t="s">
        <v>9643</v>
      </c>
      <c r="AN604" s="17">
        <v>11464</v>
      </c>
    </row>
    <row r="605" spans="5:40">
      <c r="E605" s="17" t="s">
        <v>1489</v>
      </c>
      <c r="F605" s="17" t="s">
        <v>1488</v>
      </c>
      <c r="AM605" s="17" t="s">
        <v>9644</v>
      </c>
      <c r="AN605" s="17">
        <v>11465</v>
      </c>
    </row>
    <row r="606" spans="5:40">
      <c r="E606" s="17" t="s">
        <v>1491</v>
      </c>
      <c r="F606" s="17" t="s">
        <v>1490</v>
      </c>
      <c r="AM606" s="17" t="s">
        <v>9645</v>
      </c>
      <c r="AN606" s="17">
        <v>12101</v>
      </c>
    </row>
    <row r="607" spans="5:40">
      <c r="E607" s="17" t="s">
        <v>1493</v>
      </c>
      <c r="F607" s="17" t="s">
        <v>1492</v>
      </c>
      <c r="AM607" s="17" t="s">
        <v>9646</v>
      </c>
      <c r="AN607" s="17">
        <v>12102</v>
      </c>
    </row>
    <row r="608" spans="5:40">
      <c r="E608" s="17" t="s">
        <v>1495</v>
      </c>
      <c r="F608" s="17" t="s">
        <v>1494</v>
      </c>
      <c r="AM608" s="17" t="s">
        <v>9647</v>
      </c>
      <c r="AN608" s="17">
        <v>12103</v>
      </c>
    </row>
    <row r="609" spans="5:40">
      <c r="E609" s="17" t="s">
        <v>1497</v>
      </c>
      <c r="F609" s="17" t="s">
        <v>1496</v>
      </c>
      <c r="AM609" s="17" t="s">
        <v>9648</v>
      </c>
      <c r="AN609" s="17">
        <v>12104</v>
      </c>
    </row>
    <row r="610" spans="5:40">
      <c r="E610" s="17" t="s">
        <v>1499</v>
      </c>
      <c r="F610" s="17" t="s">
        <v>1498</v>
      </c>
      <c r="AM610" s="17" t="s">
        <v>9649</v>
      </c>
      <c r="AN610" s="17">
        <v>12105</v>
      </c>
    </row>
    <row r="611" spans="5:40">
      <c r="E611" s="17" t="s">
        <v>1501</v>
      </c>
      <c r="F611" s="17" t="s">
        <v>1500</v>
      </c>
      <c r="AM611" s="17" t="s">
        <v>9650</v>
      </c>
      <c r="AN611" s="17">
        <v>12106</v>
      </c>
    </row>
    <row r="612" spans="5:40">
      <c r="E612" s="17" t="s">
        <v>1503</v>
      </c>
      <c r="F612" s="17" t="s">
        <v>1502</v>
      </c>
      <c r="AM612" s="17" t="s">
        <v>9651</v>
      </c>
      <c r="AN612" s="17">
        <v>12202</v>
      </c>
    </row>
    <row r="613" spans="5:40">
      <c r="E613" s="17" t="s">
        <v>1505</v>
      </c>
      <c r="F613" s="17" t="s">
        <v>1504</v>
      </c>
      <c r="AM613" s="17" t="s">
        <v>9652</v>
      </c>
      <c r="AN613" s="17">
        <v>12203</v>
      </c>
    </row>
    <row r="614" spans="5:40">
      <c r="E614" s="17" t="s">
        <v>1507</v>
      </c>
      <c r="F614" s="17" t="s">
        <v>1506</v>
      </c>
      <c r="AM614" s="17" t="s">
        <v>9653</v>
      </c>
      <c r="AN614" s="17">
        <v>12204</v>
      </c>
    </row>
    <row r="615" spans="5:40">
      <c r="E615" s="17" t="s">
        <v>1509</v>
      </c>
      <c r="F615" s="17" t="s">
        <v>1508</v>
      </c>
      <c r="AM615" s="17" t="s">
        <v>9654</v>
      </c>
      <c r="AN615" s="17">
        <v>12205</v>
      </c>
    </row>
    <row r="616" spans="5:40">
      <c r="E616" s="17" t="s">
        <v>1511</v>
      </c>
      <c r="F616" s="17" t="s">
        <v>1510</v>
      </c>
      <c r="AM616" s="17" t="s">
        <v>9655</v>
      </c>
      <c r="AN616" s="17">
        <v>12206</v>
      </c>
    </row>
    <row r="617" spans="5:40">
      <c r="E617" s="17" t="s">
        <v>1513</v>
      </c>
      <c r="F617" s="17" t="s">
        <v>1512</v>
      </c>
      <c r="AM617" s="17" t="s">
        <v>9656</v>
      </c>
      <c r="AN617" s="17">
        <v>12207</v>
      </c>
    </row>
    <row r="618" spans="5:40">
      <c r="E618" s="17" t="s">
        <v>1515</v>
      </c>
      <c r="F618" s="17" t="s">
        <v>1514</v>
      </c>
      <c r="AM618" s="17" t="s">
        <v>9657</v>
      </c>
      <c r="AN618" s="17">
        <v>12208</v>
      </c>
    </row>
    <row r="619" spans="5:40">
      <c r="E619" s="17" t="s">
        <v>1517</v>
      </c>
      <c r="F619" s="17" t="s">
        <v>1516</v>
      </c>
      <c r="AM619" s="17" t="s">
        <v>9658</v>
      </c>
      <c r="AN619" s="17">
        <v>12210</v>
      </c>
    </row>
    <row r="620" spans="5:40">
      <c r="E620" s="17" t="s">
        <v>1519</v>
      </c>
      <c r="F620" s="17" t="s">
        <v>1518</v>
      </c>
      <c r="AM620" s="17" t="s">
        <v>9659</v>
      </c>
      <c r="AN620" s="17">
        <v>12211</v>
      </c>
    </row>
    <row r="621" spans="5:40">
      <c r="E621" s="17" t="s">
        <v>1521</v>
      </c>
      <c r="F621" s="17" t="s">
        <v>1520</v>
      </c>
      <c r="AM621" s="17" t="s">
        <v>9660</v>
      </c>
      <c r="AN621" s="17">
        <v>12212</v>
      </c>
    </row>
    <row r="622" spans="5:40">
      <c r="E622" s="17" t="s">
        <v>1523</v>
      </c>
      <c r="F622" s="17" t="s">
        <v>1522</v>
      </c>
      <c r="AM622" s="17" t="s">
        <v>9661</v>
      </c>
      <c r="AN622" s="17">
        <v>12213</v>
      </c>
    </row>
    <row r="623" spans="5:40">
      <c r="E623" s="17" t="s">
        <v>1525</v>
      </c>
      <c r="F623" s="17" t="s">
        <v>1524</v>
      </c>
      <c r="AM623" s="17" t="s">
        <v>9662</v>
      </c>
      <c r="AN623" s="17">
        <v>12215</v>
      </c>
    </row>
    <row r="624" spans="5:40">
      <c r="E624" s="17" t="s">
        <v>1527</v>
      </c>
      <c r="F624" s="17" t="s">
        <v>1526</v>
      </c>
      <c r="AM624" s="17" t="s">
        <v>9663</v>
      </c>
      <c r="AN624" s="17">
        <v>12216</v>
      </c>
    </row>
    <row r="625" spans="5:40">
      <c r="E625" s="17" t="s">
        <v>1529</v>
      </c>
      <c r="F625" s="17" t="s">
        <v>1528</v>
      </c>
      <c r="AM625" s="17" t="s">
        <v>9664</v>
      </c>
      <c r="AN625" s="17">
        <v>12217</v>
      </c>
    </row>
    <row r="626" spans="5:40">
      <c r="E626" s="17" t="s">
        <v>1531</v>
      </c>
      <c r="F626" s="17" t="s">
        <v>1530</v>
      </c>
      <c r="AM626" s="17" t="s">
        <v>9665</v>
      </c>
      <c r="AN626" s="17">
        <v>12218</v>
      </c>
    </row>
    <row r="627" spans="5:40">
      <c r="E627" s="17" t="s">
        <v>1533</v>
      </c>
      <c r="F627" s="17" t="s">
        <v>1532</v>
      </c>
      <c r="AM627" s="17" t="s">
        <v>9666</v>
      </c>
      <c r="AN627" s="17">
        <v>12219</v>
      </c>
    </row>
    <row r="628" spans="5:40">
      <c r="E628" s="17" t="s">
        <v>1535</v>
      </c>
      <c r="F628" s="17" t="s">
        <v>1534</v>
      </c>
      <c r="AM628" s="17" t="s">
        <v>9667</v>
      </c>
      <c r="AN628" s="17">
        <v>12220</v>
      </c>
    </row>
    <row r="629" spans="5:40">
      <c r="E629" s="17" t="s">
        <v>1537</v>
      </c>
      <c r="F629" s="17" t="s">
        <v>1536</v>
      </c>
      <c r="AM629" s="17" t="s">
        <v>9668</v>
      </c>
      <c r="AN629" s="17">
        <v>12221</v>
      </c>
    </row>
    <row r="630" spans="5:40">
      <c r="E630" s="17" t="s">
        <v>1539</v>
      </c>
      <c r="F630" s="17" t="s">
        <v>1538</v>
      </c>
      <c r="AM630" s="17" t="s">
        <v>9669</v>
      </c>
      <c r="AN630" s="17">
        <v>12222</v>
      </c>
    </row>
    <row r="631" spans="5:40">
      <c r="E631" s="17" t="s">
        <v>1541</v>
      </c>
      <c r="F631" s="17" t="s">
        <v>1540</v>
      </c>
      <c r="AM631" s="17" t="s">
        <v>9670</v>
      </c>
      <c r="AN631" s="17">
        <v>12223</v>
      </c>
    </row>
    <row r="632" spans="5:40">
      <c r="E632" s="17" t="s">
        <v>1543</v>
      </c>
      <c r="F632" s="17" t="s">
        <v>1542</v>
      </c>
      <c r="AM632" s="17" t="s">
        <v>9671</v>
      </c>
      <c r="AN632" s="17">
        <v>12224</v>
      </c>
    </row>
    <row r="633" spans="5:40">
      <c r="E633" s="17" t="s">
        <v>1545</v>
      </c>
      <c r="F633" s="17" t="s">
        <v>1544</v>
      </c>
      <c r="AM633" s="17" t="s">
        <v>9672</v>
      </c>
      <c r="AN633" s="17">
        <v>12225</v>
      </c>
    </row>
    <row r="634" spans="5:40">
      <c r="E634" s="17" t="s">
        <v>1547</v>
      </c>
      <c r="F634" s="17" t="s">
        <v>1546</v>
      </c>
      <c r="AM634" s="17" t="s">
        <v>9673</v>
      </c>
      <c r="AN634" s="17">
        <v>12226</v>
      </c>
    </row>
    <row r="635" spans="5:40">
      <c r="E635" s="17" t="s">
        <v>1549</v>
      </c>
      <c r="F635" s="17" t="s">
        <v>1548</v>
      </c>
      <c r="AM635" s="17" t="s">
        <v>9674</v>
      </c>
      <c r="AN635" s="17">
        <v>12227</v>
      </c>
    </row>
    <row r="636" spans="5:40">
      <c r="E636" s="17" t="s">
        <v>1551</v>
      </c>
      <c r="F636" s="17" t="s">
        <v>1550</v>
      </c>
      <c r="AM636" s="17" t="s">
        <v>9675</v>
      </c>
      <c r="AN636" s="17">
        <v>12228</v>
      </c>
    </row>
    <row r="637" spans="5:40">
      <c r="E637" s="17" t="s">
        <v>1553</v>
      </c>
      <c r="F637" s="17" t="s">
        <v>1552</v>
      </c>
      <c r="AM637" s="17" t="s">
        <v>9676</v>
      </c>
      <c r="AN637" s="17">
        <v>12229</v>
      </c>
    </row>
    <row r="638" spans="5:40">
      <c r="E638" s="17" t="s">
        <v>1555</v>
      </c>
      <c r="F638" s="17" t="s">
        <v>1554</v>
      </c>
      <c r="AM638" s="17" t="s">
        <v>9677</v>
      </c>
      <c r="AN638" s="17">
        <v>12230</v>
      </c>
    </row>
    <row r="639" spans="5:40">
      <c r="E639" s="17" t="s">
        <v>1557</v>
      </c>
      <c r="F639" s="17" t="s">
        <v>1556</v>
      </c>
      <c r="AM639" s="17" t="s">
        <v>9678</v>
      </c>
      <c r="AN639" s="17">
        <v>12231</v>
      </c>
    </row>
    <row r="640" spans="5:40">
      <c r="E640" s="17" t="s">
        <v>1559</v>
      </c>
      <c r="F640" s="17" t="s">
        <v>1558</v>
      </c>
      <c r="AM640" s="17" t="s">
        <v>9679</v>
      </c>
      <c r="AN640" s="17">
        <v>12232</v>
      </c>
    </row>
    <row r="641" spans="5:40">
      <c r="E641" s="17" t="s">
        <v>1561</v>
      </c>
      <c r="F641" s="17" t="s">
        <v>1560</v>
      </c>
      <c r="AM641" s="17" t="s">
        <v>9680</v>
      </c>
      <c r="AN641" s="17">
        <v>12233</v>
      </c>
    </row>
    <row r="642" spans="5:40">
      <c r="E642" s="17" t="s">
        <v>1563</v>
      </c>
      <c r="F642" s="17" t="s">
        <v>1562</v>
      </c>
      <c r="AM642" s="17" t="s">
        <v>9681</v>
      </c>
      <c r="AN642" s="17">
        <v>12234</v>
      </c>
    </row>
    <row r="643" spans="5:40">
      <c r="E643" s="17" t="s">
        <v>1565</v>
      </c>
      <c r="F643" s="17" t="s">
        <v>1564</v>
      </c>
      <c r="AM643" s="17" t="s">
        <v>9682</v>
      </c>
      <c r="AN643" s="17">
        <v>12235</v>
      </c>
    </row>
    <row r="644" spans="5:40">
      <c r="E644" s="17" t="s">
        <v>1567</v>
      </c>
      <c r="F644" s="17" t="s">
        <v>1566</v>
      </c>
      <c r="AM644" s="17" t="s">
        <v>9683</v>
      </c>
      <c r="AN644" s="17">
        <v>12236</v>
      </c>
    </row>
    <row r="645" spans="5:40">
      <c r="E645" s="17" t="s">
        <v>1569</v>
      </c>
      <c r="F645" s="17" t="s">
        <v>1568</v>
      </c>
      <c r="AM645" s="17" t="s">
        <v>9684</v>
      </c>
      <c r="AN645" s="17">
        <v>12237</v>
      </c>
    </row>
    <row r="646" spans="5:40">
      <c r="E646" s="17" t="s">
        <v>1571</v>
      </c>
      <c r="F646" s="17" t="s">
        <v>1570</v>
      </c>
      <c r="AM646" s="17" t="s">
        <v>9685</v>
      </c>
      <c r="AN646" s="17">
        <v>12238</v>
      </c>
    </row>
    <row r="647" spans="5:40">
      <c r="E647" s="17" t="s">
        <v>1573</v>
      </c>
      <c r="F647" s="17" t="s">
        <v>1572</v>
      </c>
      <c r="AM647" s="17" t="s">
        <v>9686</v>
      </c>
      <c r="AN647" s="17">
        <v>12239</v>
      </c>
    </row>
    <row r="648" spans="5:40">
      <c r="E648" s="17" t="s">
        <v>1575</v>
      </c>
      <c r="F648" s="17" t="s">
        <v>1574</v>
      </c>
      <c r="AM648" s="17" t="s">
        <v>9687</v>
      </c>
      <c r="AN648" s="17">
        <v>12322</v>
      </c>
    </row>
    <row r="649" spans="5:40">
      <c r="E649" s="17" t="s">
        <v>1577</v>
      </c>
      <c r="F649" s="17" t="s">
        <v>1576</v>
      </c>
      <c r="AM649" s="17" t="s">
        <v>9688</v>
      </c>
      <c r="AN649" s="17">
        <v>12329</v>
      </c>
    </row>
    <row r="650" spans="5:40">
      <c r="E650" s="17" t="s">
        <v>1579</v>
      </c>
      <c r="F650" s="17" t="s">
        <v>1578</v>
      </c>
      <c r="AM650" s="17" t="s">
        <v>9689</v>
      </c>
      <c r="AN650" s="17">
        <v>12342</v>
      </c>
    </row>
    <row r="651" spans="5:40">
      <c r="E651" s="17" t="s">
        <v>1581</v>
      </c>
      <c r="F651" s="17" t="s">
        <v>1580</v>
      </c>
      <c r="AM651" s="17" t="s">
        <v>9690</v>
      </c>
      <c r="AN651" s="17">
        <v>12347</v>
      </c>
    </row>
    <row r="652" spans="5:40">
      <c r="E652" s="17" t="s">
        <v>1583</v>
      </c>
      <c r="F652" s="17" t="s">
        <v>1582</v>
      </c>
      <c r="AM652" s="17" t="s">
        <v>9691</v>
      </c>
      <c r="AN652" s="17">
        <v>12349</v>
      </c>
    </row>
    <row r="653" spans="5:40">
      <c r="E653" s="17" t="s">
        <v>1585</v>
      </c>
      <c r="F653" s="17" t="s">
        <v>1584</v>
      </c>
      <c r="AM653" s="17" t="s">
        <v>9692</v>
      </c>
      <c r="AN653" s="17">
        <v>12403</v>
      </c>
    </row>
    <row r="654" spans="5:40">
      <c r="E654" s="17" t="s">
        <v>1587</v>
      </c>
      <c r="F654" s="17" t="s">
        <v>1586</v>
      </c>
      <c r="AM654" s="17" t="s">
        <v>9693</v>
      </c>
      <c r="AN654" s="17">
        <v>12409</v>
      </c>
    </row>
    <row r="655" spans="5:40">
      <c r="E655" s="17" t="s">
        <v>1589</v>
      </c>
      <c r="F655" s="17" t="s">
        <v>1588</v>
      </c>
      <c r="AM655" s="17" t="s">
        <v>9694</v>
      </c>
      <c r="AN655" s="17">
        <v>12410</v>
      </c>
    </row>
    <row r="656" spans="5:40">
      <c r="E656" s="17" t="s">
        <v>1591</v>
      </c>
      <c r="F656" s="17" t="s">
        <v>1590</v>
      </c>
      <c r="AM656" s="17" t="s">
        <v>9695</v>
      </c>
      <c r="AN656" s="17">
        <v>12421</v>
      </c>
    </row>
    <row r="657" spans="5:40">
      <c r="E657" s="17" t="s">
        <v>1593</v>
      </c>
      <c r="F657" s="17" t="s">
        <v>1592</v>
      </c>
      <c r="AM657" s="17" t="s">
        <v>9696</v>
      </c>
      <c r="AN657" s="17">
        <v>12422</v>
      </c>
    </row>
    <row r="658" spans="5:40">
      <c r="E658" s="17" t="s">
        <v>1595</v>
      </c>
      <c r="F658" s="17" t="s">
        <v>1594</v>
      </c>
      <c r="AM658" s="17" t="s">
        <v>9697</v>
      </c>
      <c r="AN658" s="17">
        <v>12423</v>
      </c>
    </row>
    <row r="659" spans="5:40">
      <c r="E659" s="17" t="s">
        <v>1597</v>
      </c>
      <c r="F659" s="17" t="s">
        <v>1596</v>
      </c>
      <c r="AM659" s="17" t="s">
        <v>9698</v>
      </c>
      <c r="AN659" s="17">
        <v>12424</v>
      </c>
    </row>
    <row r="660" spans="5:40">
      <c r="E660" s="17" t="s">
        <v>1599</v>
      </c>
      <c r="F660" s="17" t="s">
        <v>1598</v>
      </c>
      <c r="AM660" s="17" t="s">
        <v>9699</v>
      </c>
      <c r="AN660" s="17">
        <v>12426</v>
      </c>
    </row>
    <row r="661" spans="5:40">
      <c r="E661" s="17" t="s">
        <v>1601</v>
      </c>
      <c r="F661" s="17" t="s">
        <v>1600</v>
      </c>
      <c r="AM661" s="17" t="s">
        <v>9700</v>
      </c>
      <c r="AN661" s="17">
        <v>12427</v>
      </c>
    </row>
    <row r="662" spans="5:40">
      <c r="E662" s="17" t="s">
        <v>1603</v>
      </c>
      <c r="F662" s="17" t="s">
        <v>1602</v>
      </c>
      <c r="AM662" s="17" t="s">
        <v>9701</v>
      </c>
      <c r="AN662" s="17">
        <v>12441</v>
      </c>
    </row>
    <row r="663" spans="5:40">
      <c r="E663" s="17" t="s">
        <v>1605</v>
      </c>
      <c r="F663" s="17" t="s">
        <v>1604</v>
      </c>
      <c r="AM663" s="17" t="s">
        <v>9702</v>
      </c>
      <c r="AN663" s="17">
        <v>12443</v>
      </c>
    </row>
    <row r="664" spans="5:40">
      <c r="E664" s="17" t="s">
        <v>1607</v>
      </c>
      <c r="F664" s="17" t="s">
        <v>1606</v>
      </c>
      <c r="AM664" s="17" t="s">
        <v>9703</v>
      </c>
      <c r="AN664" s="17">
        <v>12463</v>
      </c>
    </row>
    <row r="665" spans="5:40">
      <c r="E665" s="17" t="s">
        <v>1609</v>
      </c>
      <c r="F665" s="17" t="s">
        <v>1608</v>
      </c>
      <c r="AM665" s="17" t="s">
        <v>9704</v>
      </c>
      <c r="AN665" s="17">
        <v>13101</v>
      </c>
    </row>
    <row r="666" spans="5:40">
      <c r="E666" s="17" t="s">
        <v>1611</v>
      </c>
      <c r="F666" s="17" t="s">
        <v>1610</v>
      </c>
      <c r="AM666" s="17" t="s">
        <v>9705</v>
      </c>
      <c r="AN666" s="17">
        <v>13102</v>
      </c>
    </row>
    <row r="667" spans="5:40">
      <c r="E667" s="17" t="s">
        <v>1613</v>
      </c>
      <c r="F667" s="17" t="s">
        <v>1612</v>
      </c>
      <c r="AM667" s="17" t="s">
        <v>9706</v>
      </c>
      <c r="AN667" s="17">
        <v>13103</v>
      </c>
    </row>
    <row r="668" spans="5:40">
      <c r="E668" s="17" t="s">
        <v>1615</v>
      </c>
      <c r="F668" s="17" t="s">
        <v>1614</v>
      </c>
      <c r="AM668" s="17" t="s">
        <v>9707</v>
      </c>
      <c r="AN668" s="17">
        <v>13104</v>
      </c>
    </row>
    <row r="669" spans="5:40">
      <c r="E669" s="17" t="s">
        <v>1617</v>
      </c>
      <c r="F669" s="17" t="s">
        <v>1616</v>
      </c>
      <c r="AM669" s="17" t="s">
        <v>9708</v>
      </c>
      <c r="AN669" s="17">
        <v>13105</v>
      </c>
    </row>
    <row r="670" spans="5:40">
      <c r="E670" s="17" t="s">
        <v>1619</v>
      </c>
      <c r="F670" s="17" t="s">
        <v>1618</v>
      </c>
      <c r="AM670" s="17" t="s">
        <v>9709</v>
      </c>
      <c r="AN670" s="17">
        <v>13106</v>
      </c>
    </row>
    <row r="671" spans="5:40">
      <c r="E671" s="17" t="s">
        <v>1621</v>
      </c>
      <c r="F671" s="17" t="s">
        <v>1620</v>
      </c>
      <c r="AM671" s="17" t="s">
        <v>9710</v>
      </c>
      <c r="AN671" s="17">
        <v>13107</v>
      </c>
    </row>
    <row r="672" spans="5:40">
      <c r="E672" s="17" t="s">
        <v>1623</v>
      </c>
      <c r="F672" s="17" t="s">
        <v>1622</v>
      </c>
      <c r="AM672" s="17" t="s">
        <v>9711</v>
      </c>
      <c r="AN672" s="17">
        <v>13108</v>
      </c>
    </row>
    <row r="673" spans="5:40">
      <c r="E673" s="17" t="s">
        <v>1625</v>
      </c>
      <c r="F673" s="17" t="s">
        <v>1624</v>
      </c>
      <c r="AM673" s="17" t="s">
        <v>9712</v>
      </c>
      <c r="AN673" s="17">
        <v>13109</v>
      </c>
    </row>
    <row r="674" spans="5:40">
      <c r="E674" s="17" t="s">
        <v>1627</v>
      </c>
      <c r="F674" s="17" t="s">
        <v>1626</v>
      </c>
      <c r="AM674" s="17" t="s">
        <v>9713</v>
      </c>
      <c r="AN674" s="17">
        <v>13110</v>
      </c>
    </row>
    <row r="675" spans="5:40">
      <c r="E675" s="17" t="s">
        <v>1629</v>
      </c>
      <c r="F675" s="17" t="s">
        <v>1628</v>
      </c>
      <c r="AM675" s="17" t="s">
        <v>9714</v>
      </c>
      <c r="AN675" s="17">
        <v>13111</v>
      </c>
    </row>
    <row r="676" spans="5:40">
      <c r="E676" s="17" t="s">
        <v>1631</v>
      </c>
      <c r="F676" s="17" t="s">
        <v>1630</v>
      </c>
      <c r="AM676" s="17" t="s">
        <v>9715</v>
      </c>
      <c r="AN676" s="17">
        <v>13112</v>
      </c>
    </row>
    <row r="677" spans="5:40">
      <c r="E677" s="17" t="s">
        <v>1633</v>
      </c>
      <c r="F677" s="17" t="s">
        <v>1632</v>
      </c>
      <c r="AM677" s="17" t="s">
        <v>9716</v>
      </c>
      <c r="AN677" s="17">
        <v>13113</v>
      </c>
    </row>
    <row r="678" spans="5:40">
      <c r="E678" s="17" t="s">
        <v>1635</v>
      </c>
      <c r="F678" s="17" t="s">
        <v>1634</v>
      </c>
      <c r="AM678" s="17" t="s">
        <v>9717</v>
      </c>
      <c r="AN678" s="17">
        <v>13114</v>
      </c>
    </row>
    <row r="679" spans="5:40">
      <c r="E679" s="17" t="s">
        <v>1637</v>
      </c>
      <c r="F679" s="17" t="s">
        <v>1636</v>
      </c>
      <c r="AM679" s="17" t="s">
        <v>9718</v>
      </c>
      <c r="AN679" s="17">
        <v>13115</v>
      </c>
    </row>
    <row r="680" spans="5:40">
      <c r="E680" s="17" t="s">
        <v>1639</v>
      </c>
      <c r="F680" s="17" t="s">
        <v>1638</v>
      </c>
      <c r="AM680" s="17" t="s">
        <v>9719</v>
      </c>
      <c r="AN680" s="17">
        <v>13116</v>
      </c>
    </row>
    <row r="681" spans="5:40">
      <c r="E681" s="17" t="s">
        <v>1641</v>
      </c>
      <c r="F681" s="17" t="s">
        <v>1640</v>
      </c>
      <c r="AM681" s="17" t="s">
        <v>9720</v>
      </c>
      <c r="AN681" s="17">
        <v>13117</v>
      </c>
    </row>
    <row r="682" spans="5:40">
      <c r="E682" s="17" t="s">
        <v>1643</v>
      </c>
      <c r="F682" s="17" t="s">
        <v>1642</v>
      </c>
      <c r="AM682" s="17" t="s">
        <v>9721</v>
      </c>
      <c r="AN682" s="17">
        <v>13118</v>
      </c>
    </row>
    <row r="683" spans="5:40">
      <c r="E683" s="17" t="s">
        <v>1645</v>
      </c>
      <c r="F683" s="17" t="s">
        <v>1644</v>
      </c>
      <c r="AM683" s="17" t="s">
        <v>9722</v>
      </c>
      <c r="AN683" s="17">
        <v>13119</v>
      </c>
    </row>
    <row r="684" spans="5:40">
      <c r="E684" s="17" t="s">
        <v>1647</v>
      </c>
      <c r="F684" s="17" t="s">
        <v>1646</v>
      </c>
      <c r="AM684" s="17" t="s">
        <v>9723</v>
      </c>
      <c r="AN684" s="17">
        <v>13120</v>
      </c>
    </row>
    <row r="685" spans="5:40">
      <c r="E685" s="17" t="s">
        <v>1649</v>
      </c>
      <c r="F685" s="17" t="s">
        <v>1648</v>
      </c>
      <c r="AM685" s="17" t="s">
        <v>9724</v>
      </c>
      <c r="AN685" s="17">
        <v>13121</v>
      </c>
    </row>
    <row r="686" spans="5:40">
      <c r="E686" s="17" t="s">
        <v>1651</v>
      </c>
      <c r="F686" s="17" t="s">
        <v>1650</v>
      </c>
      <c r="AM686" s="17" t="s">
        <v>9725</v>
      </c>
      <c r="AN686" s="17">
        <v>13122</v>
      </c>
    </row>
    <row r="687" spans="5:40">
      <c r="E687" s="17" t="s">
        <v>1653</v>
      </c>
      <c r="F687" s="17" t="s">
        <v>1652</v>
      </c>
      <c r="AM687" s="17" t="s">
        <v>9726</v>
      </c>
      <c r="AN687" s="17">
        <v>13123</v>
      </c>
    </row>
    <row r="688" spans="5:40">
      <c r="E688" s="17" t="s">
        <v>1655</v>
      </c>
      <c r="F688" s="17" t="s">
        <v>1654</v>
      </c>
      <c r="AM688" s="17" t="s">
        <v>9727</v>
      </c>
      <c r="AN688" s="17">
        <v>13201</v>
      </c>
    </row>
    <row r="689" spans="5:40">
      <c r="E689" s="17" t="s">
        <v>1657</v>
      </c>
      <c r="F689" s="17" t="s">
        <v>1656</v>
      </c>
      <c r="AM689" s="17" t="s">
        <v>9728</v>
      </c>
      <c r="AN689" s="17">
        <v>13202</v>
      </c>
    </row>
    <row r="690" spans="5:40">
      <c r="E690" s="17" t="s">
        <v>1659</v>
      </c>
      <c r="F690" s="17" t="s">
        <v>1658</v>
      </c>
      <c r="AM690" s="17" t="s">
        <v>9729</v>
      </c>
      <c r="AN690" s="17">
        <v>13203</v>
      </c>
    </row>
    <row r="691" spans="5:40">
      <c r="E691" s="17" t="s">
        <v>1661</v>
      </c>
      <c r="F691" s="17" t="s">
        <v>1660</v>
      </c>
      <c r="AM691" s="17" t="s">
        <v>9730</v>
      </c>
      <c r="AN691" s="17">
        <v>13204</v>
      </c>
    </row>
    <row r="692" spans="5:40">
      <c r="E692" s="17" t="s">
        <v>1663</v>
      </c>
      <c r="F692" s="17" t="s">
        <v>1662</v>
      </c>
      <c r="AM692" s="17" t="s">
        <v>9731</v>
      </c>
      <c r="AN692" s="17">
        <v>13205</v>
      </c>
    </row>
    <row r="693" spans="5:40">
      <c r="E693" s="17" t="s">
        <v>1665</v>
      </c>
      <c r="F693" s="17" t="s">
        <v>1664</v>
      </c>
      <c r="AM693" s="17" t="s">
        <v>9732</v>
      </c>
      <c r="AN693" s="17">
        <v>13206</v>
      </c>
    </row>
    <row r="694" spans="5:40">
      <c r="E694" s="17" t="s">
        <v>1667</v>
      </c>
      <c r="F694" s="17" t="s">
        <v>1666</v>
      </c>
      <c r="AM694" s="17" t="s">
        <v>9733</v>
      </c>
      <c r="AN694" s="17">
        <v>13207</v>
      </c>
    </row>
    <row r="695" spans="5:40">
      <c r="E695" s="17" t="s">
        <v>1669</v>
      </c>
      <c r="F695" s="17" t="s">
        <v>1668</v>
      </c>
      <c r="AM695" s="17" t="s">
        <v>9734</v>
      </c>
      <c r="AN695" s="17">
        <v>13208</v>
      </c>
    </row>
    <row r="696" spans="5:40">
      <c r="E696" s="17" t="s">
        <v>1671</v>
      </c>
      <c r="F696" s="17" t="s">
        <v>1670</v>
      </c>
      <c r="AM696" s="17" t="s">
        <v>9735</v>
      </c>
      <c r="AN696" s="17">
        <v>13209</v>
      </c>
    </row>
    <row r="697" spans="5:40">
      <c r="E697" s="17" t="s">
        <v>1673</v>
      </c>
      <c r="F697" s="17" t="s">
        <v>1672</v>
      </c>
      <c r="AM697" s="17" t="s">
        <v>9736</v>
      </c>
      <c r="AN697" s="17">
        <v>13210</v>
      </c>
    </row>
    <row r="698" spans="5:40">
      <c r="E698" s="17" t="s">
        <v>1675</v>
      </c>
      <c r="F698" s="17" t="s">
        <v>1674</v>
      </c>
      <c r="AM698" s="17" t="s">
        <v>9737</v>
      </c>
      <c r="AN698" s="17">
        <v>13211</v>
      </c>
    </row>
    <row r="699" spans="5:40">
      <c r="E699" s="17" t="s">
        <v>1677</v>
      </c>
      <c r="F699" s="17" t="s">
        <v>1676</v>
      </c>
      <c r="AM699" s="17" t="s">
        <v>9738</v>
      </c>
      <c r="AN699" s="17">
        <v>13212</v>
      </c>
    </row>
    <row r="700" spans="5:40">
      <c r="E700" s="17" t="s">
        <v>1679</v>
      </c>
      <c r="F700" s="17" t="s">
        <v>1678</v>
      </c>
      <c r="AM700" s="17" t="s">
        <v>9739</v>
      </c>
      <c r="AN700" s="17">
        <v>13213</v>
      </c>
    </row>
    <row r="701" spans="5:40">
      <c r="E701" s="17" t="s">
        <v>1681</v>
      </c>
      <c r="F701" s="17" t="s">
        <v>1680</v>
      </c>
      <c r="AM701" s="17" t="s">
        <v>9740</v>
      </c>
      <c r="AN701" s="17">
        <v>13214</v>
      </c>
    </row>
    <row r="702" spans="5:40">
      <c r="E702" s="17" t="s">
        <v>1683</v>
      </c>
      <c r="F702" s="17" t="s">
        <v>1682</v>
      </c>
      <c r="AM702" s="17" t="s">
        <v>9741</v>
      </c>
      <c r="AN702" s="17">
        <v>13215</v>
      </c>
    </row>
    <row r="703" spans="5:40">
      <c r="E703" s="17" t="s">
        <v>1685</v>
      </c>
      <c r="F703" s="17" t="s">
        <v>1684</v>
      </c>
      <c r="AM703" s="17" t="s">
        <v>9742</v>
      </c>
      <c r="AN703" s="17">
        <v>13218</v>
      </c>
    </row>
    <row r="704" spans="5:40">
      <c r="E704" s="17" t="s">
        <v>1687</v>
      </c>
      <c r="F704" s="17" t="s">
        <v>1686</v>
      </c>
      <c r="AM704" s="17" t="s">
        <v>9743</v>
      </c>
      <c r="AN704" s="17">
        <v>13219</v>
      </c>
    </row>
    <row r="705" spans="5:40">
      <c r="E705" s="17" t="s">
        <v>1689</v>
      </c>
      <c r="F705" s="17" t="s">
        <v>1688</v>
      </c>
      <c r="AM705" s="17" t="s">
        <v>9744</v>
      </c>
      <c r="AN705" s="17">
        <v>13220</v>
      </c>
    </row>
    <row r="706" spans="5:40">
      <c r="E706" s="17" t="s">
        <v>1691</v>
      </c>
      <c r="F706" s="17" t="s">
        <v>1690</v>
      </c>
      <c r="AM706" s="17" t="s">
        <v>9745</v>
      </c>
      <c r="AN706" s="17">
        <v>13221</v>
      </c>
    </row>
    <row r="707" spans="5:40">
      <c r="E707" s="17" t="s">
        <v>1693</v>
      </c>
      <c r="F707" s="17" t="s">
        <v>1692</v>
      </c>
      <c r="AM707" s="17" t="s">
        <v>9746</v>
      </c>
      <c r="AN707" s="17">
        <v>13222</v>
      </c>
    </row>
    <row r="708" spans="5:40">
      <c r="E708" s="17" t="s">
        <v>1695</v>
      </c>
      <c r="F708" s="17" t="s">
        <v>1694</v>
      </c>
      <c r="AM708" s="17" t="s">
        <v>9747</v>
      </c>
      <c r="AN708" s="17">
        <v>13223</v>
      </c>
    </row>
    <row r="709" spans="5:40">
      <c r="E709" s="17" t="s">
        <v>1697</v>
      </c>
      <c r="F709" s="17" t="s">
        <v>1696</v>
      </c>
      <c r="AM709" s="17" t="s">
        <v>9748</v>
      </c>
      <c r="AN709" s="17">
        <v>13224</v>
      </c>
    </row>
    <row r="710" spans="5:40">
      <c r="E710" s="17" t="s">
        <v>1699</v>
      </c>
      <c r="F710" s="17" t="s">
        <v>1698</v>
      </c>
      <c r="AM710" s="17" t="s">
        <v>9749</v>
      </c>
      <c r="AN710" s="17">
        <v>13225</v>
      </c>
    </row>
    <row r="711" spans="5:40">
      <c r="E711" s="17" t="s">
        <v>1701</v>
      </c>
      <c r="F711" s="17" t="s">
        <v>1700</v>
      </c>
      <c r="AM711" s="17" t="s">
        <v>9750</v>
      </c>
      <c r="AN711" s="17">
        <v>13227</v>
      </c>
    </row>
    <row r="712" spans="5:40">
      <c r="E712" s="17" t="s">
        <v>1703</v>
      </c>
      <c r="F712" s="17" t="s">
        <v>1702</v>
      </c>
      <c r="AM712" s="17" t="s">
        <v>9751</v>
      </c>
      <c r="AN712" s="17">
        <v>13228</v>
      </c>
    </row>
    <row r="713" spans="5:40">
      <c r="E713" s="17" t="s">
        <v>1705</v>
      </c>
      <c r="F713" s="17" t="s">
        <v>1704</v>
      </c>
      <c r="AM713" s="17" t="s">
        <v>9752</v>
      </c>
      <c r="AN713" s="17">
        <v>13229</v>
      </c>
    </row>
    <row r="714" spans="5:40">
      <c r="E714" s="17" t="s">
        <v>1707</v>
      </c>
      <c r="F714" s="17" t="s">
        <v>1706</v>
      </c>
      <c r="AM714" s="17" t="s">
        <v>9753</v>
      </c>
      <c r="AN714" s="17">
        <v>13303</v>
      </c>
    </row>
    <row r="715" spans="5:40">
      <c r="E715" s="17" t="s">
        <v>1709</v>
      </c>
      <c r="F715" s="17" t="s">
        <v>1708</v>
      </c>
      <c r="AM715" s="17" t="s">
        <v>9754</v>
      </c>
      <c r="AN715" s="17">
        <v>13305</v>
      </c>
    </row>
    <row r="716" spans="5:40">
      <c r="E716" s="17" t="s">
        <v>1711</v>
      </c>
      <c r="F716" s="17" t="s">
        <v>1710</v>
      </c>
      <c r="AM716" s="17" t="s">
        <v>9755</v>
      </c>
      <c r="AN716" s="17">
        <v>13307</v>
      </c>
    </row>
    <row r="717" spans="5:40">
      <c r="E717" s="17" t="s">
        <v>1713</v>
      </c>
      <c r="F717" s="17" t="s">
        <v>1712</v>
      </c>
      <c r="AM717" s="17" t="s">
        <v>9756</v>
      </c>
      <c r="AN717" s="17">
        <v>13308</v>
      </c>
    </row>
    <row r="718" spans="5:40">
      <c r="E718" s="17" t="s">
        <v>1715</v>
      </c>
      <c r="F718" s="17" t="s">
        <v>1714</v>
      </c>
      <c r="AM718" s="17" t="s">
        <v>9757</v>
      </c>
      <c r="AN718" s="17">
        <v>13361</v>
      </c>
    </row>
    <row r="719" spans="5:40">
      <c r="E719" s="17" t="s">
        <v>1717</v>
      </c>
      <c r="F719" s="17" t="s">
        <v>1716</v>
      </c>
      <c r="AM719" s="17" t="s">
        <v>9758</v>
      </c>
      <c r="AN719" s="17">
        <v>13362</v>
      </c>
    </row>
    <row r="720" spans="5:40">
      <c r="E720" s="17" t="s">
        <v>1719</v>
      </c>
      <c r="F720" s="17" t="s">
        <v>1718</v>
      </c>
      <c r="AM720" s="17" t="s">
        <v>9759</v>
      </c>
      <c r="AN720" s="17">
        <v>13363</v>
      </c>
    </row>
    <row r="721" spans="5:40">
      <c r="E721" s="17" t="s">
        <v>1721</v>
      </c>
      <c r="F721" s="17" t="s">
        <v>1720</v>
      </c>
      <c r="AM721" s="17" t="s">
        <v>9760</v>
      </c>
      <c r="AN721" s="17">
        <v>13364</v>
      </c>
    </row>
    <row r="722" spans="5:40">
      <c r="E722" s="17" t="s">
        <v>1723</v>
      </c>
      <c r="F722" s="17" t="s">
        <v>1722</v>
      </c>
      <c r="AM722" s="17" t="s">
        <v>9761</v>
      </c>
      <c r="AN722" s="17">
        <v>13381</v>
      </c>
    </row>
    <row r="723" spans="5:40">
      <c r="E723" s="17" t="s">
        <v>1725</v>
      </c>
      <c r="F723" s="17" t="s">
        <v>1724</v>
      </c>
      <c r="AM723" s="17" t="s">
        <v>9762</v>
      </c>
      <c r="AN723" s="17">
        <v>13382</v>
      </c>
    </row>
    <row r="724" spans="5:40">
      <c r="E724" s="17" t="s">
        <v>1727</v>
      </c>
      <c r="F724" s="17" t="s">
        <v>1726</v>
      </c>
      <c r="AM724" s="17" t="s">
        <v>9763</v>
      </c>
      <c r="AN724" s="17">
        <v>13401</v>
      </c>
    </row>
    <row r="725" spans="5:40">
      <c r="E725" s="17" t="s">
        <v>1729</v>
      </c>
      <c r="F725" s="17" t="s">
        <v>1728</v>
      </c>
      <c r="AM725" s="17" t="s">
        <v>9764</v>
      </c>
      <c r="AN725" s="17">
        <v>13402</v>
      </c>
    </row>
    <row r="726" spans="5:40">
      <c r="E726" s="17" t="s">
        <v>1731</v>
      </c>
      <c r="F726" s="17" t="s">
        <v>1730</v>
      </c>
      <c r="AM726" s="17" t="s">
        <v>9765</v>
      </c>
      <c r="AN726" s="17">
        <v>13421</v>
      </c>
    </row>
    <row r="727" spans="5:40">
      <c r="E727" s="17" t="s">
        <v>1733</v>
      </c>
      <c r="F727" s="17" t="s">
        <v>1732</v>
      </c>
      <c r="AM727" s="17" t="s">
        <v>9766</v>
      </c>
      <c r="AN727" s="17">
        <v>14101</v>
      </c>
    </row>
    <row r="728" spans="5:40">
      <c r="E728" s="17" t="s">
        <v>1735</v>
      </c>
      <c r="F728" s="17" t="s">
        <v>1734</v>
      </c>
      <c r="AM728" s="17" t="s">
        <v>9767</v>
      </c>
      <c r="AN728" s="17">
        <v>14102</v>
      </c>
    </row>
    <row r="729" spans="5:40">
      <c r="E729" s="17" t="s">
        <v>1737</v>
      </c>
      <c r="F729" s="17" t="s">
        <v>1736</v>
      </c>
      <c r="AM729" s="17" t="s">
        <v>9768</v>
      </c>
      <c r="AN729" s="17">
        <v>14103</v>
      </c>
    </row>
    <row r="730" spans="5:40">
      <c r="E730" s="17" t="s">
        <v>1739</v>
      </c>
      <c r="F730" s="17" t="s">
        <v>1738</v>
      </c>
      <c r="AM730" s="17" t="s">
        <v>9769</v>
      </c>
      <c r="AN730" s="17">
        <v>14104</v>
      </c>
    </row>
    <row r="731" spans="5:40">
      <c r="E731" s="17" t="s">
        <v>1741</v>
      </c>
      <c r="F731" s="17" t="s">
        <v>1740</v>
      </c>
      <c r="AM731" s="17" t="s">
        <v>9770</v>
      </c>
      <c r="AN731" s="17">
        <v>14105</v>
      </c>
    </row>
    <row r="732" spans="5:40">
      <c r="E732" s="17" t="s">
        <v>1743</v>
      </c>
      <c r="F732" s="17" t="s">
        <v>1742</v>
      </c>
      <c r="AM732" s="17" t="s">
        <v>9771</v>
      </c>
      <c r="AN732" s="17">
        <v>14106</v>
      </c>
    </row>
    <row r="733" spans="5:40">
      <c r="E733" s="17" t="s">
        <v>1745</v>
      </c>
      <c r="F733" s="17" t="s">
        <v>1744</v>
      </c>
      <c r="AM733" s="17" t="s">
        <v>9772</v>
      </c>
      <c r="AN733" s="17">
        <v>14107</v>
      </c>
    </row>
    <row r="734" spans="5:40">
      <c r="E734" s="17" t="s">
        <v>1747</v>
      </c>
      <c r="F734" s="17" t="s">
        <v>1746</v>
      </c>
      <c r="AM734" s="17" t="s">
        <v>9773</v>
      </c>
      <c r="AN734" s="17">
        <v>14108</v>
      </c>
    </row>
    <row r="735" spans="5:40">
      <c r="E735" s="17" t="s">
        <v>1749</v>
      </c>
      <c r="F735" s="17" t="s">
        <v>1748</v>
      </c>
      <c r="AM735" s="17" t="s">
        <v>9774</v>
      </c>
      <c r="AN735" s="17">
        <v>14109</v>
      </c>
    </row>
    <row r="736" spans="5:40">
      <c r="E736" s="17" t="s">
        <v>1751</v>
      </c>
      <c r="F736" s="17" t="s">
        <v>1750</v>
      </c>
      <c r="AM736" s="17" t="s">
        <v>9775</v>
      </c>
      <c r="AN736" s="17">
        <v>14110</v>
      </c>
    </row>
    <row r="737" spans="5:40">
      <c r="E737" s="17" t="s">
        <v>1753</v>
      </c>
      <c r="F737" s="17" t="s">
        <v>1752</v>
      </c>
      <c r="AM737" s="17" t="s">
        <v>9776</v>
      </c>
      <c r="AN737" s="17">
        <v>14111</v>
      </c>
    </row>
    <row r="738" spans="5:40">
      <c r="E738" s="17" t="s">
        <v>1755</v>
      </c>
      <c r="F738" s="17" t="s">
        <v>1754</v>
      </c>
      <c r="AM738" s="17" t="s">
        <v>9777</v>
      </c>
      <c r="AN738" s="17">
        <v>14112</v>
      </c>
    </row>
    <row r="739" spans="5:40">
      <c r="E739" s="17" t="s">
        <v>1757</v>
      </c>
      <c r="F739" s="17" t="s">
        <v>1756</v>
      </c>
      <c r="AM739" s="17" t="s">
        <v>9778</v>
      </c>
      <c r="AN739" s="17">
        <v>14113</v>
      </c>
    </row>
    <row r="740" spans="5:40">
      <c r="E740" s="17" t="s">
        <v>1759</v>
      </c>
      <c r="F740" s="17" t="s">
        <v>1758</v>
      </c>
      <c r="AM740" s="17" t="s">
        <v>9779</v>
      </c>
      <c r="AN740" s="17">
        <v>14114</v>
      </c>
    </row>
    <row r="741" spans="5:40">
      <c r="E741" s="17" t="s">
        <v>1761</v>
      </c>
      <c r="F741" s="17" t="s">
        <v>1760</v>
      </c>
      <c r="AM741" s="17" t="s">
        <v>9780</v>
      </c>
      <c r="AN741" s="17">
        <v>14115</v>
      </c>
    </row>
    <row r="742" spans="5:40">
      <c r="E742" s="17" t="s">
        <v>1763</v>
      </c>
      <c r="F742" s="17" t="s">
        <v>1762</v>
      </c>
      <c r="AM742" s="17" t="s">
        <v>9781</v>
      </c>
      <c r="AN742" s="17">
        <v>14116</v>
      </c>
    </row>
    <row r="743" spans="5:40">
      <c r="E743" s="17" t="s">
        <v>1765</v>
      </c>
      <c r="F743" s="17" t="s">
        <v>1764</v>
      </c>
      <c r="AM743" s="17" t="s">
        <v>9782</v>
      </c>
      <c r="AN743" s="17">
        <v>14117</v>
      </c>
    </row>
    <row r="744" spans="5:40">
      <c r="E744" s="17" t="s">
        <v>1767</v>
      </c>
      <c r="F744" s="17" t="s">
        <v>1766</v>
      </c>
      <c r="AM744" s="17" t="s">
        <v>9783</v>
      </c>
      <c r="AN744" s="17">
        <v>14118</v>
      </c>
    </row>
    <row r="745" spans="5:40">
      <c r="E745" s="17" t="s">
        <v>1769</v>
      </c>
      <c r="F745" s="17" t="s">
        <v>1768</v>
      </c>
      <c r="AM745" s="17" t="s">
        <v>9784</v>
      </c>
      <c r="AN745" s="17">
        <v>14131</v>
      </c>
    </row>
    <row r="746" spans="5:40">
      <c r="E746" s="17" t="s">
        <v>1771</v>
      </c>
      <c r="F746" s="17" t="s">
        <v>1770</v>
      </c>
      <c r="AM746" s="17" t="s">
        <v>9785</v>
      </c>
      <c r="AN746" s="17">
        <v>14132</v>
      </c>
    </row>
    <row r="747" spans="5:40">
      <c r="E747" s="17" t="s">
        <v>1773</v>
      </c>
      <c r="F747" s="17" t="s">
        <v>1772</v>
      </c>
      <c r="AM747" s="17" t="s">
        <v>9786</v>
      </c>
      <c r="AN747" s="17">
        <v>14133</v>
      </c>
    </row>
    <row r="748" spans="5:40">
      <c r="E748" s="17" t="s">
        <v>1775</v>
      </c>
      <c r="F748" s="17" t="s">
        <v>1774</v>
      </c>
      <c r="AM748" s="17" t="s">
        <v>9787</v>
      </c>
      <c r="AN748" s="17">
        <v>14134</v>
      </c>
    </row>
    <row r="749" spans="5:40">
      <c r="E749" s="17" t="s">
        <v>1777</v>
      </c>
      <c r="F749" s="17" t="s">
        <v>1776</v>
      </c>
      <c r="AM749" s="17" t="s">
        <v>9788</v>
      </c>
      <c r="AN749" s="17">
        <v>14135</v>
      </c>
    </row>
    <row r="750" spans="5:40">
      <c r="E750" s="17" t="s">
        <v>1779</v>
      </c>
      <c r="F750" s="17" t="s">
        <v>1778</v>
      </c>
      <c r="AM750" s="17" t="s">
        <v>9789</v>
      </c>
      <c r="AN750" s="17">
        <v>14136</v>
      </c>
    </row>
    <row r="751" spans="5:40">
      <c r="E751" s="17" t="s">
        <v>1781</v>
      </c>
      <c r="F751" s="17" t="s">
        <v>1780</v>
      </c>
      <c r="AM751" s="17" t="s">
        <v>9790</v>
      </c>
      <c r="AN751" s="17">
        <v>14137</v>
      </c>
    </row>
    <row r="752" spans="5:40">
      <c r="E752" s="17" t="s">
        <v>1783</v>
      </c>
      <c r="F752" s="17" t="s">
        <v>1782</v>
      </c>
      <c r="AM752" s="17" t="s">
        <v>9791</v>
      </c>
      <c r="AN752" s="17">
        <v>14151</v>
      </c>
    </row>
    <row r="753" spans="5:40">
      <c r="E753" s="17" t="s">
        <v>1785</v>
      </c>
      <c r="F753" s="17" t="s">
        <v>1784</v>
      </c>
      <c r="AM753" s="17" t="s">
        <v>9792</v>
      </c>
      <c r="AN753" s="17">
        <v>14152</v>
      </c>
    </row>
    <row r="754" spans="5:40">
      <c r="E754" s="17" t="s">
        <v>1787</v>
      </c>
      <c r="F754" s="17" t="s">
        <v>1786</v>
      </c>
      <c r="AM754" s="17" t="s">
        <v>9793</v>
      </c>
      <c r="AN754" s="17">
        <v>14153</v>
      </c>
    </row>
    <row r="755" spans="5:40">
      <c r="E755" s="17" t="s">
        <v>1789</v>
      </c>
      <c r="F755" s="17" t="s">
        <v>1788</v>
      </c>
      <c r="AM755" s="17" t="s">
        <v>9794</v>
      </c>
      <c r="AN755" s="17">
        <v>14201</v>
      </c>
    </row>
    <row r="756" spans="5:40">
      <c r="E756" s="17" t="s">
        <v>1791</v>
      </c>
      <c r="F756" s="17" t="s">
        <v>1790</v>
      </c>
      <c r="AM756" s="17" t="s">
        <v>9795</v>
      </c>
      <c r="AN756" s="17">
        <v>14203</v>
      </c>
    </row>
    <row r="757" spans="5:40">
      <c r="E757" s="17" t="s">
        <v>1793</v>
      </c>
      <c r="F757" s="17" t="s">
        <v>1792</v>
      </c>
      <c r="AM757" s="17" t="s">
        <v>9796</v>
      </c>
      <c r="AN757" s="17">
        <v>14204</v>
      </c>
    </row>
    <row r="758" spans="5:40">
      <c r="E758" s="17" t="s">
        <v>1795</v>
      </c>
      <c r="F758" s="17" t="s">
        <v>1794</v>
      </c>
      <c r="AM758" s="17" t="s">
        <v>9797</v>
      </c>
      <c r="AN758" s="17">
        <v>14205</v>
      </c>
    </row>
    <row r="759" spans="5:40">
      <c r="E759" s="17" t="s">
        <v>1797</v>
      </c>
      <c r="F759" s="17" t="s">
        <v>1796</v>
      </c>
      <c r="AM759" s="17" t="s">
        <v>9798</v>
      </c>
      <c r="AN759" s="17">
        <v>14206</v>
      </c>
    </row>
    <row r="760" spans="5:40">
      <c r="E760" s="17" t="s">
        <v>1799</v>
      </c>
      <c r="F760" s="17" t="s">
        <v>1798</v>
      </c>
      <c r="AM760" s="17" t="s">
        <v>9799</v>
      </c>
      <c r="AN760" s="17">
        <v>14207</v>
      </c>
    </row>
    <row r="761" spans="5:40">
      <c r="E761" s="17" t="s">
        <v>1801</v>
      </c>
      <c r="F761" s="17" t="s">
        <v>1800</v>
      </c>
      <c r="AM761" s="17" t="s">
        <v>9800</v>
      </c>
      <c r="AN761" s="17">
        <v>14208</v>
      </c>
    </row>
    <row r="762" spans="5:40">
      <c r="E762" s="17" t="s">
        <v>1803</v>
      </c>
      <c r="F762" s="17" t="s">
        <v>1802</v>
      </c>
      <c r="AM762" s="17" t="s">
        <v>9801</v>
      </c>
      <c r="AN762" s="17">
        <v>14210</v>
      </c>
    </row>
    <row r="763" spans="5:40">
      <c r="E763" s="17" t="s">
        <v>1805</v>
      </c>
      <c r="F763" s="17" t="s">
        <v>1804</v>
      </c>
      <c r="AM763" s="17" t="s">
        <v>9802</v>
      </c>
      <c r="AN763" s="17">
        <v>14211</v>
      </c>
    </row>
    <row r="764" spans="5:40">
      <c r="E764" s="17" t="s">
        <v>1807</v>
      </c>
      <c r="F764" s="17" t="s">
        <v>1806</v>
      </c>
      <c r="AM764" s="17" t="s">
        <v>9803</v>
      </c>
      <c r="AN764" s="17">
        <v>14212</v>
      </c>
    </row>
    <row r="765" spans="5:40">
      <c r="E765" s="17" t="s">
        <v>1809</v>
      </c>
      <c r="F765" s="17" t="s">
        <v>1808</v>
      </c>
      <c r="AM765" s="17" t="s">
        <v>9804</v>
      </c>
      <c r="AN765" s="17">
        <v>14213</v>
      </c>
    </row>
    <row r="766" spans="5:40">
      <c r="E766" s="17" t="s">
        <v>1811</v>
      </c>
      <c r="F766" s="17" t="s">
        <v>1810</v>
      </c>
      <c r="AM766" s="17" t="s">
        <v>9805</v>
      </c>
      <c r="AN766" s="17">
        <v>14214</v>
      </c>
    </row>
    <row r="767" spans="5:40">
      <c r="E767" s="17" t="s">
        <v>1813</v>
      </c>
      <c r="F767" s="17" t="s">
        <v>1812</v>
      </c>
      <c r="AM767" s="17" t="s">
        <v>9806</v>
      </c>
      <c r="AN767" s="17">
        <v>14215</v>
      </c>
    </row>
    <row r="768" spans="5:40">
      <c r="E768" s="17" t="s">
        <v>1815</v>
      </c>
      <c r="F768" s="17" t="s">
        <v>1814</v>
      </c>
      <c r="AM768" s="17" t="s">
        <v>9807</v>
      </c>
      <c r="AN768" s="17">
        <v>14216</v>
      </c>
    </row>
    <row r="769" spans="5:40">
      <c r="E769" s="17" t="s">
        <v>1817</v>
      </c>
      <c r="F769" s="17" t="s">
        <v>1816</v>
      </c>
      <c r="AM769" s="17" t="s">
        <v>9808</v>
      </c>
      <c r="AN769" s="17">
        <v>14217</v>
      </c>
    </row>
    <row r="770" spans="5:40">
      <c r="E770" s="17" t="s">
        <v>1819</v>
      </c>
      <c r="F770" s="17" t="s">
        <v>1818</v>
      </c>
      <c r="AM770" s="17" t="s">
        <v>9809</v>
      </c>
      <c r="AN770" s="17">
        <v>14218</v>
      </c>
    </row>
    <row r="771" spans="5:40">
      <c r="E771" s="17" t="s">
        <v>1821</v>
      </c>
      <c r="F771" s="17" t="s">
        <v>1820</v>
      </c>
      <c r="AM771" s="17" t="s">
        <v>9810</v>
      </c>
      <c r="AN771" s="17">
        <v>14301</v>
      </c>
    </row>
    <row r="772" spans="5:40">
      <c r="E772" s="17" t="s">
        <v>1823</v>
      </c>
      <c r="F772" s="17" t="s">
        <v>1822</v>
      </c>
      <c r="AM772" s="17" t="s">
        <v>9811</v>
      </c>
      <c r="AN772" s="17">
        <v>14321</v>
      </c>
    </row>
    <row r="773" spans="5:40">
      <c r="E773" s="17" t="s">
        <v>1825</v>
      </c>
      <c r="F773" s="17" t="s">
        <v>1824</v>
      </c>
      <c r="AM773" s="17" t="s">
        <v>9812</v>
      </c>
      <c r="AN773" s="17">
        <v>14341</v>
      </c>
    </row>
    <row r="774" spans="5:40">
      <c r="E774" s="17" t="s">
        <v>1827</v>
      </c>
      <c r="F774" s="17" t="s">
        <v>1826</v>
      </c>
      <c r="AM774" s="17" t="s">
        <v>9813</v>
      </c>
      <c r="AN774" s="17">
        <v>14342</v>
      </c>
    </row>
    <row r="775" spans="5:40">
      <c r="E775" s="17" t="s">
        <v>1829</v>
      </c>
      <c r="F775" s="17" t="s">
        <v>1828</v>
      </c>
      <c r="AM775" s="17" t="s">
        <v>9814</v>
      </c>
      <c r="AN775" s="17">
        <v>14361</v>
      </c>
    </row>
    <row r="776" spans="5:40">
      <c r="E776" s="17" t="s">
        <v>1831</v>
      </c>
      <c r="F776" s="17" t="s">
        <v>1830</v>
      </c>
      <c r="AM776" s="17" t="s">
        <v>9815</v>
      </c>
      <c r="AN776" s="17">
        <v>14362</v>
      </c>
    </row>
    <row r="777" spans="5:40">
      <c r="E777" s="17" t="s">
        <v>1833</v>
      </c>
      <c r="F777" s="17" t="s">
        <v>1832</v>
      </c>
      <c r="AM777" s="17" t="s">
        <v>9816</v>
      </c>
      <c r="AN777" s="17">
        <v>14363</v>
      </c>
    </row>
    <row r="778" spans="5:40">
      <c r="E778" s="17" t="s">
        <v>1835</v>
      </c>
      <c r="F778" s="17" t="s">
        <v>1834</v>
      </c>
      <c r="AM778" s="17" t="s">
        <v>9817</v>
      </c>
      <c r="AN778" s="17">
        <v>14364</v>
      </c>
    </row>
    <row r="779" spans="5:40">
      <c r="E779" s="17" t="s">
        <v>1837</v>
      </c>
      <c r="F779" s="17" t="s">
        <v>1836</v>
      </c>
      <c r="AM779" s="17" t="s">
        <v>9818</v>
      </c>
      <c r="AN779" s="17">
        <v>14366</v>
      </c>
    </row>
    <row r="780" spans="5:40">
      <c r="E780" s="17" t="s">
        <v>1839</v>
      </c>
      <c r="F780" s="17" t="s">
        <v>1838</v>
      </c>
      <c r="AM780" s="17" t="s">
        <v>9819</v>
      </c>
      <c r="AN780" s="17">
        <v>14382</v>
      </c>
    </row>
    <row r="781" spans="5:40">
      <c r="E781" s="17" t="s">
        <v>1841</v>
      </c>
      <c r="F781" s="17" t="s">
        <v>1840</v>
      </c>
      <c r="AM781" s="17" t="s">
        <v>9820</v>
      </c>
      <c r="AN781" s="17">
        <v>14383</v>
      </c>
    </row>
    <row r="782" spans="5:40">
      <c r="E782" s="17" t="s">
        <v>1843</v>
      </c>
      <c r="F782" s="17" t="s">
        <v>1842</v>
      </c>
      <c r="AM782" s="17" t="s">
        <v>9821</v>
      </c>
      <c r="AN782" s="17">
        <v>14384</v>
      </c>
    </row>
    <row r="783" spans="5:40">
      <c r="E783" s="17" t="s">
        <v>1845</v>
      </c>
      <c r="F783" s="17" t="s">
        <v>1844</v>
      </c>
      <c r="AM783" s="17" t="s">
        <v>9822</v>
      </c>
      <c r="AN783" s="17">
        <v>14401</v>
      </c>
    </row>
    <row r="784" spans="5:40">
      <c r="E784" s="17" t="s">
        <v>1847</v>
      </c>
      <c r="F784" s="17" t="s">
        <v>1846</v>
      </c>
      <c r="AM784" s="17" t="s">
        <v>9823</v>
      </c>
      <c r="AN784" s="17">
        <v>14402</v>
      </c>
    </row>
    <row r="785" spans="5:40">
      <c r="E785" s="17" t="s">
        <v>1849</v>
      </c>
      <c r="F785" s="17" t="s">
        <v>1848</v>
      </c>
      <c r="AM785" s="17" t="s">
        <v>9824</v>
      </c>
      <c r="AN785" s="17">
        <v>15101</v>
      </c>
    </row>
    <row r="786" spans="5:40">
      <c r="E786" s="17" t="s">
        <v>1851</v>
      </c>
      <c r="F786" s="17" t="s">
        <v>1850</v>
      </c>
      <c r="AM786" s="17" t="s">
        <v>9825</v>
      </c>
      <c r="AN786" s="17">
        <v>15102</v>
      </c>
    </row>
    <row r="787" spans="5:40">
      <c r="E787" s="17" t="s">
        <v>1853</v>
      </c>
      <c r="F787" s="17" t="s">
        <v>1852</v>
      </c>
      <c r="AM787" s="17" t="s">
        <v>9826</v>
      </c>
      <c r="AN787" s="17">
        <v>15103</v>
      </c>
    </row>
    <row r="788" spans="5:40">
      <c r="E788" s="17" t="s">
        <v>1855</v>
      </c>
      <c r="F788" s="17" t="s">
        <v>1854</v>
      </c>
      <c r="AM788" s="17" t="s">
        <v>9827</v>
      </c>
      <c r="AN788" s="17">
        <v>15104</v>
      </c>
    </row>
    <row r="789" spans="5:40">
      <c r="E789" s="17" t="s">
        <v>1857</v>
      </c>
      <c r="F789" s="17" t="s">
        <v>1856</v>
      </c>
      <c r="AM789" s="17" t="s">
        <v>9828</v>
      </c>
      <c r="AN789" s="17">
        <v>15105</v>
      </c>
    </row>
    <row r="790" spans="5:40">
      <c r="E790" s="17" t="s">
        <v>1859</v>
      </c>
      <c r="F790" s="17" t="s">
        <v>1858</v>
      </c>
      <c r="AM790" s="17" t="s">
        <v>9829</v>
      </c>
      <c r="AN790" s="17">
        <v>15106</v>
      </c>
    </row>
    <row r="791" spans="5:40">
      <c r="E791" s="17" t="s">
        <v>1861</v>
      </c>
      <c r="F791" s="17" t="s">
        <v>1860</v>
      </c>
      <c r="AM791" s="17" t="s">
        <v>9830</v>
      </c>
      <c r="AN791" s="17">
        <v>15107</v>
      </c>
    </row>
    <row r="792" spans="5:40">
      <c r="E792" s="17" t="s">
        <v>1863</v>
      </c>
      <c r="F792" s="17" t="s">
        <v>1862</v>
      </c>
      <c r="AM792" s="17" t="s">
        <v>9831</v>
      </c>
      <c r="AN792" s="17">
        <v>15108</v>
      </c>
    </row>
    <row r="793" spans="5:40">
      <c r="E793" s="17" t="s">
        <v>1865</v>
      </c>
      <c r="F793" s="17" t="s">
        <v>1864</v>
      </c>
      <c r="AM793" s="17" t="s">
        <v>9832</v>
      </c>
      <c r="AN793" s="17">
        <v>15202</v>
      </c>
    </row>
    <row r="794" spans="5:40">
      <c r="E794" s="17" t="s">
        <v>1867</v>
      </c>
      <c r="F794" s="17" t="s">
        <v>1866</v>
      </c>
      <c r="AM794" s="17" t="s">
        <v>9833</v>
      </c>
      <c r="AN794" s="17">
        <v>15204</v>
      </c>
    </row>
    <row r="795" spans="5:40">
      <c r="E795" s="17" t="s">
        <v>1869</v>
      </c>
      <c r="F795" s="17" t="s">
        <v>1868</v>
      </c>
      <c r="AM795" s="17" t="s">
        <v>9834</v>
      </c>
      <c r="AN795" s="17">
        <v>15205</v>
      </c>
    </row>
    <row r="796" spans="5:40">
      <c r="E796" s="17" t="s">
        <v>1871</v>
      </c>
      <c r="F796" s="17" t="s">
        <v>1870</v>
      </c>
      <c r="AM796" s="17" t="s">
        <v>9835</v>
      </c>
      <c r="AN796" s="17">
        <v>15206</v>
      </c>
    </row>
    <row r="797" spans="5:40">
      <c r="E797" s="17" t="s">
        <v>1873</v>
      </c>
      <c r="F797" s="17" t="s">
        <v>1872</v>
      </c>
      <c r="AM797" s="17" t="s">
        <v>9836</v>
      </c>
      <c r="AN797" s="17">
        <v>15208</v>
      </c>
    </row>
    <row r="798" spans="5:40">
      <c r="E798" s="17" t="s">
        <v>1875</v>
      </c>
      <c r="F798" s="17" t="s">
        <v>1874</v>
      </c>
      <c r="AM798" s="17" t="s">
        <v>9837</v>
      </c>
      <c r="AN798" s="17">
        <v>15209</v>
      </c>
    </row>
    <row r="799" spans="5:40">
      <c r="E799" s="17" t="s">
        <v>1877</v>
      </c>
      <c r="F799" s="17" t="s">
        <v>1876</v>
      </c>
      <c r="AM799" s="17" t="s">
        <v>9838</v>
      </c>
      <c r="AN799" s="17">
        <v>15210</v>
      </c>
    </row>
    <row r="800" spans="5:40">
      <c r="E800" s="17" t="s">
        <v>1879</v>
      </c>
      <c r="F800" s="17" t="s">
        <v>1878</v>
      </c>
      <c r="AM800" s="17" t="s">
        <v>9839</v>
      </c>
      <c r="AN800" s="17">
        <v>15211</v>
      </c>
    </row>
    <row r="801" spans="5:40">
      <c r="E801" s="17" t="s">
        <v>1881</v>
      </c>
      <c r="F801" s="17" t="s">
        <v>1880</v>
      </c>
      <c r="AM801" s="17" t="s">
        <v>9840</v>
      </c>
      <c r="AN801" s="17">
        <v>15212</v>
      </c>
    </row>
    <row r="802" spans="5:40">
      <c r="E802" s="17" t="s">
        <v>1883</v>
      </c>
      <c r="F802" s="17" t="s">
        <v>1882</v>
      </c>
      <c r="AM802" s="17" t="s">
        <v>9841</v>
      </c>
      <c r="AN802" s="17">
        <v>15213</v>
      </c>
    </row>
    <row r="803" spans="5:40">
      <c r="E803" s="17" t="s">
        <v>1885</v>
      </c>
      <c r="F803" s="17" t="s">
        <v>1884</v>
      </c>
      <c r="AM803" s="17" t="s">
        <v>9842</v>
      </c>
      <c r="AN803" s="17">
        <v>15216</v>
      </c>
    </row>
    <row r="804" spans="5:40">
      <c r="E804" s="17" t="s">
        <v>1887</v>
      </c>
      <c r="F804" s="17" t="s">
        <v>1886</v>
      </c>
      <c r="AM804" s="17" t="s">
        <v>9843</v>
      </c>
      <c r="AN804" s="17">
        <v>15217</v>
      </c>
    </row>
    <row r="805" spans="5:40">
      <c r="E805" s="17" t="s">
        <v>1889</v>
      </c>
      <c r="F805" s="17" t="s">
        <v>1888</v>
      </c>
      <c r="AM805" s="17" t="s">
        <v>9844</v>
      </c>
      <c r="AN805" s="17">
        <v>15218</v>
      </c>
    </row>
    <row r="806" spans="5:40">
      <c r="E806" s="17" t="s">
        <v>1891</v>
      </c>
      <c r="F806" s="17" t="s">
        <v>1890</v>
      </c>
      <c r="AM806" s="17" t="s">
        <v>9845</v>
      </c>
      <c r="AN806" s="17">
        <v>15222</v>
      </c>
    </row>
    <row r="807" spans="5:40">
      <c r="E807" s="17" t="s">
        <v>1893</v>
      </c>
      <c r="F807" s="17" t="s">
        <v>1892</v>
      </c>
      <c r="AM807" s="17" t="s">
        <v>9846</v>
      </c>
      <c r="AN807" s="17">
        <v>15223</v>
      </c>
    </row>
    <row r="808" spans="5:40">
      <c r="E808" s="17" t="s">
        <v>1895</v>
      </c>
      <c r="F808" s="17" t="s">
        <v>1894</v>
      </c>
      <c r="AM808" s="17" t="s">
        <v>9847</v>
      </c>
      <c r="AN808" s="17">
        <v>15224</v>
      </c>
    </row>
    <row r="809" spans="5:40">
      <c r="E809" s="17" t="s">
        <v>1897</v>
      </c>
      <c r="F809" s="17" t="s">
        <v>1896</v>
      </c>
      <c r="AM809" s="17" t="s">
        <v>9848</v>
      </c>
      <c r="AN809" s="17">
        <v>15225</v>
      </c>
    </row>
    <row r="810" spans="5:40">
      <c r="E810" s="17" t="s">
        <v>1899</v>
      </c>
      <c r="F810" s="17" t="s">
        <v>1898</v>
      </c>
      <c r="AM810" s="17" t="s">
        <v>9849</v>
      </c>
      <c r="AN810" s="17">
        <v>15226</v>
      </c>
    </row>
    <row r="811" spans="5:40">
      <c r="E811" s="17" t="s">
        <v>1901</v>
      </c>
      <c r="F811" s="17" t="s">
        <v>1900</v>
      </c>
      <c r="AM811" s="17" t="s">
        <v>9850</v>
      </c>
      <c r="AN811" s="17">
        <v>15227</v>
      </c>
    </row>
    <row r="812" spans="5:40">
      <c r="E812" s="17" t="s">
        <v>1903</v>
      </c>
      <c r="F812" s="17" t="s">
        <v>1902</v>
      </c>
      <c r="AM812" s="17" t="s">
        <v>9851</v>
      </c>
      <c r="AN812" s="17">
        <v>15307</v>
      </c>
    </row>
    <row r="813" spans="5:40">
      <c r="E813" s="17" t="s">
        <v>1905</v>
      </c>
      <c r="F813" s="17" t="s">
        <v>1904</v>
      </c>
      <c r="AM813" s="17" t="s">
        <v>9852</v>
      </c>
      <c r="AN813" s="17">
        <v>15342</v>
      </c>
    </row>
    <row r="814" spans="5:40">
      <c r="E814" s="17" t="s">
        <v>1907</v>
      </c>
      <c r="F814" s="17" t="s">
        <v>1906</v>
      </c>
      <c r="AM814" s="17" t="s">
        <v>9853</v>
      </c>
      <c r="AN814" s="17">
        <v>15361</v>
      </c>
    </row>
    <row r="815" spans="5:40">
      <c r="E815" s="17" t="s">
        <v>1909</v>
      </c>
      <c r="F815" s="17" t="s">
        <v>1908</v>
      </c>
      <c r="AM815" s="17" t="s">
        <v>9854</v>
      </c>
      <c r="AN815" s="17">
        <v>15385</v>
      </c>
    </row>
    <row r="816" spans="5:40">
      <c r="E816" s="17" t="s">
        <v>1911</v>
      </c>
      <c r="F816" s="17" t="s">
        <v>1910</v>
      </c>
      <c r="AM816" s="17" t="s">
        <v>9855</v>
      </c>
      <c r="AN816" s="17">
        <v>15405</v>
      </c>
    </row>
    <row r="817" spans="5:40">
      <c r="E817" s="17" t="s">
        <v>1913</v>
      </c>
      <c r="F817" s="17" t="s">
        <v>1912</v>
      </c>
      <c r="AM817" s="17" t="s">
        <v>9856</v>
      </c>
      <c r="AN817" s="17">
        <v>15461</v>
      </c>
    </row>
    <row r="818" spans="5:40">
      <c r="E818" s="17" t="s">
        <v>1915</v>
      </c>
      <c r="F818" s="17" t="s">
        <v>1914</v>
      </c>
      <c r="AM818" s="17" t="s">
        <v>9857</v>
      </c>
      <c r="AN818" s="17">
        <v>15482</v>
      </c>
    </row>
    <row r="819" spans="5:40">
      <c r="E819" s="17" t="s">
        <v>1917</v>
      </c>
      <c r="F819" s="17" t="s">
        <v>1916</v>
      </c>
      <c r="AM819" s="17" t="s">
        <v>9858</v>
      </c>
      <c r="AN819" s="17">
        <v>15504</v>
      </c>
    </row>
    <row r="820" spans="5:40">
      <c r="E820" s="17" t="s">
        <v>1919</v>
      </c>
      <c r="F820" s="17" t="s">
        <v>1918</v>
      </c>
      <c r="AM820" s="17" t="s">
        <v>9859</v>
      </c>
      <c r="AN820" s="17">
        <v>15581</v>
      </c>
    </row>
    <row r="821" spans="5:40">
      <c r="E821" s="17" t="s">
        <v>1921</v>
      </c>
      <c r="F821" s="17" t="s">
        <v>1920</v>
      </c>
      <c r="AM821" s="17" t="s">
        <v>9860</v>
      </c>
      <c r="AN821" s="17">
        <v>15586</v>
      </c>
    </row>
    <row r="822" spans="5:40">
      <c r="E822" s="17" t="s">
        <v>1923</v>
      </c>
      <c r="F822" s="17" t="s">
        <v>1922</v>
      </c>
      <c r="AM822" s="17" t="s">
        <v>9861</v>
      </c>
      <c r="AN822" s="17">
        <v>16201</v>
      </c>
    </row>
    <row r="823" spans="5:40">
      <c r="E823" s="17" t="s">
        <v>1925</v>
      </c>
      <c r="F823" s="17" t="s">
        <v>1924</v>
      </c>
      <c r="AM823" s="17" t="s">
        <v>9862</v>
      </c>
      <c r="AN823" s="17">
        <v>16202</v>
      </c>
    </row>
    <row r="824" spans="5:40">
      <c r="E824" s="17" t="s">
        <v>1927</v>
      </c>
      <c r="F824" s="17" t="s">
        <v>1926</v>
      </c>
      <c r="AM824" s="17" t="s">
        <v>9863</v>
      </c>
      <c r="AN824" s="17">
        <v>16204</v>
      </c>
    </row>
    <row r="825" spans="5:40">
      <c r="E825" s="17" t="s">
        <v>1929</v>
      </c>
      <c r="F825" s="17" t="s">
        <v>1928</v>
      </c>
      <c r="AM825" s="17" t="s">
        <v>9864</v>
      </c>
      <c r="AN825" s="17">
        <v>16205</v>
      </c>
    </row>
    <row r="826" spans="5:40">
      <c r="E826" s="17" t="s">
        <v>1931</v>
      </c>
      <c r="F826" s="17" t="s">
        <v>1930</v>
      </c>
      <c r="AM826" s="17" t="s">
        <v>9865</v>
      </c>
      <c r="AN826" s="17">
        <v>16206</v>
      </c>
    </row>
    <row r="827" spans="5:40">
      <c r="E827" s="17" t="s">
        <v>1933</v>
      </c>
      <c r="F827" s="17" t="s">
        <v>1932</v>
      </c>
      <c r="AM827" s="17" t="s">
        <v>9866</v>
      </c>
      <c r="AN827" s="17">
        <v>16207</v>
      </c>
    </row>
    <row r="828" spans="5:40">
      <c r="E828" s="17" t="s">
        <v>1935</v>
      </c>
      <c r="F828" s="17" t="s">
        <v>1934</v>
      </c>
      <c r="AM828" s="17" t="s">
        <v>9867</v>
      </c>
      <c r="AN828" s="17">
        <v>16208</v>
      </c>
    </row>
    <row r="829" spans="5:40">
      <c r="E829" s="17" t="s">
        <v>1937</v>
      </c>
      <c r="F829" s="17" t="s">
        <v>1936</v>
      </c>
      <c r="AM829" s="17" t="s">
        <v>9868</v>
      </c>
      <c r="AN829" s="17">
        <v>16209</v>
      </c>
    </row>
    <row r="830" spans="5:40">
      <c r="E830" s="17" t="s">
        <v>1939</v>
      </c>
      <c r="F830" s="17" t="s">
        <v>1938</v>
      </c>
      <c r="AM830" s="17" t="s">
        <v>9869</v>
      </c>
      <c r="AN830" s="17">
        <v>16210</v>
      </c>
    </row>
    <row r="831" spans="5:40">
      <c r="E831" s="17" t="s">
        <v>1941</v>
      </c>
      <c r="F831" s="17" t="s">
        <v>1940</v>
      </c>
      <c r="AM831" s="17" t="s">
        <v>9870</v>
      </c>
      <c r="AN831" s="17">
        <v>16211</v>
      </c>
    </row>
    <row r="832" spans="5:40">
      <c r="E832" s="17" t="s">
        <v>1943</v>
      </c>
      <c r="F832" s="17" t="s">
        <v>1942</v>
      </c>
      <c r="AM832" s="17" t="s">
        <v>9871</v>
      </c>
      <c r="AN832" s="17">
        <v>16321</v>
      </c>
    </row>
    <row r="833" spans="5:40">
      <c r="E833" s="17" t="s">
        <v>1945</v>
      </c>
      <c r="F833" s="17" t="s">
        <v>1944</v>
      </c>
      <c r="AM833" s="17" t="s">
        <v>9872</v>
      </c>
      <c r="AN833" s="17">
        <v>16322</v>
      </c>
    </row>
    <row r="834" spans="5:40">
      <c r="E834" s="17" t="s">
        <v>1947</v>
      </c>
      <c r="F834" s="17" t="s">
        <v>1946</v>
      </c>
      <c r="AM834" s="17" t="s">
        <v>9873</v>
      </c>
      <c r="AN834" s="17">
        <v>16323</v>
      </c>
    </row>
    <row r="835" spans="5:40">
      <c r="E835" s="17" t="s">
        <v>1949</v>
      </c>
      <c r="F835" s="17" t="s">
        <v>1948</v>
      </c>
      <c r="AM835" s="17" t="s">
        <v>9874</v>
      </c>
      <c r="AN835" s="17">
        <v>16342</v>
      </c>
    </row>
    <row r="836" spans="5:40">
      <c r="E836" s="17" t="s">
        <v>1951</v>
      </c>
      <c r="F836" s="17" t="s">
        <v>1950</v>
      </c>
      <c r="AM836" s="17" t="s">
        <v>9875</v>
      </c>
      <c r="AN836" s="17">
        <v>16343</v>
      </c>
    </row>
    <row r="837" spans="5:40">
      <c r="E837" s="17" t="s">
        <v>1953</v>
      </c>
      <c r="F837" s="17" t="s">
        <v>1952</v>
      </c>
      <c r="AM837" s="17" t="s">
        <v>9876</v>
      </c>
      <c r="AN837" s="17">
        <v>17201</v>
      </c>
    </row>
    <row r="838" spans="5:40">
      <c r="E838" s="17" t="s">
        <v>1955</v>
      </c>
      <c r="F838" s="17" t="s">
        <v>1954</v>
      </c>
      <c r="AM838" s="17" t="s">
        <v>9877</v>
      </c>
      <c r="AN838" s="17">
        <v>17202</v>
      </c>
    </row>
    <row r="839" spans="5:40">
      <c r="E839" s="17" t="s">
        <v>1957</v>
      </c>
      <c r="F839" s="17" t="s">
        <v>1956</v>
      </c>
      <c r="AM839" s="17" t="s">
        <v>9878</v>
      </c>
      <c r="AN839" s="17">
        <v>17203</v>
      </c>
    </row>
    <row r="840" spans="5:40">
      <c r="E840" s="17" t="s">
        <v>1959</v>
      </c>
      <c r="F840" s="17" t="s">
        <v>1958</v>
      </c>
      <c r="AM840" s="17" t="s">
        <v>9879</v>
      </c>
      <c r="AN840" s="17">
        <v>17204</v>
      </c>
    </row>
    <row r="841" spans="5:40">
      <c r="E841" s="17" t="s">
        <v>1961</v>
      </c>
      <c r="F841" s="17" t="s">
        <v>1960</v>
      </c>
      <c r="AM841" s="17" t="s">
        <v>9880</v>
      </c>
      <c r="AN841" s="17">
        <v>17205</v>
      </c>
    </row>
    <row r="842" spans="5:40">
      <c r="E842" s="17" t="s">
        <v>1963</v>
      </c>
      <c r="F842" s="17" t="s">
        <v>1962</v>
      </c>
      <c r="AM842" s="17" t="s">
        <v>9881</v>
      </c>
      <c r="AN842" s="17">
        <v>17206</v>
      </c>
    </row>
    <row r="843" spans="5:40">
      <c r="E843" s="17" t="s">
        <v>1965</v>
      </c>
      <c r="F843" s="17" t="s">
        <v>1964</v>
      </c>
      <c r="AM843" s="17" t="s">
        <v>9882</v>
      </c>
      <c r="AN843" s="17">
        <v>17207</v>
      </c>
    </row>
    <row r="844" spans="5:40">
      <c r="E844" s="17" t="s">
        <v>1967</v>
      </c>
      <c r="F844" s="17" t="s">
        <v>1966</v>
      </c>
      <c r="AM844" s="17" t="s">
        <v>9883</v>
      </c>
      <c r="AN844" s="17">
        <v>17209</v>
      </c>
    </row>
    <row r="845" spans="5:40">
      <c r="E845" s="17" t="s">
        <v>1969</v>
      </c>
      <c r="F845" s="17" t="s">
        <v>1968</v>
      </c>
      <c r="AM845" s="17" t="s">
        <v>9884</v>
      </c>
      <c r="AN845" s="17">
        <v>17210</v>
      </c>
    </row>
    <row r="846" spans="5:40">
      <c r="E846" s="17" t="s">
        <v>1971</v>
      </c>
      <c r="F846" s="17" t="s">
        <v>1970</v>
      </c>
      <c r="AM846" s="17" t="s">
        <v>9885</v>
      </c>
      <c r="AN846" s="17">
        <v>17211</v>
      </c>
    </row>
    <row r="847" spans="5:40">
      <c r="E847" s="17" t="s">
        <v>1973</v>
      </c>
      <c r="F847" s="17" t="s">
        <v>1972</v>
      </c>
      <c r="AM847" s="17" t="s">
        <v>9886</v>
      </c>
      <c r="AN847" s="17">
        <v>17212</v>
      </c>
    </row>
    <row r="848" spans="5:40">
      <c r="E848" s="17" t="s">
        <v>1975</v>
      </c>
      <c r="F848" s="17" t="s">
        <v>1974</v>
      </c>
      <c r="AM848" s="17" t="s">
        <v>9887</v>
      </c>
      <c r="AN848" s="17">
        <v>17324</v>
      </c>
    </row>
    <row r="849" spans="5:40">
      <c r="E849" s="17" t="s">
        <v>1977</v>
      </c>
      <c r="F849" s="17" t="s">
        <v>1976</v>
      </c>
      <c r="AM849" s="17" t="s">
        <v>9888</v>
      </c>
      <c r="AN849" s="17">
        <v>17361</v>
      </c>
    </row>
    <row r="850" spans="5:40">
      <c r="E850" s="17" t="s">
        <v>1979</v>
      </c>
      <c r="F850" s="17" t="s">
        <v>1978</v>
      </c>
      <c r="AM850" s="17" t="s">
        <v>9889</v>
      </c>
      <c r="AN850" s="17">
        <v>17365</v>
      </c>
    </row>
    <row r="851" spans="5:40">
      <c r="E851" s="17" t="s">
        <v>1981</v>
      </c>
      <c r="F851" s="17" t="s">
        <v>1980</v>
      </c>
      <c r="AM851" s="17" t="s">
        <v>9890</v>
      </c>
      <c r="AN851" s="17">
        <v>17384</v>
      </c>
    </row>
    <row r="852" spans="5:40">
      <c r="E852" s="17" t="s">
        <v>1983</v>
      </c>
      <c r="F852" s="17" t="s">
        <v>1982</v>
      </c>
      <c r="AM852" s="17" t="s">
        <v>9891</v>
      </c>
      <c r="AN852" s="17">
        <v>17386</v>
      </c>
    </row>
    <row r="853" spans="5:40">
      <c r="E853" s="17" t="s">
        <v>1985</v>
      </c>
      <c r="F853" s="17" t="s">
        <v>1984</v>
      </c>
      <c r="AM853" s="17" t="s">
        <v>9892</v>
      </c>
      <c r="AN853" s="17">
        <v>17407</v>
      </c>
    </row>
    <row r="854" spans="5:40">
      <c r="E854" s="17" t="s">
        <v>1987</v>
      </c>
      <c r="F854" s="17" t="s">
        <v>1986</v>
      </c>
      <c r="AM854" s="17" t="s">
        <v>9893</v>
      </c>
      <c r="AN854" s="17">
        <v>17461</v>
      </c>
    </row>
    <row r="855" spans="5:40">
      <c r="E855" s="17" t="s">
        <v>1989</v>
      </c>
      <c r="F855" s="17" t="s">
        <v>1988</v>
      </c>
      <c r="AM855" s="17" t="s">
        <v>9894</v>
      </c>
      <c r="AN855" s="17">
        <v>17463</v>
      </c>
    </row>
    <row r="856" spans="5:40">
      <c r="E856" s="17" t="s">
        <v>1991</v>
      </c>
      <c r="F856" s="17" t="s">
        <v>1990</v>
      </c>
      <c r="AM856" s="17" t="s">
        <v>9895</v>
      </c>
      <c r="AN856" s="17">
        <v>18201</v>
      </c>
    </row>
    <row r="857" spans="5:40">
      <c r="E857" s="17" t="s">
        <v>1993</v>
      </c>
      <c r="F857" s="17" t="s">
        <v>1992</v>
      </c>
      <c r="AM857" s="17" t="s">
        <v>9896</v>
      </c>
      <c r="AN857" s="17">
        <v>18202</v>
      </c>
    </row>
    <row r="858" spans="5:40">
      <c r="E858" s="17" t="s">
        <v>1995</v>
      </c>
      <c r="F858" s="17" t="s">
        <v>1994</v>
      </c>
      <c r="AM858" s="17" t="s">
        <v>9897</v>
      </c>
      <c r="AN858" s="17">
        <v>18204</v>
      </c>
    </row>
    <row r="859" spans="5:40">
      <c r="E859" s="17" t="s">
        <v>1997</v>
      </c>
      <c r="F859" s="17" t="s">
        <v>1996</v>
      </c>
      <c r="AM859" s="17" t="s">
        <v>9898</v>
      </c>
      <c r="AN859" s="17">
        <v>18205</v>
      </c>
    </row>
    <row r="860" spans="5:40">
      <c r="E860" s="17" t="s">
        <v>1999</v>
      </c>
      <c r="F860" s="17" t="s">
        <v>1998</v>
      </c>
      <c r="AM860" s="17" t="s">
        <v>9899</v>
      </c>
      <c r="AN860" s="17">
        <v>18206</v>
      </c>
    </row>
    <row r="861" spans="5:40">
      <c r="E861" s="17" t="s">
        <v>2001</v>
      </c>
      <c r="F861" s="17" t="s">
        <v>2000</v>
      </c>
      <c r="AM861" s="17" t="s">
        <v>9900</v>
      </c>
      <c r="AN861" s="17">
        <v>18207</v>
      </c>
    </row>
    <row r="862" spans="5:40">
      <c r="E862" s="17" t="s">
        <v>2003</v>
      </c>
      <c r="F862" s="17" t="s">
        <v>2002</v>
      </c>
      <c r="AM862" s="17" t="s">
        <v>9901</v>
      </c>
      <c r="AN862" s="17">
        <v>18208</v>
      </c>
    </row>
    <row r="863" spans="5:40">
      <c r="E863" s="17" t="s">
        <v>2005</v>
      </c>
      <c r="F863" s="17" t="s">
        <v>2004</v>
      </c>
      <c r="AM863" s="17" t="s">
        <v>9902</v>
      </c>
      <c r="AN863" s="17">
        <v>18209</v>
      </c>
    </row>
    <row r="864" spans="5:40">
      <c r="E864" s="17" t="s">
        <v>2007</v>
      </c>
      <c r="F864" s="17" t="s">
        <v>2006</v>
      </c>
      <c r="AM864" s="17" t="s">
        <v>9903</v>
      </c>
      <c r="AN864" s="17">
        <v>18210</v>
      </c>
    </row>
    <row r="865" spans="5:40">
      <c r="E865" s="17" t="s">
        <v>2009</v>
      </c>
      <c r="F865" s="17" t="s">
        <v>2008</v>
      </c>
      <c r="AM865" s="17" t="s">
        <v>9904</v>
      </c>
      <c r="AN865" s="17">
        <v>18322</v>
      </c>
    </row>
    <row r="866" spans="5:40">
      <c r="E866" s="17" t="s">
        <v>2011</v>
      </c>
      <c r="F866" s="17" t="s">
        <v>2010</v>
      </c>
      <c r="AM866" s="17" t="s">
        <v>9905</v>
      </c>
      <c r="AN866" s="17">
        <v>18382</v>
      </c>
    </row>
    <row r="867" spans="5:40">
      <c r="E867" s="17" t="s">
        <v>2013</v>
      </c>
      <c r="F867" s="17" t="s">
        <v>2012</v>
      </c>
      <c r="AM867" s="17" t="s">
        <v>9906</v>
      </c>
      <c r="AN867" s="17">
        <v>18404</v>
      </c>
    </row>
    <row r="868" spans="5:40">
      <c r="E868" s="17" t="s">
        <v>2015</v>
      </c>
      <c r="F868" s="17" t="s">
        <v>2014</v>
      </c>
      <c r="AM868" s="17" t="s">
        <v>9907</v>
      </c>
      <c r="AN868" s="17">
        <v>18423</v>
      </c>
    </row>
    <row r="869" spans="5:40">
      <c r="E869" s="17" t="s">
        <v>2017</v>
      </c>
      <c r="F869" s="17" t="s">
        <v>2016</v>
      </c>
      <c r="AM869" s="17" t="s">
        <v>9908</v>
      </c>
      <c r="AN869" s="17">
        <v>18442</v>
      </c>
    </row>
    <row r="870" spans="5:40">
      <c r="E870" s="17" t="s">
        <v>2019</v>
      </c>
      <c r="F870" s="17" t="s">
        <v>2018</v>
      </c>
      <c r="AM870" s="17" t="s">
        <v>9909</v>
      </c>
      <c r="AN870" s="17">
        <v>18481</v>
      </c>
    </row>
    <row r="871" spans="5:40">
      <c r="E871" s="17" t="s">
        <v>2021</v>
      </c>
      <c r="F871" s="17" t="s">
        <v>2020</v>
      </c>
      <c r="AM871" s="17" t="s">
        <v>9910</v>
      </c>
      <c r="AN871" s="17">
        <v>18483</v>
      </c>
    </row>
    <row r="872" spans="5:40">
      <c r="E872" s="17" t="s">
        <v>2023</v>
      </c>
      <c r="F872" s="17" t="s">
        <v>2022</v>
      </c>
      <c r="AM872" s="17" t="s">
        <v>9911</v>
      </c>
      <c r="AN872" s="17">
        <v>18501</v>
      </c>
    </row>
    <row r="873" spans="5:40">
      <c r="E873" s="17" t="s">
        <v>2025</v>
      </c>
      <c r="F873" s="17" t="s">
        <v>2024</v>
      </c>
      <c r="AM873" s="17" t="s">
        <v>9912</v>
      </c>
      <c r="AN873" s="17">
        <v>19201</v>
      </c>
    </row>
    <row r="874" spans="5:40">
      <c r="E874" s="17" t="s">
        <v>2027</v>
      </c>
      <c r="F874" s="17" t="s">
        <v>2026</v>
      </c>
      <c r="AM874" s="17" t="s">
        <v>9913</v>
      </c>
      <c r="AN874" s="17">
        <v>19202</v>
      </c>
    </row>
    <row r="875" spans="5:40">
      <c r="E875" s="17" t="s">
        <v>2029</v>
      </c>
      <c r="F875" s="17" t="s">
        <v>2028</v>
      </c>
      <c r="AM875" s="17" t="s">
        <v>9914</v>
      </c>
      <c r="AN875" s="17">
        <v>19204</v>
      </c>
    </row>
    <row r="876" spans="5:40">
      <c r="E876" s="17" t="s">
        <v>2031</v>
      </c>
      <c r="F876" s="17" t="s">
        <v>2030</v>
      </c>
      <c r="AM876" s="17" t="s">
        <v>9915</v>
      </c>
      <c r="AN876" s="17">
        <v>19205</v>
      </c>
    </row>
    <row r="877" spans="5:40">
      <c r="E877" s="17" t="s">
        <v>2033</v>
      </c>
      <c r="F877" s="17" t="s">
        <v>2032</v>
      </c>
      <c r="AM877" s="17" t="s">
        <v>9916</v>
      </c>
      <c r="AN877" s="17">
        <v>19206</v>
      </c>
    </row>
    <row r="878" spans="5:40">
      <c r="E878" s="17" t="s">
        <v>2035</v>
      </c>
      <c r="F878" s="17" t="s">
        <v>2034</v>
      </c>
      <c r="AM878" s="17" t="s">
        <v>9917</v>
      </c>
      <c r="AN878" s="17">
        <v>19207</v>
      </c>
    </row>
    <row r="879" spans="5:40">
      <c r="E879" s="17" t="s">
        <v>2037</v>
      </c>
      <c r="F879" s="17" t="s">
        <v>2036</v>
      </c>
      <c r="AM879" s="17" t="s">
        <v>9918</v>
      </c>
      <c r="AN879" s="17">
        <v>19208</v>
      </c>
    </row>
    <row r="880" spans="5:40">
      <c r="E880" s="17" t="s">
        <v>2039</v>
      </c>
      <c r="F880" s="17" t="s">
        <v>2038</v>
      </c>
      <c r="AM880" s="17" t="s">
        <v>9919</v>
      </c>
      <c r="AN880" s="17">
        <v>19209</v>
      </c>
    </row>
    <row r="881" spans="5:40">
      <c r="E881" s="17" t="s">
        <v>2041</v>
      </c>
      <c r="F881" s="17" t="s">
        <v>2040</v>
      </c>
      <c r="AM881" s="17" t="s">
        <v>9920</v>
      </c>
      <c r="AN881" s="17">
        <v>19210</v>
      </c>
    </row>
    <row r="882" spans="5:40">
      <c r="E882" s="17" t="s">
        <v>2043</v>
      </c>
      <c r="F882" s="17" t="s">
        <v>2042</v>
      </c>
      <c r="AM882" s="17" t="s">
        <v>9921</v>
      </c>
      <c r="AN882" s="17">
        <v>19211</v>
      </c>
    </row>
    <row r="883" spans="5:40">
      <c r="E883" s="17" t="s">
        <v>2045</v>
      </c>
      <c r="F883" s="17" t="s">
        <v>2044</v>
      </c>
      <c r="AM883" s="17" t="s">
        <v>9922</v>
      </c>
      <c r="AN883" s="17">
        <v>19212</v>
      </c>
    </row>
    <row r="884" spans="5:40">
      <c r="E884" s="17" t="s">
        <v>2047</v>
      </c>
      <c r="F884" s="17" t="s">
        <v>2046</v>
      </c>
      <c r="AM884" s="17" t="s">
        <v>9923</v>
      </c>
      <c r="AN884" s="17">
        <v>19213</v>
      </c>
    </row>
    <row r="885" spans="5:40">
      <c r="E885" s="17" t="s">
        <v>2049</v>
      </c>
      <c r="F885" s="17" t="s">
        <v>2048</v>
      </c>
      <c r="AM885" s="17" t="s">
        <v>9924</v>
      </c>
      <c r="AN885" s="17">
        <v>19214</v>
      </c>
    </row>
    <row r="886" spans="5:40">
      <c r="E886" s="17" t="s">
        <v>2051</v>
      </c>
      <c r="F886" s="17" t="s">
        <v>2050</v>
      </c>
      <c r="AM886" s="17" t="s">
        <v>9925</v>
      </c>
      <c r="AN886" s="17">
        <v>19346</v>
      </c>
    </row>
    <row r="887" spans="5:40">
      <c r="E887" s="17" t="s">
        <v>2053</v>
      </c>
      <c r="F887" s="17" t="s">
        <v>2052</v>
      </c>
      <c r="AM887" s="17" t="s">
        <v>9926</v>
      </c>
      <c r="AN887" s="17">
        <v>19364</v>
      </c>
    </row>
    <row r="888" spans="5:40">
      <c r="E888" s="17" t="s">
        <v>2055</v>
      </c>
      <c r="F888" s="17" t="s">
        <v>2054</v>
      </c>
      <c r="AM888" s="17" t="s">
        <v>9927</v>
      </c>
      <c r="AN888" s="17">
        <v>19365</v>
      </c>
    </row>
    <row r="889" spans="5:40">
      <c r="E889" s="17" t="s">
        <v>2057</v>
      </c>
      <c r="F889" s="17" t="s">
        <v>2056</v>
      </c>
      <c r="AM889" s="17" t="s">
        <v>9928</v>
      </c>
      <c r="AN889" s="17">
        <v>19366</v>
      </c>
    </row>
    <row r="890" spans="5:40">
      <c r="E890" s="17" t="s">
        <v>2059</v>
      </c>
      <c r="F890" s="17" t="s">
        <v>2058</v>
      </c>
      <c r="AM890" s="17" t="s">
        <v>9929</v>
      </c>
      <c r="AN890" s="17">
        <v>19368</v>
      </c>
    </row>
    <row r="891" spans="5:40">
      <c r="E891" s="17" t="s">
        <v>2061</v>
      </c>
      <c r="F891" s="17" t="s">
        <v>2060</v>
      </c>
      <c r="AM891" s="17" t="s">
        <v>9930</v>
      </c>
      <c r="AN891" s="17">
        <v>19384</v>
      </c>
    </row>
    <row r="892" spans="5:40">
      <c r="E892" s="17" t="s">
        <v>2063</v>
      </c>
      <c r="F892" s="17" t="s">
        <v>2062</v>
      </c>
      <c r="AM892" s="17" t="s">
        <v>9931</v>
      </c>
      <c r="AN892" s="17">
        <v>19422</v>
      </c>
    </row>
    <row r="893" spans="5:40">
      <c r="E893" s="17" t="s">
        <v>2065</v>
      </c>
      <c r="F893" s="17" t="s">
        <v>2064</v>
      </c>
      <c r="AM893" s="17" t="s">
        <v>9932</v>
      </c>
      <c r="AN893" s="17">
        <v>19423</v>
      </c>
    </row>
    <row r="894" spans="5:40">
      <c r="E894" s="17" t="s">
        <v>2067</v>
      </c>
      <c r="F894" s="17" t="s">
        <v>2066</v>
      </c>
      <c r="AM894" s="17" t="s">
        <v>9933</v>
      </c>
      <c r="AN894" s="17">
        <v>19424</v>
      </c>
    </row>
    <row r="895" spans="5:40">
      <c r="E895" s="17" t="s">
        <v>2069</v>
      </c>
      <c r="F895" s="17" t="s">
        <v>2068</v>
      </c>
      <c r="AM895" s="17" t="s">
        <v>9934</v>
      </c>
      <c r="AN895" s="17">
        <v>19425</v>
      </c>
    </row>
    <row r="896" spans="5:40">
      <c r="E896" s="17" t="s">
        <v>2071</v>
      </c>
      <c r="F896" s="17" t="s">
        <v>2070</v>
      </c>
      <c r="AM896" s="17" t="s">
        <v>9935</v>
      </c>
      <c r="AN896" s="17">
        <v>19429</v>
      </c>
    </row>
    <row r="897" spans="5:40">
      <c r="E897" s="17" t="s">
        <v>2073</v>
      </c>
      <c r="F897" s="17" t="s">
        <v>2072</v>
      </c>
      <c r="AM897" s="17" t="s">
        <v>9936</v>
      </c>
      <c r="AN897" s="17">
        <v>19430</v>
      </c>
    </row>
    <row r="898" spans="5:40">
      <c r="E898" s="17" t="s">
        <v>2075</v>
      </c>
      <c r="F898" s="17" t="s">
        <v>2074</v>
      </c>
      <c r="AM898" s="17" t="s">
        <v>9937</v>
      </c>
      <c r="AN898" s="17">
        <v>19442</v>
      </c>
    </row>
    <row r="899" spans="5:40">
      <c r="E899" s="17" t="s">
        <v>2077</v>
      </c>
      <c r="F899" s="17" t="s">
        <v>2076</v>
      </c>
      <c r="AM899" s="17" t="s">
        <v>9938</v>
      </c>
      <c r="AN899" s="17">
        <v>19443</v>
      </c>
    </row>
    <row r="900" spans="5:40">
      <c r="E900" s="17" t="s">
        <v>2079</v>
      </c>
      <c r="F900" s="17" t="s">
        <v>2078</v>
      </c>
      <c r="AM900" s="17" t="s">
        <v>9939</v>
      </c>
      <c r="AN900" s="17">
        <v>20201</v>
      </c>
    </row>
    <row r="901" spans="5:40">
      <c r="E901" s="17" t="s">
        <v>2081</v>
      </c>
      <c r="F901" s="17" t="s">
        <v>2080</v>
      </c>
      <c r="AM901" s="17" t="s">
        <v>9940</v>
      </c>
      <c r="AN901" s="17">
        <v>20202</v>
      </c>
    </row>
    <row r="902" spans="5:40">
      <c r="E902" s="17" t="s">
        <v>2083</v>
      </c>
      <c r="F902" s="17" t="s">
        <v>2082</v>
      </c>
      <c r="AM902" s="17" t="s">
        <v>9941</v>
      </c>
      <c r="AN902" s="17">
        <v>20203</v>
      </c>
    </row>
    <row r="903" spans="5:40">
      <c r="E903" s="17" t="s">
        <v>2085</v>
      </c>
      <c r="F903" s="17" t="s">
        <v>2084</v>
      </c>
      <c r="AM903" s="17" t="s">
        <v>9942</v>
      </c>
      <c r="AN903" s="17">
        <v>20204</v>
      </c>
    </row>
    <row r="904" spans="5:40">
      <c r="E904" s="17" t="s">
        <v>2087</v>
      </c>
      <c r="F904" s="17" t="s">
        <v>2086</v>
      </c>
      <c r="AM904" s="17" t="s">
        <v>9943</v>
      </c>
      <c r="AN904" s="17">
        <v>20205</v>
      </c>
    </row>
    <row r="905" spans="5:40">
      <c r="E905" s="17" t="s">
        <v>2089</v>
      </c>
      <c r="F905" s="17" t="s">
        <v>2088</v>
      </c>
      <c r="AM905" s="17" t="s">
        <v>9944</v>
      </c>
      <c r="AN905" s="17">
        <v>20206</v>
      </c>
    </row>
    <row r="906" spans="5:40">
      <c r="E906" s="17" t="s">
        <v>2091</v>
      </c>
      <c r="F906" s="17" t="s">
        <v>2090</v>
      </c>
      <c r="AM906" s="17" t="s">
        <v>9945</v>
      </c>
      <c r="AN906" s="17">
        <v>20207</v>
      </c>
    </row>
    <row r="907" spans="5:40">
      <c r="E907" s="17" t="s">
        <v>2093</v>
      </c>
      <c r="F907" s="17" t="s">
        <v>2092</v>
      </c>
      <c r="AM907" s="17" t="s">
        <v>9946</v>
      </c>
      <c r="AN907" s="17">
        <v>20208</v>
      </c>
    </row>
    <row r="908" spans="5:40">
      <c r="E908" s="17" t="s">
        <v>2095</v>
      </c>
      <c r="F908" s="17" t="s">
        <v>2094</v>
      </c>
      <c r="AM908" s="17" t="s">
        <v>9947</v>
      </c>
      <c r="AN908" s="17">
        <v>20209</v>
      </c>
    </row>
    <row r="909" spans="5:40">
      <c r="E909" s="17" t="s">
        <v>2097</v>
      </c>
      <c r="F909" s="17" t="s">
        <v>2096</v>
      </c>
      <c r="AM909" s="17" t="s">
        <v>9948</v>
      </c>
      <c r="AN909" s="17">
        <v>20210</v>
      </c>
    </row>
    <row r="910" spans="5:40">
      <c r="E910" s="17" t="s">
        <v>2099</v>
      </c>
      <c r="F910" s="17" t="s">
        <v>2098</v>
      </c>
      <c r="AM910" s="17" t="s">
        <v>9949</v>
      </c>
      <c r="AN910" s="17">
        <v>20211</v>
      </c>
    </row>
    <row r="911" spans="5:40">
      <c r="E911" s="17" t="s">
        <v>2101</v>
      </c>
      <c r="F911" s="17" t="s">
        <v>2100</v>
      </c>
      <c r="AM911" s="17" t="s">
        <v>9950</v>
      </c>
      <c r="AN911" s="17">
        <v>20212</v>
      </c>
    </row>
    <row r="912" spans="5:40">
      <c r="E912" s="17" t="s">
        <v>2103</v>
      </c>
      <c r="F912" s="17" t="s">
        <v>2102</v>
      </c>
      <c r="AM912" s="17" t="s">
        <v>9951</v>
      </c>
      <c r="AN912" s="17">
        <v>20213</v>
      </c>
    </row>
    <row r="913" spans="5:40">
      <c r="E913" s="17" t="s">
        <v>2105</v>
      </c>
      <c r="F913" s="17" t="s">
        <v>2104</v>
      </c>
      <c r="AM913" s="17" t="s">
        <v>9952</v>
      </c>
      <c r="AN913" s="17">
        <v>20214</v>
      </c>
    </row>
    <row r="914" spans="5:40">
      <c r="E914" s="17" t="s">
        <v>2107</v>
      </c>
      <c r="F914" s="17" t="s">
        <v>2106</v>
      </c>
      <c r="AM914" s="17" t="s">
        <v>9953</v>
      </c>
      <c r="AN914" s="17">
        <v>20215</v>
      </c>
    </row>
    <row r="915" spans="5:40">
      <c r="E915" s="17" t="s">
        <v>2109</v>
      </c>
      <c r="F915" s="17" t="s">
        <v>2108</v>
      </c>
      <c r="AM915" s="17" t="s">
        <v>9954</v>
      </c>
      <c r="AN915" s="17">
        <v>20217</v>
      </c>
    </row>
    <row r="916" spans="5:40">
      <c r="E916" s="17" t="s">
        <v>2111</v>
      </c>
      <c r="F916" s="17" t="s">
        <v>2110</v>
      </c>
      <c r="AM916" s="17" t="s">
        <v>9955</v>
      </c>
      <c r="AN916" s="17">
        <v>20218</v>
      </c>
    </row>
    <row r="917" spans="5:40">
      <c r="E917" s="17" t="s">
        <v>2113</v>
      </c>
      <c r="F917" s="17" t="s">
        <v>2112</v>
      </c>
      <c r="AM917" s="17" t="s">
        <v>9956</v>
      </c>
      <c r="AN917" s="17">
        <v>20219</v>
      </c>
    </row>
    <row r="918" spans="5:40">
      <c r="E918" s="17" t="s">
        <v>2115</v>
      </c>
      <c r="F918" s="17" t="s">
        <v>2114</v>
      </c>
      <c r="AM918" s="17" t="s">
        <v>9957</v>
      </c>
      <c r="AN918" s="17">
        <v>20220</v>
      </c>
    </row>
    <row r="919" spans="5:40">
      <c r="E919" s="17" t="s">
        <v>2117</v>
      </c>
      <c r="F919" s="17" t="s">
        <v>2116</v>
      </c>
      <c r="AM919" s="17" t="s">
        <v>9958</v>
      </c>
      <c r="AN919" s="17">
        <v>20303</v>
      </c>
    </row>
    <row r="920" spans="5:40">
      <c r="E920" s="17" t="s">
        <v>2119</v>
      </c>
      <c r="F920" s="17" t="s">
        <v>2118</v>
      </c>
      <c r="AM920" s="17" t="s">
        <v>9959</v>
      </c>
      <c r="AN920" s="17">
        <v>20304</v>
      </c>
    </row>
    <row r="921" spans="5:40">
      <c r="E921" s="17" t="s">
        <v>2121</v>
      </c>
      <c r="F921" s="17" t="s">
        <v>2120</v>
      </c>
      <c r="AM921" s="17" t="s">
        <v>9960</v>
      </c>
      <c r="AN921" s="17">
        <v>20305</v>
      </c>
    </row>
    <row r="922" spans="5:40">
      <c r="E922" s="17" t="s">
        <v>2123</v>
      </c>
      <c r="F922" s="17" t="s">
        <v>2122</v>
      </c>
      <c r="AM922" s="17" t="s">
        <v>9961</v>
      </c>
      <c r="AN922" s="17">
        <v>20306</v>
      </c>
    </row>
    <row r="923" spans="5:40">
      <c r="E923" s="17" t="s">
        <v>2125</v>
      </c>
      <c r="F923" s="17" t="s">
        <v>2124</v>
      </c>
      <c r="AM923" s="17" t="s">
        <v>9962</v>
      </c>
      <c r="AN923" s="17">
        <v>20307</v>
      </c>
    </row>
    <row r="924" spans="5:40">
      <c r="E924" s="17" t="s">
        <v>2127</v>
      </c>
      <c r="F924" s="17" t="s">
        <v>2126</v>
      </c>
      <c r="AM924" s="17" t="s">
        <v>9963</v>
      </c>
      <c r="AN924" s="17">
        <v>20309</v>
      </c>
    </row>
    <row r="925" spans="5:40">
      <c r="E925" s="17" t="s">
        <v>2129</v>
      </c>
      <c r="F925" s="17" t="s">
        <v>2128</v>
      </c>
      <c r="AM925" s="17" t="s">
        <v>9964</v>
      </c>
      <c r="AN925" s="17">
        <v>20321</v>
      </c>
    </row>
    <row r="926" spans="5:40">
      <c r="E926" s="17" t="s">
        <v>2131</v>
      </c>
      <c r="F926" s="17" t="s">
        <v>2130</v>
      </c>
      <c r="AM926" s="17" t="s">
        <v>9965</v>
      </c>
      <c r="AN926" s="17">
        <v>20323</v>
      </c>
    </row>
    <row r="927" spans="5:40">
      <c r="E927" s="17" t="s">
        <v>2133</v>
      </c>
      <c r="F927" s="17" t="s">
        <v>2132</v>
      </c>
      <c r="AM927" s="17" t="s">
        <v>9966</v>
      </c>
      <c r="AN927" s="17">
        <v>20324</v>
      </c>
    </row>
    <row r="928" spans="5:40">
      <c r="E928" s="17" t="s">
        <v>2135</v>
      </c>
      <c r="F928" s="17" t="s">
        <v>2134</v>
      </c>
      <c r="AM928" s="17" t="s">
        <v>9967</v>
      </c>
      <c r="AN928" s="17">
        <v>20349</v>
      </c>
    </row>
    <row r="929" spans="5:40">
      <c r="E929" s="17" t="s">
        <v>2137</v>
      </c>
      <c r="F929" s="17" t="s">
        <v>2136</v>
      </c>
      <c r="AM929" s="17" t="s">
        <v>9968</v>
      </c>
      <c r="AN929" s="17">
        <v>20350</v>
      </c>
    </row>
    <row r="930" spans="5:40">
      <c r="E930" s="17" t="s">
        <v>2139</v>
      </c>
      <c r="F930" s="17" t="s">
        <v>2138</v>
      </c>
      <c r="AM930" s="17" t="s">
        <v>9969</v>
      </c>
      <c r="AN930" s="17">
        <v>20361</v>
      </c>
    </row>
    <row r="931" spans="5:40">
      <c r="E931" s="17" t="s">
        <v>2141</v>
      </c>
      <c r="F931" s="17" t="s">
        <v>2140</v>
      </c>
      <c r="AM931" s="17" t="s">
        <v>9970</v>
      </c>
      <c r="AN931" s="17">
        <v>20362</v>
      </c>
    </row>
    <row r="932" spans="5:40">
      <c r="E932" s="17" t="s">
        <v>2143</v>
      </c>
      <c r="F932" s="17" t="s">
        <v>2142</v>
      </c>
      <c r="AM932" s="17" t="s">
        <v>9971</v>
      </c>
      <c r="AN932" s="17">
        <v>20363</v>
      </c>
    </row>
    <row r="933" spans="5:40">
      <c r="E933" s="17" t="s">
        <v>2145</v>
      </c>
      <c r="F933" s="17" t="s">
        <v>2144</v>
      </c>
      <c r="AM933" s="17" t="s">
        <v>9972</v>
      </c>
      <c r="AN933" s="17">
        <v>20382</v>
      </c>
    </row>
    <row r="934" spans="5:40">
      <c r="E934" s="17" t="s">
        <v>2147</v>
      </c>
      <c r="F934" s="17" t="s">
        <v>2146</v>
      </c>
      <c r="AM934" s="17" t="s">
        <v>9973</v>
      </c>
      <c r="AN934" s="17">
        <v>20383</v>
      </c>
    </row>
    <row r="935" spans="5:40">
      <c r="E935" s="17" t="s">
        <v>2149</v>
      </c>
      <c r="F935" s="17" t="s">
        <v>2148</v>
      </c>
      <c r="AM935" s="17" t="s">
        <v>9974</v>
      </c>
      <c r="AN935" s="17">
        <v>20384</v>
      </c>
    </row>
    <row r="936" spans="5:40">
      <c r="E936" s="17" t="s">
        <v>2151</v>
      </c>
      <c r="F936" s="17" t="s">
        <v>2150</v>
      </c>
      <c r="AM936" s="17" t="s">
        <v>9975</v>
      </c>
      <c r="AN936" s="17">
        <v>20385</v>
      </c>
    </row>
    <row r="937" spans="5:40">
      <c r="E937" s="17" t="s">
        <v>2153</v>
      </c>
      <c r="F937" s="17" t="s">
        <v>2152</v>
      </c>
      <c r="AM937" s="17" t="s">
        <v>9976</v>
      </c>
      <c r="AN937" s="17">
        <v>20386</v>
      </c>
    </row>
    <row r="938" spans="5:40">
      <c r="E938" s="17" t="s">
        <v>2155</v>
      </c>
      <c r="F938" s="17" t="s">
        <v>2154</v>
      </c>
      <c r="AM938" s="17" t="s">
        <v>9977</v>
      </c>
      <c r="AN938" s="17">
        <v>20388</v>
      </c>
    </row>
    <row r="939" spans="5:40">
      <c r="E939" s="17" t="s">
        <v>2157</v>
      </c>
      <c r="F939" s="17" t="s">
        <v>2156</v>
      </c>
      <c r="AM939" s="17" t="s">
        <v>9978</v>
      </c>
      <c r="AN939" s="17">
        <v>20402</v>
      </c>
    </row>
    <row r="940" spans="5:40">
      <c r="E940" s="17" t="s">
        <v>2159</v>
      </c>
      <c r="F940" s="17" t="s">
        <v>2158</v>
      </c>
      <c r="AM940" s="17" t="s">
        <v>9979</v>
      </c>
      <c r="AN940" s="17">
        <v>20403</v>
      </c>
    </row>
    <row r="941" spans="5:40">
      <c r="E941" s="17" t="s">
        <v>2161</v>
      </c>
      <c r="F941" s="17" t="s">
        <v>2160</v>
      </c>
      <c r="AM941" s="17" t="s">
        <v>9980</v>
      </c>
      <c r="AN941" s="17">
        <v>20404</v>
      </c>
    </row>
    <row r="942" spans="5:40">
      <c r="E942" s="17" t="s">
        <v>2163</v>
      </c>
      <c r="F942" s="17" t="s">
        <v>2162</v>
      </c>
      <c r="AM942" s="17" t="s">
        <v>9981</v>
      </c>
      <c r="AN942" s="17">
        <v>20407</v>
      </c>
    </row>
    <row r="943" spans="5:40">
      <c r="E943" s="17" t="s">
        <v>2165</v>
      </c>
      <c r="F943" s="17" t="s">
        <v>2164</v>
      </c>
      <c r="AM943" s="17" t="s">
        <v>9982</v>
      </c>
      <c r="AN943" s="17">
        <v>20409</v>
      </c>
    </row>
    <row r="944" spans="5:40">
      <c r="E944" s="17" t="s">
        <v>2167</v>
      </c>
      <c r="F944" s="17" t="s">
        <v>2166</v>
      </c>
      <c r="AM944" s="17" t="s">
        <v>9983</v>
      </c>
      <c r="AN944" s="17">
        <v>20410</v>
      </c>
    </row>
    <row r="945" spans="5:40">
      <c r="E945" s="17" t="s">
        <v>2169</v>
      </c>
      <c r="F945" s="17" t="s">
        <v>2168</v>
      </c>
      <c r="AM945" s="17" t="s">
        <v>9984</v>
      </c>
      <c r="AN945" s="17">
        <v>20411</v>
      </c>
    </row>
    <row r="946" spans="5:40">
      <c r="E946" s="17" t="s">
        <v>2171</v>
      </c>
      <c r="F946" s="17" t="s">
        <v>2170</v>
      </c>
      <c r="AM946" s="17" t="s">
        <v>9985</v>
      </c>
      <c r="AN946" s="17">
        <v>20412</v>
      </c>
    </row>
    <row r="947" spans="5:40">
      <c r="E947" s="17" t="s">
        <v>2173</v>
      </c>
      <c r="F947" s="17" t="s">
        <v>2172</v>
      </c>
      <c r="AM947" s="17" t="s">
        <v>9986</v>
      </c>
      <c r="AN947" s="17">
        <v>20413</v>
      </c>
    </row>
    <row r="948" spans="5:40">
      <c r="E948" s="17" t="s">
        <v>2175</v>
      </c>
      <c r="F948" s="17" t="s">
        <v>2174</v>
      </c>
      <c r="AM948" s="17" t="s">
        <v>9987</v>
      </c>
      <c r="AN948" s="17">
        <v>20414</v>
      </c>
    </row>
    <row r="949" spans="5:40">
      <c r="E949" s="17" t="s">
        <v>2177</v>
      </c>
      <c r="F949" s="17" t="s">
        <v>2176</v>
      </c>
      <c r="AM949" s="17" t="s">
        <v>9988</v>
      </c>
      <c r="AN949" s="17">
        <v>20415</v>
      </c>
    </row>
    <row r="950" spans="5:40">
      <c r="E950" s="17" t="s">
        <v>2179</v>
      </c>
      <c r="F950" s="17" t="s">
        <v>2178</v>
      </c>
      <c r="AM950" s="17" t="s">
        <v>9989</v>
      </c>
      <c r="AN950" s="17">
        <v>20416</v>
      </c>
    </row>
    <row r="951" spans="5:40">
      <c r="E951" s="17" t="s">
        <v>2181</v>
      </c>
      <c r="F951" s="17" t="s">
        <v>2180</v>
      </c>
      <c r="AM951" s="17" t="s">
        <v>9990</v>
      </c>
      <c r="AN951" s="17">
        <v>20417</v>
      </c>
    </row>
    <row r="952" spans="5:40">
      <c r="E952" s="17" t="s">
        <v>2183</v>
      </c>
      <c r="F952" s="17" t="s">
        <v>2182</v>
      </c>
      <c r="AM952" s="17" t="s">
        <v>9991</v>
      </c>
      <c r="AN952" s="17">
        <v>20422</v>
      </c>
    </row>
    <row r="953" spans="5:40">
      <c r="E953" s="17" t="s">
        <v>2185</v>
      </c>
      <c r="F953" s="17" t="s">
        <v>2184</v>
      </c>
      <c r="AM953" s="17" t="s">
        <v>9992</v>
      </c>
      <c r="AN953" s="17">
        <v>20423</v>
      </c>
    </row>
    <row r="954" spans="5:40">
      <c r="E954" s="17" t="s">
        <v>2187</v>
      </c>
      <c r="F954" s="17" t="s">
        <v>2186</v>
      </c>
      <c r="AM954" s="17" t="s">
        <v>9993</v>
      </c>
      <c r="AN954" s="17">
        <v>20425</v>
      </c>
    </row>
    <row r="955" spans="5:40">
      <c r="E955" s="17" t="s">
        <v>2189</v>
      </c>
      <c r="F955" s="17" t="s">
        <v>2188</v>
      </c>
      <c r="AM955" s="17" t="s">
        <v>9994</v>
      </c>
      <c r="AN955" s="17">
        <v>20429</v>
      </c>
    </row>
    <row r="956" spans="5:40">
      <c r="E956" s="17" t="s">
        <v>2191</v>
      </c>
      <c r="F956" s="17" t="s">
        <v>2190</v>
      </c>
      <c r="AM956" s="17" t="s">
        <v>9995</v>
      </c>
      <c r="AN956" s="17">
        <v>20430</v>
      </c>
    </row>
    <row r="957" spans="5:40">
      <c r="E957" s="17" t="s">
        <v>2193</v>
      </c>
      <c r="F957" s="17" t="s">
        <v>2192</v>
      </c>
      <c r="AM957" s="17" t="s">
        <v>9996</v>
      </c>
      <c r="AN957" s="17">
        <v>20432</v>
      </c>
    </row>
    <row r="958" spans="5:40">
      <c r="E958" s="17" t="s">
        <v>2195</v>
      </c>
      <c r="F958" s="17" t="s">
        <v>2194</v>
      </c>
      <c r="AM958" s="17" t="s">
        <v>9997</v>
      </c>
      <c r="AN958" s="17">
        <v>20446</v>
      </c>
    </row>
    <row r="959" spans="5:40">
      <c r="E959" s="17" t="s">
        <v>2197</v>
      </c>
      <c r="F959" s="17" t="s">
        <v>2196</v>
      </c>
      <c r="AM959" s="17" t="s">
        <v>9998</v>
      </c>
      <c r="AN959" s="17">
        <v>20448</v>
      </c>
    </row>
    <row r="960" spans="5:40">
      <c r="E960" s="17" t="s">
        <v>2199</v>
      </c>
      <c r="F960" s="17" t="s">
        <v>2198</v>
      </c>
      <c r="AM960" s="17" t="s">
        <v>9999</v>
      </c>
      <c r="AN960" s="17">
        <v>20450</v>
      </c>
    </row>
    <row r="961" spans="5:40">
      <c r="E961" s="17" t="s">
        <v>2201</v>
      </c>
      <c r="F961" s="17" t="s">
        <v>2200</v>
      </c>
      <c r="AM961" s="17" t="s">
        <v>10000</v>
      </c>
      <c r="AN961" s="17">
        <v>20451</v>
      </c>
    </row>
    <row r="962" spans="5:40">
      <c r="E962" s="17" t="s">
        <v>2203</v>
      </c>
      <c r="F962" s="17" t="s">
        <v>2202</v>
      </c>
      <c r="AM962" s="17" t="s">
        <v>10001</v>
      </c>
      <c r="AN962" s="17">
        <v>20452</v>
      </c>
    </row>
    <row r="963" spans="5:40">
      <c r="E963" s="17" t="s">
        <v>2205</v>
      </c>
      <c r="F963" s="17" t="s">
        <v>2204</v>
      </c>
      <c r="AM963" s="17" t="s">
        <v>10002</v>
      </c>
      <c r="AN963" s="17">
        <v>20481</v>
      </c>
    </row>
    <row r="964" spans="5:40">
      <c r="E964" s="17" t="s">
        <v>2207</v>
      </c>
      <c r="F964" s="17" t="s">
        <v>2206</v>
      </c>
      <c r="AM964" s="17" t="s">
        <v>10003</v>
      </c>
      <c r="AN964" s="17">
        <v>20482</v>
      </c>
    </row>
    <row r="965" spans="5:40">
      <c r="E965" s="17" t="s">
        <v>2209</v>
      </c>
      <c r="F965" s="17" t="s">
        <v>2208</v>
      </c>
      <c r="AM965" s="17" t="s">
        <v>10004</v>
      </c>
      <c r="AN965" s="17">
        <v>20485</v>
      </c>
    </row>
    <row r="966" spans="5:40">
      <c r="E966" s="17" t="s">
        <v>2211</v>
      </c>
      <c r="F966" s="17" t="s">
        <v>2210</v>
      </c>
      <c r="AM966" s="17" t="s">
        <v>10005</v>
      </c>
      <c r="AN966" s="17">
        <v>20486</v>
      </c>
    </row>
    <row r="967" spans="5:40">
      <c r="E967" s="17" t="s">
        <v>2213</v>
      </c>
      <c r="F967" s="17" t="s">
        <v>2212</v>
      </c>
      <c r="AM967" s="17" t="s">
        <v>10006</v>
      </c>
      <c r="AN967" s="17">
        <v>20521</v>
      </c>
    </row>
    <row r="968" spans="5:40">
      <c r="E968" s="17" t="s">
        <v>2215</v>
      </c>
      <c r="F968" s="17" t="s">
        <v>2214</v>
      </c>
      <c r="AM968" s="17" t="s">
        <v>10007</v>
      </c>
      <c r="AN968" s="17">
        <v>20541</v>
      </c>
    </row>
    <row r="969" spans="5:40">
      <c r="E969" s="17" t="s">
        <v>2217</v>
      </c>
      <c r="F969" s="17" t="s">
        <v>2216</v>
      </c>
      <c r="AM969" s="17" t="s">
        <v>10008</v>
      </c>
      <c r="AN969" s="17">
        <v>20543</v>
      </c>
    </row>
    <row r="970" spans="5:40">
      <c r="E970" s="17" t="s">
        <v>2219</v>
      </c>
      <c r="F970" s="17" t="s">
        <v>2218</v>
      </c>
      <c r="AM970" s="17" t="s">
        <v>10009</v>
      </c>
      <c r="AN970" s="17">
        <v>20561</v>
      </c>
    </row>
    <row r="971" spans="5:40">
      <c r="E971" s="17" t="s">
        <v>2221</v>
      </c>
      <c r="F971" s="17" t="s">
        <v>2220</v>
      </c>
      <c r="AM971" s="17" t="s">
        <v>10010</v>
      </c>
      <c r="AN971" s="17">
        <v>20562</v>
      </c>
    </row>
    <row r="972" spans="5:40">
      <c r="E972" s="17" t="s">
        <v>2223</v>
      </c>
      <c r="F972" s="17" t="s">
        <v>2222</v>
      </c>
      <c r="AM972" s="17" t="s">
        <v>10011</v>
      </c>
      <c r="AN972" s="17">
        <v>20563</v>
      </c>
    </row>
    <row r="973" spans="5:40">
      <c r="E973" s="17" t="s">
        <v>2225</v>
      </c>
      <c r="F973" s="17" t="s">
        <v>2224</v>
      </c>
      <c r="AM973" s="17" t="s">
        <v>10012</v>
      </c>
      <c r="AN973" s="17">
        <v>20583</v>
      </c>
    </row>
    <row r="974" spans="5:40">
      <c r="E974" s="17" t="s">
        <v>2227</v>
      </c>
      <c r="F974" s="17" t="s">
        <v>2226</v>
      </c>
      <c r="AM974" s="17" t="s">
        <v>10013</v>
      </c>
      <c r="AN974" s="17">
        <v>20588</v>
      </c>
    </row>
    <row r="975" spans="5:40">
      <c r="E975" s="17" t="s">
        <v>2229</v>
      </c>
      <c r="F975" s="17" t="s">
        <v>2228</v>
      </c>
      <c r="AM975" s="17" t="s">
        <v>10014</v>
      </c>
      <c r="AN975" s="17">
        <v>20590</v>
      </c>
    </row>
    <row r="976" spans="5:40">
      <c r="E976" s="17" t="s">
        <v>2231</v>
      </c>
      <c r="F976" s="17" t="s">
        <v>2230</v>
      </c>
      <c r="AM976" s="17" t="s">
        <v>10015</v>
      </c>
      <c r="AN976" s="17">
        <v>20602</v>
      </c>
    </row>
    <row r="977" spans="5:40">
      <c r="E977" s="17" t="s">
        <v>2233</v>
      </c>
      <c r="F977" s="17" t="s">
        <v>2232</v>
      </c>
      <c r="AM977" s="17" t="s">
        <v>10016</v>
      </c>
      <c r="AN977" s="17">
        <v>21201</v>
      </c>
    </row>
    <row r="978" spans="5:40">
      <c r="E978" s="17" t="s">
        <v>2235</v>
      </c>
      <c r="F978" s="17" t="s">
        <v>2234</v>
      </c>
      <c r="AM978" s="17" t="s">
        <v>10017</v>
      </c>
      <c r="AN978" s="17">
        <v>21202</v>
      </c>
    </row>
    <row r="979" spans="5:40">
      <c r="E979" s="17" t="s">
        <v>2237</v>
      </c>
      <c r="F979" s="17" t="s">
        <v>2236</v>
      </c>
      <c r="AM979" s="17" t="s">
        <v>10018</v>
      </c>
      <c r="AN979" s="17">
        <v>21203</v>
      </c>
    </row>
    <row r="980" spans="5:40">
      <c r="E980" s="17" t="s">
        <v>2239</v>
      </c>
      <c r="F980" s="17" t="s">
        <v>2238</v>
      </c>
      <c r="AM980" s="17" t="s">
        <v>10019</v>
      </c>
      <c r="AN980" s="17">
        <v>21204</v>
      </c>
    </row>
    <row r="981" spans="5:40">
      <c r="E981" s="17" t="s">
        <v>2241</v>
      </c>
      <c r="F981" s="17" t="s">
        <v>2240</v>
      </c>
      <c r="AM981" s="17" t="s">
        <v>10020</v>
      </c>
      <c r="AN981" s="17">
        <v>21205</v>
      </c>
    </row>
    <row r="982" spans="5:40">
      <c r="E982" s="17" t="s">
        <v>2243</v>
      </c>
      <c r="F982" s="17" t="s">
        <v>2242</v>
      </c>
      <c r="AM982" s="17" t="s">
        <v>10021</v>
      </c>
      <c r="AN982" s="17">
        <v>21206</v>
      </c>
    </row>
    <row r="983" spans="5:40">
      <c r="E983" s="17" t="s">
        <v>2245</v>
      </c>
      <c r="F983" s="17" t="s">
        <v>2244</v>
      </c>
      <c r="AM983" s="17" t="s">
        <v>10022</v>
      </c>
      <c r="AN983" s="17">
        <v>21207</v>
      </c>
    </row>
    <row r="984" spans="5:40">
      <c r="E984" s="17" t="s">
        <v>2247</v>
      </c>
      <c r="F984" s="17" t="s">
        <v>2246</v>
      </c>
      <c r="AM984" s="17" t="s">
        <v>10023</v>
      </c>
      <c r="AN984" s="17">
        <v>21208</v>
      </c>
    </row>
    <row r="985" spans="5:40">
      <c r="E985" s="17" t="s">
        <v>2249</v>
      </c>
      <c r="F985" s="17" t="s">
        <v>2248</v>
      </c>
      <c r="AM985" s="17" t="s">
        <v>10024</v>
      </c>
      <c r="AN985" s="17">
        <v>21209</v>
      </c>
    </row>
    <row r="986" spans="5:40">
      <c r="E986" s="17" t="s">
        <v>2251</v>
      </c>
      <c r="F986" s="17" t="s">
        <v>2250</v>
      </c>
      <c r="AM986" s="17" t="s">
        <v>10025</v>
      </c>
      <c r="AN986" s="17">
        <v>21210</v>
      </c>
    </row>
    <row r="987" spans="5:40">
      <c r="E987" s="17" t="s">
        <v>2253</v>
      </c>
      <c r="F987" s="17" t="s">
        <v>2252</v>
      </c>
      <c r="AM987" s="17" t="s">
        <v>10026</v>
      </c>
      <c r="AN987" s="17">
        <v>21211</v>
      </c>
    </row>
    <row r="988" spans="5:40">
      <c r="E988" s="17" t="s">
        <v>2255</v>
      </c>
      <c r="F988" s="17" t="s">
        <v>2254</v>
      </c>
      <c r="AM988" s="17" t="s">
        <v>10027</v>
      </c>
      <c r="AN988" s="17">
        <v>21212</v>
      </c>
    </row>
    <row r="989" spans="5:40">
      <c r="E989" s="17" t="s">
        <v>2257</v>
      </c>
      <c r="F989" s="17" t="s">
        <v>2256</v>
      </c>
      <c r="AM989" s="17" t="s">
        <v>10028</v>
      </c>
      <c r="AN989" s="17">
        <v>21213</v>
      </c>
    </row>
    <row r="990" spans="5:40">
      <c r="E990" s="17" t="s">
        <v>2259</v>
      </c>
      <c r="F990" s="17" t="s">
        <v>2258</v>
      </c>
      <c r="AM990" s="17" t="s">
        <v>10029</v>
      </c>
      <c r="AN990" s="17">
        <v>21214</v>
      </c>
    </row>
    <row r="991" spans="5:40">
      <c r="E991" s="17" t="s">
        <v>2261</v>
      </c>
      <c r="F991" s="17" t="s">
        <v>2260</v>
      </c>
      <c r="AM991" s="17" t="s">
        <v>10030</v>
      </c>
      <c r="AN991" s="17">
        <v>21215</v>
      </c>
    </row>
    <row r="992" spans="5:40">
      <c r="E992" s="17" t="s">
        <v>2263</v>
      </c>
      <c r="F992" s="17" t="s">
        <v>2262</v>
      </c>
      <c r="AM992" s="17" t="s">
        <v>10031</v>
      </c>
      <c r="AN992" s="17">
        <v>21216</v>
      </c>
    </row>
    <row r="993" spans="5:40">
      <c r="E993" s="17" t="s">
        <v>2265</v>
      </c>
      <c r="F993" s="17" t="s">
        <v>2264</v>
      </c>
      <c r="AM993" s="17" t="s">
        <v>10032</v>
      </c>
      <c r="AN993" s="17">
        <v>21217</v>
      </c>
    </row>
    <row r="994" spans="5:40">
      <c r="E994" s="17" t="s">
        <v>2267</v>
      </c>
      <c r="F994" s="17" t="s">
        <v>2266</v>
      </c>
      <c r="AM994" s="17" t="s">
        <v>10033</v>
      </c>
      <c r="AN994" s="17">
        <v>21218</v>
      </c>
    </row>
    <row r="995" spans="5:40">
      <c r="E995" s="17" t="s">
        <v>2269</v>
      </c>
      <c r="F995" s="17" t="s">
        <v>2268</v>
      </c>
      <c r="AM995" s="17" t="s">
        <v>10034</v>
      </c>
      <c r="AN995" s="17">
        <v>21219</v>
      </c>
    </row>
    <row r="996" spans="5:40">
      <c r="E996" s="17" t="s">
        <v>2271</v>
      </c>
      <c r="F996" s="17" t="s">
        <v>2270</v>
      </c>
      <c r="AM996" s="17" t="s">
        <v>10035</v>
      </c>
      <c r="AN996" s="17">
        <v>21220</v>
      </c>
    </row>
    <row r="997" spans="5:40">
      <c r="E997" s="17" t="s">
        <v>2273</v>
      </c>
      <c r="F997" s="17" t="s">
        <v>2272</v>
      </c>
      <c r="AM997" s="17" t="s">
        <v>10036</v>
      </c>
      <c r="AN997" s="17">
        <v>21221</v>
      </c>
    </row>
    <row r="998" spans="5:40">
      <c r="E998" s="17" t="s">
        <v>2275</v>
      </c>
      <c r="F998" s="17" t="s">
        <v>2274</v>
      </c>
      <c r="AM998" s="17" t="s">
        <v>10037</v>
      </c>
      <c r="AN998" s="17">
        <v>21302</v>
      </c>
    </row>
    <row r="999" spans="5:40">
      <c r="E999" s="17" t="s">
        <v>2277</v>
      </c>
      <c r="F999" s="17" t="s">
        <v>2276</v>
      </c>
      <c r="AM999" s="17" t="s">
        <v>10038</v>
      </c>
      <c r="AN999" s="17">
        <v>21303</v>
      </c>
    </row>
    <row r="1000" spans="5:40">
      <c r="E1000" s="17" t="s">
        <v>2279</v>
      </c>
      <c r="F1000" s="17" t="s">
        <v>2278</v>
      </c>
      <c r="AM1000" s="17" t="s">
        <v>10039</v>
      </c>
      <c r="AN1000" s="17">
        <v>21341</v>
      </c>
    </row>
    <row r="1001" spans="5:40">
      <c r="E1001" s="17" t="s">
        <v>2281</v>
      </c>
      <c r="F1001" s="17" t="s">
        <v>2280</v>
      </c>
      <c r="AM1001" s="17" t="s">
        <v>10040</v>
      </c>
      <c r="AN1001" s="17">
        <v>21361</v>
      </c>
    </row>
    <row r="1002" spans="5:40">
      <c r="E1002" s="17" t="s">
        <v>2283</v>
      </c>
      <c r="F1002" s="17" t="s">
        <v>2282</v>
      </c>
      <c r="AM1002" s="17" t="s">
        <v>10041</v>
      </c>
      <c r="AN1002" s="17">
        <v>21362</v>
      </c>
    </row>
    <row r="1003" spans="5:40">
      <c r="E1003" s="17" t="s">
        <v>2285</v>
      </c>
      <c r="F1003" s="17" t="s">
        <v>2284</v>
      </c>
      <c r="AM1003" s="17" t="s">
        <v>10042</v>
      </c>
      <c r="AN1003" s="17">
        <v>21381</v>
      </c>
    </row>
    <row r="1004" spans="5:40">
      <c r="E1004" s="17" t="s">
        <v>2287</v>
      </c>
      <c r="F1004" s="17" t="s">
        <v>2286</v>
      </c>
      <c r="AM1004" s="17" t="s">
        <v>10043</v>
      </c>
      <c r="AN1004" s="17">
        <v>21382</v>
      </c>
    </row>
    <row r="1005" spans="5:40">
      <c r="E1005" s="17" t="s">
        <v>2289</v>
      </c>
      <c r="F1005" s="17" t="s">
        <v>2288</v>
      </c>
      <c r="AM1005" s="17" t="s">
        <v>10044</v>
      </c>
      <c r="AN1005" s="17">
        <v>21383</v>
      </c>
    </row>
    <row r="1006" spans="5:40">
      <c r="E1006" s="17" t="s">
        <v>2291</v>
      </c>
      <c r="F1006" s="17" t="s">
        <v>2290</v>
      </c>
      <c r="AM1006" s="17" t="s">
        <v>10045</v>
      </c>
      <c r="AN1006" s="17">
        <v>21401</v>
      </c>
    </row>
    <row r="1007" spans="5:40">
      <c r="E1007" s="17" t="s">
        <v>2293</v>
      </c>
      <c r="F1007" s="17" t="s">
        <v>2292</v>
      </c>
      <c r="AM1007" s="17" t="s">
        <v>10046</v>
      </c>
      <c r="AN1007" s="17">
        <v>21403</v>
      </c>
    </row>
    <row r="1008" spans="5:40">
      <c r="E1008" s="17" t="s">
        <v>2295</v>
      </c>
      <c r="F1008" s="17" t="s">
        <v>2294</v>
      </c>
      <c r="AM1008" s="17" t="s">
        <v>10047</v>
      </c>
      <c r="AN1008" s="17">
        <v>21404</v>
      </c>
    </row>
    <row r="1009" spans="5:40">
      <c r="E1009" s="17" t="s">
        <v>2297</v>
      </c>
      <c r="F1009" s="17" t="s">
        <v>2296</v>
      </c>
      <c r="AM1009" s="17" t="s">
        <v>10048</v>
      </c>
      <c r="AN1009" s="17">
        <v>21421</v>
      </c>
    </row>
    <row r="1010" spans="5:40">
      <c r="E1010" s="17" t="s">
        <v>2299</v>
      </c>
      <c r="F1010" s="17" t="s">
        <v>2298</v>
      </c>
      <c r="AM1010" s="17" t="s">
        <v>10049</v>
      </c>
      <c r="AN1010" s="17">
        <v>21501</v>
      </c>
    </row>
    <row r="1011" spans="5:40">
      <c r="E1011" s="17" t="s">
        <v>2301</v>
      </c>
      <c r="F1011" s="17" t="s">
        <v>2300</v>
      </c>
      <c r="AM1011" s="17" t="s">
        <v>10050</v>
      </c>
      <c r="AN1011" s="17">
        <v>21502</v>
      </c>
    </row>
    <row r="1012" spans="5:40">
      <c r="E1012" s="17" t="s">
        <v>2303</v>
      </c>
      <c r="F1012" s="17" t="s">
        <v>2302</v>
      </c>
      <c r="AM1012" s="17" t="s">
        <v>10051</v>
      </c>
      <c r="AN1012" s="17">
        <v>21503</v>
      </c>
    </row>
    <row r="1013" spans="5:40">
      <c r="E1013" s="17" t="s">
        <v>2305</v>
      </c>
      <c r="F1013" s="17" t="s">
        <v>2304</v>
      </c>
      <c r="AM1013" s="17" t="s">
        <v>10052</v>
      </c>
      <c r="AN1013" s="17">
        <v>21504</v>
      </c>
    </row>
    <row r="1014" spans="5:40">
      <c r="E1014" s="17" t="s">
        <v>2307</v>
      </c>
      <c r="F1014" s="17" t="s">
        <v>2306</v>
      </c>
      <c r="AM1014" s="17" t="s">
        <v>10053</v>
      </c>
      <c r="AN1014" s="17">
        <v>21505</v>
      </c>
    </row>
    <row r="1015" spans="5:40">
      <c r="E1015" s="17" t="s">
        <v>2309</v>
      </c>
      <c r="F1015" s="17" t="s">
        <v>2308</v>
      </c>
      <c r="AM1015" s="17" t="s">
        <v>10054</v>
      </c>
      <c r="AN1015" s="17">
        <v>21506</v>
      </c>
    </row>
    <row r="1016" spans="5:40">
      <c r="E1016" s="17" t="s">
        <v>2311</v>
      </c>
      <c r="F1016" s="17" t="s">
        <v>2310</v>
      </c>
      <c r="AM1016" s="17" t="s">
        <v>10055</v>
      </c>
      <c r="AN1016" s="17">
        <v>21507</v>
      </c>
    </row>
    <row r="1017" spans="5:40">
      <c r="E1017" s="17" t="s">
        <v>2313</v>
      </c>
      <c r="F1017" s="17" t="s">
        <v>2312</v>
      </c>
      <c r="AM1017" s="17" t="s">
        <v>10056</v>
      </c>
      <c r="AN1017" s="17">
        <v>21521</v>
      </c>
    </row>
    <row r="1018" spans="5:40">
      <c r="E1018" s="17" t="s">
        <v>2315</v>
      </c>
      <c r="F1018" s="17" t="s">
        <v>2314</v>
      </c>
      <c r="AM1018" s="17" t="s">
        <v>10057</v>
      </c>
      <c r="AN1018" s="17">
        <v>21604</v>
      </c>
    </row>
    <row r="1019" spans="5:40">
      <c r="E1019" s="17" t="s">
        <v>2317</v>
      </c>
      <c r="F1019" s="17" t="s">
        <v>2316</v>
      </c>
      <c r="AM1019" s="17" t="s">
        <v>10058</v>
      </c>
      <c r="AN1019" s="17">
        <v>22101</v>
      </c>
    </row>
    <row r="1020" spans="5:40">
      <c r="E1020" s="17" t="s">
        <v>2319</v>
      </c>
      <c r="F1020" s="17" t="s">
        <v>2318</v>
      </c>
      <c r="AM1020" s="17" t="s">
        <v>10059</v>
      </c>
      <c r="AN1020" s="17">
        <v>22102</v>
      </c>
    </row>
    <row r="1021" spans="5:40">
      <c r="E1021" s="17" t="s">
        <v>2321</v>
      </c>
      <c r="F1021" s="17" t="s">
        <v>2320</v>
      </c>
      <c r="AM1021" s="17" t="s">
        <v>10060</v>
      </c>
      <c r="AN1021" s="17">
        <v>22103</v>
      </c>
    </row>
    <row r="1022" spans="5:40">
      <c r="E1022" s="17" t="s">
        <v>2323</v>
      </c>
      <c r="F1022" s="17" t="s">
        <v>2322</v>
      </c>
      <c r="AM1022" s="17" t="s">
        <v>10061</v>
      </c>
      <c r="AN1022" s="17">
        <v>22138</v>
      </c>
    </row>
    <row r="1023" spans="5:40">
      <c r="E1023" s="17" t="s">
        <v>2325</v>
      </c>
      <c r="F1023" s="17" t="s">
        <v>2324</v>
      </c>
      <c r="AM1023" s="17" t="s">
        <v>10062</v>
      </c>
      <c r="AN1023" s="17">
        <v>22139</v>
      </c>
    </row>
    <row r="1024" spans="5:40">
      <c r="E1024" s="17" t="s">
        <v>2327</v>
      </c>
      <c r="F1024" s="17" t="s">
        <v>2326</v>
      </c>
      <c r="AM1024" s="17" t="s">
        <v>10063</v>
      </c>
      <c r="AN1024" s="17">
        <v>22140</v>
      </c>
    </row>
    <row r="1025" spans="5:40">
      <c r="E1025" s="17" t="s">
        <v>2329</v>
      </c>
      <c r="F1025" s="17" t="s">
        <v>2328</v>
      </c>
      <c r="AM1025" s="17" t="s">
        <v>10064</v>
      </c>
      <c r="AN1025" s="17">
        <v>22203</v>
      </c>
    </row>
    <row r="1026" spans="5:40">
      <c r="E1026" s="17" t="s">
        <v>2331</v>
      </c>
      <c r="F1026" s="17" t="s">
        <v>2330</v>
      </c>
      <c r="AM1026" s="17" t="s">
        <v>10065</v>
      </c>
      <c r="AN1026" s="17">
        <v>22205</v>
      </c>
    </row>
    <row r="1027" spans="5:40">
      <c r="E1027" s="17" t="s">
        <v>2333</v>
      </c>
      <c r="F1027" s="17" t="s">
        <v>2332</v>
      </c>
      <c r="AM1027" s="17" t="s">
        <v>10066</v>
      </c>
      <c r="AN1027" s="17">
        <v>22206</v>
      </c>
    </row>
    <row r="1028" spans="5:40">
      <c r="E1028" s="17" t="s">
        <v>2335</v>
      </c>
      <c r="F1028" s="17" t="s">
        <v>2334</v>
      </c>
      <c r="AM1028" s="17" t="s">
        <v>10067</v>
      </c>
      <c r="AN1028" s="17">
        <v>22207</v>
      </c>
    </row>
    <row r="1029" spans="5:40">
      <c r="E1029" s="17" t="s">
        <v>2337</v>
      </c>
      <c r="F1029" s="17" t="s">
        <v>2336</v>
      </c>
      <c r="AM1029" s="17" t="s">
        <v>10068</v>
      </c>
      <c r="AN1029" s="17">
        <v>22208</v>
      </c>
    </row>
    <row r="1030" spans="5:40">
      <c r="E1030" s="17" t="s">
        <v>2339</v>
      </c>
      <c r="F1030" s="17" t="s">
        <v>2338</v>
      </c>
      <c r="AM1030" s="17" t="s">
        <v>10069</v>
      </c>
      <c r="AN1030" s="17">
        <v>22209</v>
      </c>
    </row>
    <row r="1031" spans="5:40">
      <c r="E1031" s="17" t="s">
        <v>2341</v>
      </c>
      <c r="F1031" s="17" t="s">
        <v>2340</v>
      </c>
      <c r="AM1031" s="17" t="s">
        <v>10070</v>
      </c>
      <c r="AN1031" s="17">
        <v>22210</v>
      </c>
    </row>
    <row r="1032" spans="5:40">
      <c r="E1032" s="17" t="s">
        <v>2343</v>
      </c>
      <c r="F1032" s="17" t="s">
        <v>2342</v>
      </c>
      <c r="AM1032" s="17" t="s">
        <v>10071</v>
      </c>
      <c r="AN1032" s="17">
        <v>22211</v>
      </c>
    </row>
    <row r="1033" spans="5:40">
      <c r="E1033" s="17" t="s">
        <v>2345</v>
      </c>
      <c r="F1033" s="17" t="s">
        <v>2344</v>
      </c>
      <c r="AM1033" s="17" t="s">
        <v>10072</v>
      </c>
      <c r="AN1033" s="17">
        <v>22212</v>
      </c>
    </row>
    <row r="1034" spans="5:40">
      <c r="E1034" s="17" t="s">
        <v>2347</v>
      </c>
      <c r="F1034" s="17" t="s">
        <v>2346</v>
      </c>
      <c r="AM1034" s="17" t="s">
        <v>10073</v>
      </c>
      <c r="AN1034" s="17">
        <v>22213</v>
      </c>
    </row>
    <row r="1035" spans="5:40">
      <c r="E1035" s="17" t="s">
        <v>2349</v>
      </c>
      <c r="F1035" s="17" t="s">
        <v>2348</v>
      </c>
      <c r="AM1035" s="17" t="s">
        <v>10074</v>
      </c>
      <c r="AN1035" s="17">
        <v>22214</v>
      </c>
    </row>
    <row r="1036" spans="5:40">
      <c r="E1036" s="17" t="s">
        <v>2351</v>
      </c>
      <c r="F1036" s="17" t="s">
        <v>2350</v>
      </c>
      <c r="AM1036" s="17" t="s">
        <v>10075</v>
      </c>
      <c r="AN1036" s="17">
        <v>22215</v>
      </c>
    </row>
    <row r="1037" spans="5:40">
      <c r="E1037" s="17" t="s">
        <v>2353</v>
      </c>
      <c r="F1037" s="17" t="s">
        <v>2352</v>
      </c>
      <c r="AM1037" s="17" t="s">
        <v>10076</v>
      </c>
      <c r="AN1037" s="17">
        <v>22216</v>
      </c>
    </row>
    <row r="1038" spans="5:40">
      <c r="E1038" s="17" t="s">
        <v>2355</v>
      </c>
      <c r="F1038" s="17" t="s">
        <v>2354</v>
      </c>
      <c r="AM1038" s="17" t="s">
        <v>10077</v>
      </c>
      <c r="AN1038" s="17">
        <v>22219</v>
      </c>
    </row>
    <row r="1039" spans="5:40">
      <c r="E1039" s="17" t="s">
        <v>2357</v>
      </c>
      <c r="F1039" s="17" t="s">
        <v>2356</v>
      </c>
      <c r="AM1039" s="17" t="s">
        <v>10078</v>
      </c>
      <c r="AN1039" s="17">
        <v>22220</v>
      </c>
    </row>
    <row r="1040" spans="5:40">
      <c r="E1040" s="17" t="s">
        <v>2359</v>
      </c>
      <c r="F1040" s="17" t="s">
        <v>2358</v>
      </c>
      <c r="AM1040" s="17" t="s">
        <v>10079</v>
      </c>
      <c r="AN1040" s="17">
        <v>22221</v>
      </c>
    </row>
    <row r="1041" spans="5:40">
      <c r="E1041" s="17" t="s">
        <v>2361</v>
      </c>
      <c r="F1041" s="17" t="s">
        <v>2360</v>
      </c>
      <c r="AM1041" s="17" t="s">
        <v>10080</v>
      </c>
      <c r="AN1041" s="17">
        <v>22222</v>
      </c>
    </row>
    <row r="1042" spans="5:40">
      <c r="E1042" s="17" t="s">
        <v>2363</v>
      </c>
      <c r="F1042" s="17" t="s">
        <v>2362</v>
      </c>
      <c r="AM1042" s="17" t="s">
        <v>10081</v>
      </c>
      <c r="AN1042" s="17">
        <v>22223</v>
      </c>
    </row>
    <row r="1043" spans="5:40">
      <c r="E1043" s="17" t="s">
        <v>2365</v>
      </c>
      <c r="F1043" s="17" t="s">
        <v>2364</v>
      </c>
      <c r="AM1043" s="17" t="s">
        <v>10082</v>
      </c>
      <c r="AN1043" s="17">
        <v>22224</v>
      </c>
    </row>
    <row r="1044" spans="5:40">
      <c r="E1044" s="17" t="s">
        <v>2367</v>
      </c>
      <c r="F1044" s="17" t="s">
        <v>2366</v>
      </c>
      <c r="AM1044" s="17" t="s">
        <v>10083</v>
      </c>
      <c r="AN1044" s="17">
        <v>22225</v>
      </c>
    </row>
    <row r="1045" spans="5:40">
      <c r="E1045" s="17" t="s">
        <v>2369</v>
      </c>
      <c r="F1045" s="17" t="s">
        <v>2368</v>
      </c>
      <c r="AM1045" s="17" t="s">
        <v>10084</v>
      </c>
      <c r="AN1045" s="17">
        <v>22226</v>
      </c>
    </row>
    <row r="1046" spans="5:40">
      <c r="E1046" s="17" t="s">
        <v>2371</v>
      </c>
      <c r="F1046" s="17" t="s">
        <v>2370</v>
      </c>
      <c r="AM1046" s="17" t="s">
        <v>10085</v>
      </c>
      <c r="AN1046" s="17">
        <v>22301</v>
      </c>
    </row>
    <row r="1047" spans="5:40">
      <c r="E1047" s="17" t="s">
        <v>2373</v>
      </c>
      <c r="F1047" s="17" t="s">
        <v>2372</v>
      </c>
      <c r="AM1047" s="17" t="s">
        <v>10086</v>
      </c>
      <c r="AN1047" s="17">
        <v>22302</v>
      </c>
    </row>
    <row r="1048" spans="5:40">
      <c r="E1048" s="17" t="s">
        <v>2375</v>
      </c>
      <c r="F1048" s="17" t="s">
        <v>2374</v>
      </c>
      <c r="AM1048" s="17" t="s">
        <v>10087</v>
      </c>
      <c r="AN1048" s="17">
        <v>22304</v>
      </c>
    </row>
    <row r="1049" spans="5:40">
      <c r="E1049" s="17" t="s">
        <v>2377</v>
      </c>
      <c r="F1049" s="17" t="s">
        <v>2376</v>
      </c>
      <c r="AM1049" s="17" t="s">
        <v>10088</v>
      </c>
      <c r="AN1049" s="17">
        <v>22305</v>
      </c>
    </row>
    <row r="1050" spans="5:40">
      <c r="E1050" s="17" t="s">
        <v>2379</v>
      </c>
      <c r="F1050" s="17" t="s">
        <v>2378</v>
      </c>
      <c r="AM1050" s="17" t="s">
        <v>10089</v>
      </c>
      <c r="AN1050" s="17">
        <v>22306</v>
      </c>
    </row>
    <row r="1051" spans="5:40">
      <c r="E1051" s="17" t="s">
        <v>2381</v>
      </c>
      <c r="F1051" s="17" t="s">
        <v>2380</v>
      </c>
      <c r="AM1051" s="17" t="s">
        <v>10090</v>
      </c>
      <c r="AN1051" s="17">
        <v>22325</v>
      </c>
    </row>
    <row r="1052" spans="5:40">
      <c r="E1052" s="17" t="s">
        <v>2383</v>
      </c>
      <c r="F1052" s="17" t="s">
        <v>2382</v>
      </c>
      <c r="AM1052" s="17" t="s">
        <v>10091</v>
      </c>
      <c r="AN1052" s="17">
        <v>22341</v>
      </c>
    </row>
    <row r="1053" spans="5:40">
      <c r="E1053" s="17" t="s">
        <v>2385</v>
      </c>
      <c r="F1053" s="17" t="s">
        <v>2384</v>
      </c>
      <c r="AM1053" s="17" t="s">
        <v>10092</v>
      </c>
      <c r="AN1053" s="17">
        <v>22342</v>
      </c>
    </row>
    <row r="1054" spans="5:40">
      <c r="E1054" s="17" t="s">
        <v>2387</v>
      </c>
      <c r="F1054" s="17" t="s">
        <v>2386</v>
      </c>
      <c r="AM1054" s="17" t="s">
        <v>10093</v>
      </c>
      <c r="AN1054" s="17">
        <v>22344</v>
      </c>
    </row>
    <row r="1055" spans="5:40">
      <c r="E1055" s="17" t="s">
        <v>2389</v>
      </c>
      <c r="F1055" s="17" t="s">
        <v>2388</v>
      </c>
      <c r="AM1055" s="17" t="s">
        <v>10094</v>
      </c>
      <c r="AN1055" s="17">
        <v>22424</v>
      </c>
    </row>
    <row r="1056" spans="5:40">
      <c r="E1056" s="17" t="s">
        <v>2391</v>
      </c>
      <c r="F1056" s="17" t="s">
        <v>2390</v>
      </c>
      <c r="AM1056" s="17" t="s">
        <v>10095</v>
      </c>
      <c r="AN1056" s="17">
        <v>22429</v>
      </c>
    </row>
    <row r="1057" spans="5:40">
      <c r="E1057" s="17" t="s">
        <v>2393</v>
      </c>
      <c r="F1057" s="17" t="s">
        <v>2392</v>
      </c>
      <c r="AM1057" s="17" t="s">
        <v>10096</v>
      </c>
      <c r="AN1057" s="17">
        <v>22461</v>
      </c>
    </row>
    <row r="1058" spans="5:40">
      <c r="E1058" s="17" t="s">
        <v>2395</v>
      </c>
      <c r="F1058" s="17" t="s">
        <v>2394</v>
      </c>
      <c r="AM1058" s="17" t="s">
        <v>10097</v>
      </c>
      <c r="AN1058" s="17">
        <v>23101</v>
      </c>
    </row>
    <row r="1059" spans="5:40">
      <c r="E1059" s="17" t="s">
        <v>2397</v>
      </c>
      <c r="F1059" s="17" t="s">
        <v>2396</v>
      </c>
      <c r="AM1059" s="17" t="s">
        <v>10098</v>
      </c>
      <c r="AN1059" s="17">
        <v>23102</v>
      </c>
    </row>
    <row r="1060" spans="5:40">
      <c r="E1060" s="17" t="s">
        <v>2399</v>
      </c>
      <c r="F1060" s="17" t="s">
        <v>2398</v>
      </c>
      <c r="AM1060" s="17" t="s">
        <v>10099</v>
      </c>
      <c r="AN1060" s="17">
        <v>23103</v>
      </c>
    </row>
    <row r="1061" spans="5:40">
      <c r="E1061" s="17" t="s">
        <v>2401</v>
      </c>
      <c r="F1061" s="17" t="s">
        <v>2400</v>
      </c>
      <c r="AM1061" s="17" t="s">
        <v>10100</v>
      </c>
      <c r="AN1061" s="17">
        <v>23104</v>
      </c>
    </row>
    <row r="1062" spans="5:40">
      <c r="E1062" s="17" t="s">
        <v>2403</v>
      </c>
      <c r="F1062" s="17" t="s">
        <v>2402</v>
      </c>
      <c r="AM1062" s="17" t="s">
        <v>10101</v>
      </c>
      <c r="AN1062" s="17">
        <v>23105</v>
      </c>
    </row>
    <row r="1063" spans="5:40">
      <c r="E1063" s="17" t="s">
        <v>2405</v>
      </c>
      <c r="F1063" s="17" t="s">
        <v>2404</v>
      </c>
      <c r="AM1063" s="17" t="s">
        <v>10102</v>
      </c>
      <c r="AN1063" s="17">
        <v>23106</v>
      </c>
    </row>
    <row r="1064" spans="5:40">
      <c r="E1064" s="17" t="s">
        <v>2407</v>
      </c>
      <c r="F1064" s="17" t="s">
        <v>2406</v>
      </c>
      <c r="AM1064" s="17" t="s">
        <v>10103</v>
      </c>
      <c r="AN1064" s="17">
        <v>23107</v>
      </c>
    </row>
    <row r="1065" spans="5:40">
      <c r="E1065" s="17" t="s">
        <v>2409</v>
      </c>
      <c r="F1065" s="17" t="s">
        <v>2408</v>
      </c>
      <c r="AM1065" s="17" t="s">
        <v>10104</v>
      </c>
      <c r="AN1065" s="17">
        <v>23108</v>
      </c>
    </row>
    <row r="1066" spans="5:40">
      <c r="E1066" s="17" t="s">
        <v>2411</v>
      </c>
      <c r="F1066" s="17" t="s">
        <v>2410</v>
      </c>
      <c r="AM1066" s="17" t="s">
        <v>10105</v>
      </c>
      <c r="AN1066" s="17">
        <v>23109</v>
      </c>
    </row>
    <row r="1067" spans="5:40">
      <c r="E1067" s="17" t="s">
        <v>2413</v>
      </c>
      <c r="F1067" s="17" t="s">
        <v>2412</v>
      </c>
      <c r="AM1067" s="17" t="s">
        <v>10106</v>
      </c>
      <c r="AN1067" s="17">
        <v>23110</v>
      </c>
    </row>
    <row r="1068" spans="5:40">
      <c r="E1068" s="17" t="s">
        <v>2415</v>
      </c>
      <c r="F1068" s="17" t="s">
        <v>2414</v>
      </c>
      <c r="AM1068" s="17" t="s">
        <v>10107</v>
      </c>
      <c r="AN1068" s="17">
        <v>23111</v>
      </c>
    </row>
    <row r="1069" spans="5:40">
      <c r="E1069" s="17" t="s">
        <v>2417</v>
      </c>
      <c r="F1069" s="17" t="s">
        <v>2416</v>
      </c>
      <c r="AM1069" s="17" t="s">
        <v>10108</v>
      </c>
      <c r="AN1069" s="17">
        <v>23112</v>
      </c>
    </row>
    <row r="1070" spans="5:40">
      <c r="E1070" s="17" t="s">
        <v>2419</v>
      </c>
      <c r="F1070" s="17" t="s">
        <v>2418</v>
      </c>
      <c r="AM1070" s="17" t="s">
        <v>10109</v>
      </c>
      <c r="AN1070" s="17">
        <v>23113</v>
      </c>
    </row>
    <row r="1071" spans="5:40">
      <c r="E1071" s="17" t="s">
        <v>2421</v>
      </c>
      <c r="F1071" s="17" t="s">
        <v>2420</v>
      </c>
      <c r="AM1071" s="17" t="s">
        <v>10110</v>
      </c>
      <c r="AN1071" s="17">
        <v>23114</v>
      </c>
    </row>
    <row r="1072" spans="5:40">
      <c r="E1072" s="17" t="s">
        <v>2423</v>
      </c>
      <c r="F1072" s="17" t="s">
        <v>2422</v>
      </c>
      <c r="AM1072" s="17" t="s">
        <v>10111</v>
      </c>
      <c r="AN1072" s="17">
        <v>23115</v>
      </c>
    </row>
    <row r="1073" spans="5:40">
      <c r="E1073" s="17" t="s">
        <v>2425</v>
      </c>
      <c r="F1073" s="17" t="s">
        <v>2424</v>
      </c>
      <c r="AM1073" s="17" t="s">
        <v>10112</v>
      </c>
      <c r="AN1073" s="17">
        <v>23116</v>
      </c>
    </row>
    <row r="1074" spans="5:40">
      <c r="E1074" s="17" t="s">
        <v>2427</v>
      </c>
      <c r="F1074" s="17" t="s">
        <v>2426</v>
      </c>
      <c r="AM1074" s="17" t="s">
        <v>10113</v>
      </c>
      <c r="AN1074" s="17">
        <v>23201</v>
      </c>
    </row>
    <row r="1075" spans="5:40">
      <c r="E1075" s="17" t="s">
        <v>2429</v>
      </c>
      <c r="F1075" s="17" t="s">
        <v>2428</v>
      </c>
      <c r="AM1075" s="17" t="s">
        <v>10114</v>
      </c>
      <c r="AN1075" s="17">
        <v>23202</v>
      </c>
    </row>
    <row r="1076" spans="5:40">
      <c r="E1076" s="17" t="s">
        <v>2431</v>
      </c>
      <c r="F1076" s="17" t="s">
        <v>2430</v>
      </c>
      <c r="AM1076" s="17" t="s">
        <v>10115</v>
      </c>
      <c r="AN1076" s="17">
        <v>23203</v>
      </c>
    </row>
    <row r="1077" spans="5:40">
      <c r="E1077" s="17" t="s">
        <v>2433</v>
      </c>
      <c r="F1077" s="17" t="s">
        <v>2432</v>
      </c>
      <c r="AM1077" s="17" t="s">
        <v>10116</v>
      </c>
      <c r="AN1077" s="17">
        <v>23204</v>
      </c>
    </row>
    <row r="1078" spans="5:40">
      <c r="E1078" s="17" t="s">
        <v>2435</v>
      </c>
      <c r="F1078" s="17" t="s">
        <v>2434</v>
      </c>
      <c r="AM1078" s="17" t="s">
        <v>10117</v>
      </c>
      <c r="AN1078" s="17">
        <v>23205</v>
      </c>
    </row>
    <row r="1079" spans="5:40">
      <c r="E1079" s="17" t="s">
        <v>2437</v>
      </c>
      <c r="F1079" s="17" t="s">
        <v>2436</v>
      </c>
      <c r="AM1079" s="17" t="s">
        <v>10118</v>
      </c>
      <c r="AN1079" s="17">
        <v>23206</v>
      </c>
    </row>
    <row r="1080" spans="5:40">
      <c r="E1080" s="17" t="s">
        <v>2439</v>
      </c>
      <c r="F1080" s="17" t="s">
        <v>2438</v>
      </c>
      <c r="AM1080" s="17" t="s">
        <v>10119</v>
      </c>
      <c r="AN1080" s="17">
        <v>23207</v>
      </c>
    </row>
    <row r="1081" spans="5:40">
      <c r="E1081" s="17" t="s">
        <v>2441</v>
      </c>
      <c r="F1081" s="17" t="s">
        <v>2440</v>
      </c>
      <c r="AM1081" s="17" t="s">
        <v>10120</v>
      </c>
      <c r="AN1081" s="17">
        <v>23208</v>
      </c>
    </row>
    <row r="1082" spans="5:40">
      <c r="E1082" s="17" t="s">
        <v>2443</v>
      </c>
      <c r="F1082" s="17" t="s">
        <v>2442</v>
      </c>
      <c r="AM1082" s="17" t="s">
        <v>10121</v>
      </c>
      <c r="AN1082" s="17">
        <v>23209</v>
      </c>
    </row>
    <row r="1083" spans="5:40">
      <c r="E1083" s="17" t="s">
        <v>2445</v>
      </c>
      <c r="F1083" s="17" t="s">
        <v>2444</v>
      </c>
      <c r="AM1083" s="17" t="s">
        <v>10122</v>
      </c>
      <c r="AN1083" s="17">
        <v>23210</v>
      </c>
    </row>
    <row r="1084" spans="5:40">
      <c r="E1084" s="17" t="s">
        <v>2447</v>
      </c>
      <c r="F1084" s="17" t="s">
        <v>2446</v>
      </c>
      <c r="AM1084" s="17" t="s">
        <v>10123</v>
      </c>
      <c r="AN1084" s="17">
        <v>23211</v>
      </c>
    </row>
    <row r="1085" spans="5:40">
      <c r="E1085" s="17" t="s">
        <v>2449</v>
      </c>
      <c r="F1085" s="17" t="s">
        <v>2448</v>
      </c>
      <c r="AM1085" s="17" t="s">
        <v>10124</v>
      </c>
      <c r="AN1085" s="17">
        <v>23212</v>
      </c>
    </row>
    <row r="1086" spans="5:40">
      <c r="E1086" s="17" t="s">
        <v>2451</v>
      </c>
      <c r="F1086" s="17" t="s">
        <v>2450</v>
      </c>
      <c r="AM1086" s="17" t="s">
        <v>10125</v>
      </c>
      <c r="AN1086" s="17">
        <v>23213</v>
      </c>
    </row>
    <row r="1087" spans="5:40">
      <c r="E1087" s="17" t="s">
        <v>2453</v>
      </c>
      <c r="F1087" s="17" t="s">
        <v>2452</v>
      </c>
      <c r="AM1087" s="17" t="s">
        <v>10126</v>
      </c>
      <c r="AN1087" s="17">
        <v>23214</v>
      </c>
    </row>
    <row r="1088" spans="5:40">
      <c r="E1088" s="17" t="s">
        <v>2455</v>
      </c>
      <c r="F1088" s="17" t="s">
        <v>2454</v>
      </c>
      <c r="AM1088" s="17" t="s">
        <v>10127</v>
      </c>
      <c r="AN1088" s="17">
        <v>23215</v>
      </c>
    </row>
    <row r="1089" spans="5:40">
      <c r="E1089" s="17" t="s">
        <v>2457</v>
      </c>
      <c r="F1089" s="17" t="s">
        <v>2456</v>
      </c>
      <c r="AM1089" s="17" t="s">
        <v>10128</v>
      </c>
      <c r="AN1089" s="17">
        <v>23216</v>
      </c>
    </row>
    <row r="1090" spans="5:40">
      <c r="E1090" s="17" t="s">
        <v>2459</v>
      </c>
      <c r="F1090" s="17" t="s">
        <v>2458</v>
      </c>
      <c r="AM1090" s="17" t="s">
        <v>10129</v>
      </c>
      <c r="AN1090" s="17">
        <v>23217</v>
      </c>
    </row>
    <row r="1091" spans="5:40">
      <c r="E1091" s="17" t="s">
        <v>2461</v>
      </c>
      <c r="F1091" s="17" t="s">
        <v>2460</v>
      </c>
      <c r="AM1091" s="17" t="s">
        <v>10130</v>
      </c>
      <c r="AN1091" s="17">
        <v>23219</v>
      </c>
    </row>
    <row r="1092" spans="5:40">
      <c r="E1092" s="17" t="s">
        <v>2463</v>
      </c>
      <c r="F1092" s="17" t="s">
        <v>2462</v>
      </c>
      <c r="AM1092" s="17" t="s">
        <v>10131</v>
      </c>
      <c r="AN1092" s="17">
        <v>23220</v>
      </c>
    </row>
    <row r="1093" spans="5:40">
      <c r="E1093" s="17" t="s">
        <v>2465</v>
      </c>
      <c r="F1093" s="17" t="s">
        <v>2464</v>
      </c>
      <c r="AM1093" s="17" t="s">
        <v>10132</v>
      </c>
      <c r="AN1093" s="17">
        <v>23221</v>
      </c>
    </row>
    <row r="1094" spans="5:40">
      <c r="E1094" s="17" t="s">
        <v>2467</v>
      </c>
      <c r="F1094" s="17" t="s">
        <v>2466</v>
      </c>
      <c r="AM1094" s="17" t="s">
        <v>10133</v>
      </c>
      <c r="AN1094" s="17">
        <v>23222</v>
      </c>
    </row>
    <row r="1095" spans="5:40">
      <c r="E1095" s="17" t="s">
        <v>2469</v>
      </c>
      <c r="F1095" s="17" t="s">
        <v>2468</v>
      </c>
      <c r="AM1095" s="17" t="s">
        <v>10134</v>
      </c>
      <c r="AN1095" s="17">
        <v>23223</v>
      </c>
    </row>
    <row r="1096" spans="5:40">
      <c r="E1096" s="17" t="s">
        <v>2471</v>
      </c>
      <c r="F1096" s="17" t="s">
        <v>2470</v>
      </c>
      <c r="AM1096" s="17" t="s">
        <v>10135</v>
      </c>
      <c r="AN1096" s="17">
        <v>23224</v>
      </c>
    </row>
    <row r="1097" spans="5:40">
      <c r="E1097" s="17" t="s">
        <v>2473</v>
      </c>
      <c r="F1097" s="17" t="s">
        <v>2472</v>
      </c>
      <c r="AM1097" s="17" t="s">
        <v>10136</v>
      </c>
      <c r="AN1097" s="17">
        <v>23225</v>
      </c>
    </row>
    <row r="1098" spans="5:40">
      <c r="E1098" s="17" t="s">
        <v>2475</v>
      </c>
      <c r="F1098" s="17" t="s">
        <v>2474</v>
      </c>
      <c r="AM1098" s="17" t="s">
        <v>10137</v>
      </c>
      <c r="AN1098" s="17">
        <v>23226</v>
      </c>
    </row>
    <row r="1099" spans="5:40">
      <c r="E1099" s="17" t="s">
        <v>2477</v>
      </c>
      <c r="F1099" s="17" t="s">
        <v>2476</v>
      </c>
      <c r="AM1099" s="17" t="s">
        <v>10138</v>
      </c>
      <c r="AN1099" s="17">
        <v>23227</v>
      </c>
    </row>
    <row r="1100" spans="5:40">
      <c r="E1100" s="17" t="s">
        <v>2479</v>
      </c>
      <c r="F1100" s="17" t="s">
        <v>2478</v>
      </c>
      <c r="AM1100" s="17" t="s">
        <v>10139</v>
      </c>
      <c r="AN1100" s="17">
        <v>23228</v>
      </c>
    </row>
    <row r="1101" spans="5:40">
      <c r="E1101" s="17" t="s">
        <v>2481</v>
      </c>
      <c r="F1101" s="17" t="s">
        <v>2480</v>
      </c>
      <c r="AM1101" s="17" t="s">
        <v>10140</v>
      </c>
      <c r="AN1101" s="17">
        <v>23229</v>
      </c>
    </row>
    <row r="1102" spans="5:40">
      <c r="E1102" s="17" t="s">
        <v>2483</v>
      </c>
      <c r="F1102" s="17" t="s">
        <v>2482</v>
      </c>
      <c r="AM1102" s="17" t="s">
        <v>10141</v>
      </c>
      <c r="AN1102" s="17">
        <v>23230</v>
      </c>
    </row>
    <row r="1103" spans="5:40">
      <c r="E1103" s="17" t="s">
        <v>2485</v>
      </c>
      <c r="F1103" s="17" t="s">
        <v>2484</v>
      </c>
      <c r="AM1103" s="17" t="s">
        <v>10142</v>
      </c>
      <c r="AN1103" s="17">
        <v>23231</v>
      </c>
    </row>
    <row r="1104" spans="5:40">
      <c r="E1104" s="17" t="s">
        <v>2487</v>
      </c>
      <c r="F1104" s="17" t="s">
        <v>2486</v>
      </c>
      <c r="AM1104" s="17" t="s">
        <v>10143</v>
      </c>
      <c r="AN1104" s="17">
        <v>23232</v>
      </c>
    </row>
    <row r="1105" spans="5:40">
      <c r="E1105" s="17" t="s">
        <v>2489</v>
      </c>
      <c r="F1105" s="17" t="s">
        <v>2488</v>
      </c>
      <c r="AM1105" s="17" t="s">
        <v>10144</v>
      </c>
      <c r="AN1105" s="17">
        <v>23233</v>
      </c>
    </row>
    <row r="1106" spans="5:40">
      <c r="E1106" s="17" t="s">
        <v>2491</v>
      </c>
      <c r="F1106" s="17" t="s">
        <v>2490</v>
      </c>
      <c r="AM1106" s="17" t="s">
        <v>10145</v>
      </c>
      <c r="AN1106" s="17">
        <v>23234</v>
      </c>
    </row>
    <row r="1107" spans="5:40">
      <c r="E1107" s="17" t="s">
        <v>2493</v>
      </c>
      <c r="F1107" s="17" t="s">
        <v>2492</v>
      </c>
      <c r="AM1107" s="17" t="s">
        <v>10146</v>
      </c>
      <c r="AN1107" s="17">
        <v>23235</v>
      </c>
    </row>
    <row r="1108" spans="5:40">
      <c r="E1108" s="17" t="s">
        <v>2495</v>
      </c>
      <c r="F1108" s="17" t="s">
        <v>2494</v>
      </c>
      <c r="AM1108" s="17" t="s">
        <v>10147</v>
      </c>
      <c r="AN1108" s="17">
        <v>23236</v>
      </c>
    </row>
    <row r="1109" spans="5:40">
      <c r="E1109" s="17" t="s">
        <v>2497</v>
      </c>
      <c r="F1109" s="17" t="s">
        <v>2496</v>
      </c>
      <c r="AM1109" s="17" t="s">
        <v>10148</v>
      </c>
      <c r="AN1109" s="17">
        <v>23237</v>
      </c>
    </row>
    <row r="1110" spans="5:40">
      <c r="E1110" s="17" t="s">
        <v>2499</v>
      </c>
      <c r="F1110" s="17" t="s">
        <v>2498</v>
      </c>
      <c r="AM1110" s="17" t="s">
        <v>10149</v>
      </c>
      <c r="AN1110" s="17">
        <v>23238</v>
      </c>
    </row>
    <row r="1111" spans="5:40">
      <c r="E1111" s="17" t="s">
        <v>2501</v>
      </c>
      <c r="F1111" s="17" t="s">
        <v>2500</v>
      </c>
      <c r="AM1111" s="17" t="s">
        <v>10150</v>
      </c>
      <c r="AN1111" s="17">
        <v>23302</v>
      </c>
    </row>
    <row r="1112" spans="5:40">
      <c r="E1112" s="17" t="s">
        <v>2503</v>
      </c>
      <c r="F1112" s="17" t="s">
        <v>2502</v>
      </c>
      <c r="AM1112" s="17" t="s">
        <v>10151</v>
      </c>
      <c r="AN1112" s="17">
        <v>23342</v>
      </c>
    </row>
    <row r="1113" spans="5:40">
      <c r="E1113" s="17" t="s">
        <v>2505</v>
      </c>
      <c r="F1113" s="17" t="s">
        <v>2504</v>
      </c>
      <c r="AM1113" s="17" t="s">
        <v>10152</v>
      </c>
      <c r="AN1113" s="17">
        <v>23361</v>
      </c>
    </row>
    <row r="1114" spans="5:40">
      <c r="E1114" s="17" t="s">
        <v>2507</v>
      </c>
      <c r="F1114" s="17" t="s">
        <v>2506</v>
      </c>
      <c r="AM1114" s="17" t="s">
        <v>10153</v>
      </c>
      <c r="AN1114" s="17">
        <v>23362</v>
      </c>
    </row>
    <row r="1115" spans="5:40">
      <c r="E1115" s="17" t="s">
        <v>2509</v>
      </c>
      <c r="F1115" s="17" t="s">
        <v>2508</v>
      </c>
      <c r="AM1115" s="17" t="s">
        <v>10154</v>
      </c>
      <c r="AN1115" s="17">
        <v>23424</v>
      </c>
    </row>
    <row r="1116" spans="5:40">
      <c r="E1116" s="17" t="s">
        <v>2511</v>
      </c>
      <c r="F1116" s="17" t="s">
        <v>2510</v>
      </c>
      <c r="AM1116" s="17" t="s">
        <v>10155</v>
      </c>
      <c r="AN1116" s="17">
        <v>23425</v>
      </c>
    </row>
    <row r="1117" spans="5:40">
      <c r="E1117" s="17" t="s">
        <v>2513</v>
      </c>
      <c r="F1117" s="17" t="s">
        <v>2512</v>
      </c>
      <c r="AM1117" s="17" t="s">
        <v>10156</v>
      </c>
      <c r="AN1117" s="17">
        <v>23427</v>
      </c>
    </row>
    <row r="1118" spans="5:40">
      <c r="E1118" s="17" t="s">
        <v>2515</v>
      </c>
      <c r="F1118" s="17" t="s">
        <v>2514</v>
      </c>
      <c r="AM1118" s="17" t="s">
        <v>10157</v>
      </c>
      <c r="AN1118" s="17">
        <v>23441</v>
      </c>
    </row>
    <row r="1119" spans="5:40">
      <c r="E1119" s="17" t="s">
        <v>2517</v>
      </c>
      <c r="F1119" s="17" t="s">
        <v>2516</v>
      </c>
      <c r="AM1119" s="17" t="s">
        <v>10158</v>
      </c>
      <c r="AN1119" s="17">
        <v>23442</v>
      </c>
    </row>
    <row r="1120" spans="5:40">
      <c r="E1120" s="17" t="s">
        <v>2519</v>
      </c>
      <c r="F1120" s="17" t="s">
        <v>2518</v>
      </c>
      <c r="AM1120" s="17" t="s">
        <v>10159</v>
      </c>
      <c r="AN1120" s="17">
        <v>23445</v>
      </c>
    </row>
    <row r="1121" spans="5:40">
      <c r="E1121" s="17" t="s">
        <v>2521</v>
      </c>
      <c r="F1121" s="17" t="s">
        <v>2520</v>
      </c>
      <c r="AM1121" s="17" t="s">
        <v>10160</v>
      </c>
      <c r="AN1121" s="17">
        <v>23446</v>
      </c>
    </row>
    <row r="1122" spans="5:40">
      <c r="E1122" s="17" t="s">
        <v>2523</v>
      </c>
      <c r="F1122" s="17" t="s">
        <v>2522</v>
      </c>
      <c r="AM1122" s="17" t="s">
        <v>10161</v>
      </c>
      <c r="AN1122" s="17">
        <v>23447</v>
      </c>
    </row>
    <row r="1123" spans="5:40">
      <c r="E1123" s="17" t="s">
        <v>2525</v>
      </c>
      <c r="F1123" s="17" t="s">
        <v>2524</v>
      </c>
      <c r="AM1123" s="17" t="s">
        <v>10162</v>
      </c>
      <c r="AN1123" s="17">
        <v>23501</v>
      </c>
    </row>
    <row r="1124" spans="5:40">
      <c r="E1124" s="17" t="s">
        <v>2527</v>
      </c>
      <c r="F1124" s="17" t="s">
        <v>2526</v>
      </c>
      <c r="AM1124" s="17" t="s">
        <v>10163</v>
      </c>
      <c r="AN1124" s="17">
        <v>23561</v>
      </c>
    </row>
    <row r="1125" spans="5:40">
      <c r="E1125" s="17" t="s">
        <v>2529</v>
      </c>
      <c r="F1125" s="17" t="s">
        <v>2528</v>
      </c>
      <c r="AM1125" s="17" t="s">
        <v>10164</v>
      </c>
      <c r="AN1125" s="17">
        <v>23562</v>
      </c>
    </row>
    <row r="1126" spans="5:40">
      <c r="E1126" s="17" t="s">
        <v>2531</v>
      </c>
      <c r="F1126" s="17" t="s">
        <v>2530</v>
      </c>
      <c r="AM1126" s="17" t="s">
        <v>10165</v>
      </c>
      <c r="AN1126" s="17">
        <v>23563</v>
      </c>
    </row>
    <row r="1127" spans="5:40">
      <c r="E1127" s="17" t="s">
        <v>2533</v>
      </c>
      <c r="F1127" s="17" t="s">
        <v>2532</v>
      </c>
      <c r="AM1127" s="17" t="s">
        <v>10166</v>
      </c>
      <c r="AN1127" s="17">
        <v>24201</v>
      </c>
    </row>
    <row r="1128" spans="5:40">
      <c r="E1128" s="17" t="s">
        <v>2535</v>
      </c>
      <c r="F1128" s="17" t="s">
        <v>2534</v>
      </c>
      <c r="AM1128" s="17" t="s">
        <v>10167</v>
      </c>
      <c r="AN1128" s="17">
        <v>24202</v>
      </c>
    </row>
    <row r="1129" spans="5:40">
      <c r="E1129" s="17" t="s">
        <v>2537</v>
      </c>
      <c r="F1129" s="17" t="s">
        <v>2536</v>
      </c>
      <c r="AM1129" s="17" t="s">
        <v>10168</v>
      </c>
      <c r="AN1129" s="17">
        <v>24203</v>
      </c>
    </row>
    <row r="1130" spans="5:40">
      <c r="E1130" s="17" t="s">
        <v>2539</v>
      </c>
      <c r="F1130" s="17" t="s">
        <v>2538</v>
      </c>
      <c r="AM1130" s="17" t="s">
        <v>10169</v>
      </c>
      <c r="AN1130" s="17">
        <v>24204</v>
      </c>
    </row>
    <row r="1131" spans="5:40">
      <c r="E1131" s="17" t="s">
        <v>2541</v>
      </c>
      <c r="F1131" s="17" t="s">
        <v>2540</v>
      </c>
      <c r="AM1131" s="17" t="s">
        <v>10170</v>
      </c>
      <c r="AN1131" s="17">
        <v>24205</v>
      </c>
    </row>
    <row r="1132" spans="5:40">
      <c r="E1132" s="17" t="s">
        <v>2543</v>
      </c>
      <c r="F1132" s="17" t="s">
        <v>2542</v>
      </c>
      <c r="AM1132" s="17" t="s">
        <v>10171</v>
      </c>
      <c r="AN1132" s="17">
        <v>24207</v>
      </c>
    </row>
    <row r="1133" spans="5:40">
      <c r="E1133" s="17" t="s">
        <v>2545</v>
      </c>
      <c r="F1133" s="17" t="s">
        <v>2544</v>
      </c>
      <c r="AM1133" s="17" t="s">
        <v>10172</v>
      </c>
      <c r="AN1133" s="17">
        <v>24208</v>
      </c>
    </row>
    <row r="1134" spans="5:40">
      <c r="E1134" s="17" t="s">
        <v>2547</v>
      </c>
      <c r="F1134" s="17" t="s">
        <v>2546</v>
      </c>
      <c r="AM1134" s="17" t="s">
        <v>10173</v>
      </c>
      <c r="AN1134" s="17">
        <v>24209</v>
      </c>
    </row>
    <row r="1135" spans="5:40">
      <c r="E1135" s="17" t="s">
        <v>2549</v>
      </c>
      <c r="F1135" s="17" t="s">
        <v>2548</v>
      </c>
      <c r="AM1135" s="17" t="s">
        <v>10174</v>
      </c>
      <c r="AN1135" s="17">
        <v>24210</v>
      </c>
    </row>
    <row r="1136" spans="5:40">
      <c r="E1136" s="17" t="s">
        <v>2551</v>
      </c>
      <c r="F1136" s="17" t="s">
        <v>2550</v>
      </c>
      <c r="AM1136" s="17" t="s">
        <v>10175</v>
      </c>
      <c r="AN1136" s="17">
        <v>24211</v>
      </c>
    </row>
    <row r="1137" spans="5:40">
      <c r="E1137" s="17" t="s">
        <v>2553</v>
      </c>
      <c r="F1137" s="17" t="s">
        <v>2552</v>
      </c>
      <c r="AM1137" s="17" t="s">
        <v>10176</v>
      </c>
      <c r="AN1137" s="17">
        <v>24212</v>
      </c>
    </row>
    <row r="1138" spans="5:40">
      <c r="E1138" s="17" t="s">
        <v>2555</v>
      </c>
      <c r="F1138" s="17" t="s">
        <v>2554</v>
      </c>
      <c r="AM1138" s="17" t="s">
        <v>10177</v>
      </c>
      <c r="AN1138" s="17">
        <v>24214</v>
      </c>
    </row>
    <row r="1139" spans="5:40">
      <c r="E1139" s="17" t="s">
        <v>2557</v>
      </c>
      <c r="F1139" s="17" t="s">
        <v>2556</v>
      </c>
      <c r="AM1139" s="17" t="s">
        <v>10178</v>
      </c>
      <c r="AN1139" s="17">
        <v>24215</v>
      </c>
    </row>
    <row r="1140" spans="5:40">
      <c r="E1140" s="17" t="s">
        <v>2559</v>
      </c>
      <c r="F1140" s="17" t="s">
        <v>2558</v>
      </c>
      <c r="AM1140" s="17" t="s">
        <v>10179</v>
      </c>
      <c r="AN1140" s="17">
        <v>24216</v>
      </c>
    </row>
    <row r="1141" spans="5:40">
      <c r="E1141" s="17" t="s">
        <v>2561</v>
      </c>
      <c r="F1141" s="17" t="s">
        <v>2560</v>
      </c>
      <c r="AM1141" s="17" t="s">
        <v>10180</v>
      </c>
      <c r="AN1141" s="17">
        <v>24303</v>
      </c>
    </row>
    <row r="1142" spans="5:40">
      <c r="E1142" s="17" t="s">
        <v>2563</v>
      </c>
      <c r="F1142" s="17" t="s">
        <v>2562</v>
      </c>
      <c r="AM1142" s="17" t="s">
        <v>10181</v>
      </c>
      <c r="AN1142" s="17">
        <v>24324</v>
      </c>
    </row>
    <row r="1143" spans="5:40">
      <c r="E1143" s="17" t="s">
        <v>2565</v>
      </c>
      <c r="F1143" s="17" t="s">
        <v>2564</v>
      </c>
      <c r="AM1143" s="17" t="s">
        <v>10182</v>
      </c>
      <c r="AN1143" s="17">
        <v>24341</v>
      </c>
    </row>
    <row r="1144" spans="5:40">
      <c r="E1144" s="17" t="s">
        <v>2567</v>
      </c>
      <c r="F1144" s="17" t="s">
        <v>2566</v>
      </c>
      <c r="AM1144" s="17" t="s">
        <v>10183</v>
      </c>
      <c r="AN1144" s="17">
        <v>24343</v>
      </c>
    </row>
    <row r="1145" spans="5:40">
      <c r="E1145" s="17" t="s">
        <v>2569</v>
      </c>
      <c r="F1145" s="17" t="s">
        <v>2568</v>
      </c>
      <c r="AM1145" s="17" t="s">
        <v>10184</v>
      </c>
      <c r="AN1145" s="17">
        <v>24344</v>
      </c>
    </row>
    <row r="1146" spans="5:40">
      <c r="E1146" s="17" t="s">
        <v>2571</v>
      </c>
      <c r="F1146" s="17" t="s">
        <v>2570</v>
      </c>
      <c r="AM1146" s="17" t="s">
        <v>10185</v>
      </c>
      <c r="AN1146" s="17">
        <v>24441</v>
      </c>
    </row>
    <row r="1147" spans="5:40">
      <c r="E1147" s="17" t="s">
        <v>2573</v>
      </c>
      <c r="F1147" s="17" t="s">
        <v>2572</v>
      </c>
      <c r="AM1147" s="17" t="s">
        <v>10186</v>
      </c>
      <c r="AN1147" s="17">
        <v>24442</v>
      </c>
    </row>
    <row r="1148" spans="5:40">
      <c r="E1148" s="17" t="s">
        <v>2575</v>
      </c>
      <c r="F1148" s="17" t="s">
        <v>2574</v>
      </c>
      <c r="AM1148" s="17" t="s">
        <v>10187</v>
      </c>
      <c r="AN1148" s="17">
        <v>24443</v>
      </c>
    </row>
    <row r="1149" spans="5:40">
      <c r="E1149" s="17" t="s">
        <v>2577</v>
      </c>
      <c r="F1149" s="17" t="s">
        <v>2576</v>
      </c>
      <c r="AM1149" s="17" t="s">
        <v>10188</v>
      </c>
      <c r="AN1149" s="17">
        <v>24461</v>
      </c>
    </row>
    <row r="1150" spans="5:40">
      <c r="E1150" s="17" t="s">
        <v>2579</v>
      </c>
      <c r="F1150" s="17" t="s">
        <v>2578</v>
      </c>
      <c r="AM1150" s="17" t="s">
        <v>10189</v>
      </c>
      <c r="AN1150" s="17">
        <v>24470</v>
      </c>
    </row>
    <row r="1151" spans="5:40">
      <c r="E1151" s="17" t="s">
        <v>2581</v>
      </c>
      <c r="F1151" s="17" t="s">
        <v>2580</v>
      </c>
      <c r="AM1151" s="17" t="s">
        <v>10190</v>
      </c>
      <c r="AN1151" s="17">
        <v>24471</v>
      </c>
    </row>
    <row r="1152" spans="5:40">
      <c r="E1152" s="17" t="s">
        <v>2583</v>
      </c>
      <c r="F1152" s="17" t="s">
        <v>2582</v>
      </c>
      <c r="AM1152" s="17" t="s">
        <v>10191</v>
      </c>
      <c r="AN1152" s="17">
        <v>24472</v>
      </c>
    </row>
    <row r="1153" spans="5:40">
      <c r="E1153" s="17" t="s">
        <v>2585</v>
      </c>
      <c r="F1153" s="17" t="s">
        <v>2584</v>
      </c>
      <c r="AM1153" s="17" t="s">
        <v>10192</v>
      </c>
      <c r="AN1153" s="17">
        <v>24543</v>
      </c>
    </row>
    <row r="1154" spans="5:40">
      <c r="E1154" s="17" t="s">
        <v>2587</v>
      </c>
      <c r="F1154" s="17" t="s">
        <v>2586</v>
      </c>
      <c r="AM1154" s="17" t="s">
        <v>10193</v>
      </c>
      <c r="AN1154" s="17">
        <v>24561</v>
      </c>
    </row>
    <row r="1155" spans="5:40">
      <c r="E1155" s="17" t="s">
        <v>2589</v>
      </c>
      <c r="F1155" s="17" t="s">
        <v>2588</v>
      </c>
      <c r="AM1155" s="17" t="s">
        <v>10194</v>
      </c>
      <c r="AN1155" s="17">
        <v>24562</v>
      </c>
    </row>
    <row r="1156" spans="5:40">
      <c r="E1156" s="17" t="s">
        <v>2591</v>
      </c>
      <c r="F1156" s="17" t="s">
        <v>2590</v>
      </c>
      <c r="AM1156" s="17" t="s">
        <v>10195</v>
      </c>
      <c r="AN1156" s="17">
        <v>25201</v>
      </c>
    </row>
    <row r="1157" spans="5:40">
      <c r="E1157" s="17" t="s">
        <v>2593</v>
      </c>
      <c r="F1157" s="17" t="s">
        <v>2592</v>
      </c>
      <c r="AM1157" s="17" t="s">
        <v>10196</v>
      </c>
      <c r="AN1157" s="17">
        <v>25202</v>
      </c>
    </row>
    <row r="1158" spans="5:40">
      <c r="E1158" s="17" t="s">
        <v>2595</v>
      </c>
      <c r="F1158" s="17" t="s">
        <v>2594</v>
      </c>
      <c r="AM1158" s="17" t="s">
        <v>10197</v>
      </c>
      <c r="AN1158" s="17">
        <v>25203</v>
      </c>
    </row>
    <row r="1159" spans="5:40">
      <c r="E1159" s="17" t="s">
        <v>2597</v>
      </c>
      <c r="F1159" s="17" t="s">
        <v>2596</v>
      </c>
      <c r="AM1159" s="17" t="s">
        <v>10198</v>
      </c>
      <c r="AN1159" s="17">
        <v>25204</v>
      </c>
    </row>
    <row r="1160" spans="5:40">
      <c r="E1160" s="17" t="s">
        <v>2599</v>
      </c>
      <c r="F1160" s="17" t="s">
        <v>2598</v>
      </c>
      <c r="AM1160" s="17" t="s">
        <v>10199</v>
      </c>
      <c r="AN1160" s="17">
        <v>25206</v>
      </c>
    </row>
    <row r="1161" spans="5:40">
      <c r="E1161" s="17" t="s">
        <v>2601</v>
      </c>
      <c r="F1161" s="17" t="s">
        <v>2600</v>
      </c>
      <c r="AM1161" s="17" t="s">
        <v>10200</v>
      </c>
      <c r="AN1161" s="17">
        <v>25207</v>
      </c>
    </row>
    <row r="1162" spans="5:40">
      <c r="E1162" s="17" t="s">
        <v>2603</v>
      </c>
      <c r="F1162" s="17" t="s">
        <v>2602</v>
      </c>
      <c r="AM1162" s="17" t="s">
        <v>10201</v>
      </c>
      <c r="AN1162" s="17">
        <v>25208</v>
      </c>
    </row>
    <row r="1163" spans="5:40">
      <c r="E1163" s="17" t="s">
        <v>2605</v>
      </c>
      <c r="F1163" s="17" t="s">
        <v>2604</v>
      </c>
      <c r="AM1163" s="17" t="s">
        <v>10202</v>
      </c>
      <c r="AN1163" s="17">
        <v>25209</v>
      </c>
    </row>
    <row r="1164" spans="5:40">
      <c r="E1164" s="17" t="s">
        <v>2607</v>
      </c>
      <c r="F1164" s="17" t="s">
        <v>2606</v>
      </c>
      <c r="AM1164" s="17" t="s">
        <v>10203</v>
      </c>
      <c r="AN1164" s="17">
        <v>25210</v>
      </c>
    </row>
    <row r="1165" spans="5:40">
      <c r="E1165" s="17" t="s">
        <v>2609</v>
      </c>
      <c r="F1165" s="17" t="s">
        <v>2608</v>
      </c>
      <c r="AM1165" s="17" t="s">
        <v>10204</v>
      </c>
      <c r="AN1165" s="17">
        <v>25211</v>
      </c>
    </row>
    <row r="1166" spans="5:40">
      <c r="E1166" s="17" t="s">
        <v>2611</v>
      </c>
      <c r="F1166" s="17" t="s">
        <v>2610</v>
      </c>
      <c r="AM1166" s="17" t="s">
        <v>10205</v>
      </c>
      <c r="AN1166" s="17">
        <v>25212</v>
      </c>
    </row>
    <row r="1167" spans="5:40">
      <c r="E1167" s="17" t="s">
        <v>2613</v>
      </c>
      <c r="F1167" s="17" t="s">
        <v>2612</v>
      </c>
      <c r="AM1167" s="17" t="s">
        <v>10206</v>
      </c>
      <c r="AN1167" s="17">
        <v>25213</v>
      </c>
    </row>
    <row r="1168" spans="5:40">
      <c r="E1168" s="17" t="s">
        <v>2615</v>
      </c>
      <c r="F1168" s="17" t="s">
        <v>2614</v>
      </c>
      <c r="AM1168" s="17" t="s">
        <v>10207</v>
      </c>
      <c r="AN1168" s="17">
        <v>25214</v>
      </c>
    </row>
    <row r="1169" spans="5:40">
      <c r="E1169" s="17" t="s">
        <v>2617</v>
      </c>
      <c r="F1169" s="17" t="s">
        <v>2616</v>
      </c>
      <c r="AM1169" s="17" t="s">
        <v>10208</v>
      </c>
      <c r="AN1169" s="17">
        <v>25383</v>
      </c>
    </row>
    <row r="1170" spans="5:40">
      <c r="E1170" s="17" t="s">
        <v>2619</v>
      </c>
      <c r="F1170" s="17" t="s">
        <v>2618</v>
      </c>
      <c r="AM1170" s="17" t="s">
        <v>10209</v>
      </c>
      <c r="AN1170" s="17">
        <v>25384</v>
      </c>
    </row>
    <row r="1171" spans="5:40">
      <c r="E1171" s="17" t="s">
        <v>2621</v>
      </c>
      <c r="F1171" s="17" t="s">
        <v>2620</v>
      </c>
      <c r="AM1171" s="17" t="s">
        <v>10210</v>
      </c>
      <c r="AN1171" s="17">
        <v>25425</v>
      </c>
    </row>
    <row r="1172" spans="5:40">
      <c r="E1172" s="17" t="s">
        <v>2623</v>
      </c>
      <c r="F1172" s="17" t="s">
        <v>2622</v>
      </c>
      <c r="AM1172" s="17" t="s">
        <v>10211</v>
      </c>
      <c r="AN1172" s="17">
        <v>25441</v>
      </c>
    </row>
    <row r="1173" spans="5:40">
      <c r="E1173" s="17" t="s">
        <v>2625</v>
      </c>
      <c r="F1173" s="17" t="s">
        <v>2624</v>
      </c>
      <c r="AM1173" s="17" t="s">
        <v>10212</v>
      </c>
      <c r="AN1173" s="17">
        <v>25442</v>
      </c>
    </row>
    <row r="1174" spans="5:40">
      <c r="E1174" s="17" t="s">
        <v>2627</v>
      </c>
      <c r="F1174" s="17" t="s">
        <v>2626</v>
      </c>
      <c r="AM1174" s="17" t="s">
        <v>10213</v>
      </c>
      <c r="AN1174" s="17">
        <v>25443</v>
      </c>
    </row>
    <row r="1175" spans="5:40">
      <c r="E1175" s="17" t="s">
        <v>2629</v>
      </c>
      <c r="F1175" s="17" t="s">
        <v>2628</v>
      </c>
      <c r="AM1175" s="17" t="s">
        <v>10214</v>
      </c>
      <c r="AN1175" s="17">
        <v>26101</v>
      </c>
    </row>
    <row r="1176" spans="5:40">
      <c r="E1176" s="17" t="s">
        <v>2631</v>
      </c>
      <c r="F1176" s="17" t="s">
        <v>2630</v>
      </c>
      <c r="AM1176" s="17" t="s">
        <v>10215</v>
      </c>
      <c r="AN1176" s="17">
        <v>26102</v>
      </c>
    </row>
    <row r="1177" spans="5:40">
      <c r="E1177" s="17" t="s">
        <v>2633</v>
      </c>
      <c r="F1177" s="17" t="s">
        <v>2632</v>
      </c>
      <c r="AM1177" s="17" t="s">
        <v>10216</v>
      </c>
      <c r="AN1177" s="17">
        <v>26103</v>
      </c>
    </row>
    <row r="1178" spans="5:40">
      <c r="E1178" s="17" t="s">
        <v>2635</v>
      </c>
      <c r="F1178" s="17" t="s">
        <v>2634</v>
      </c>
      <c r="AM1178" s="17" t="s">
        <v>10217</v>
      </c>
      <c r="AN1178" s="17">
        <v>26104</v>
      </c>
    </row>
    <row r="1179" spans="5:40">
      <c r="E1179" s="17" t="s">
        <v>2637</v>
      </c>
      <c r="F1179" s="17" t="s">
        <v>2636</v>
      </c>
      <c r="AM1179" s="17" t="s">
        <v>10218</v>
      </c>
      <c r="AN1179" s="17">
        <v>26105</v>
      </c>
    </row>
    <row r="1180" spans="5:40">
      <c r="E1180" s="17" t="s">
        <v>2639</v>
      </c>
      <c r="F1180" s="17" t="s">
        <v>2638</v>
      </c>
      <c r="AM1180" s="17" t="s">
        <v>10219</v>
      </c>
      <c r="AN1180" s="17">
        <v>26106</v>
      </c>
    </row>
    <row r="1181" spans="5:40">
      <c r="E1181" s="17" t="s">
        <v>2641</v>
      </c>
      <c r="F1181" s="17" t="s">
        <v>2640</v>
      </c>
      <c r="AM1181" s="17" t="s">
        <v>10220</v>
      </c>
      <c r="AN1181" s="17">
        <v>26107</v>
      </c>
    </row>
    <row r="1182" spans="5:40">
      <c r="E1182" s="17" t="s">
        <v>2643</v>
      </c>
      <c r="F1182" s="17" t="s">
        <v>2642</v>
      </c>
      <c r="AM1182" s="17" t="s">
        <v>10221</v>
      </c>
      <c r="AN1182" s="17">
        <v>26108</v>
      </c>
    </row>
    <row r="1183" spans="5:40">
      <c r="E1183" s="17" t="s">
        <v>2645</v>
      </c>
      <c r="F1183" s="17" t="s">
        <v>2644</v>
      </c>
      <c r="AM1183" s="17" t="s">
        <v>10222</v>
      </c>
      <c r="AN1183" s="17">
        <v>26109</v>
      </c>
    </row>
    <row r="1184" spans="5:40">
      <c r="E1184" s="17" t="s">
        <v>2647</v>
      </c>
      <c r="F1184" s="17" t="s">
        <v>2646</v>
      </c>
      <c r="AM1184" s="17" t="s">
        <v>10223</v>
      </c>
      <c r="AN1184" s="17">
        <v>26110</v>
      </c>
    </row>
    <row r="1185" spans="5:40">
      <c r="E1185" s="17" t="s">
        <v>2649</v>
      </c>
      <c r="F1185" s="17" t="s">
        <v>2648</v>
      </c>
      <c r="AM1185" s="17" t="s">
        <v>10224</v>
      </c>
      <c r="AN1185" s="17">
        <v>26111</v>
      </c>
    </row>
    <row r="1186" spans="5:40">
      <c r="E1186" s="17" t="s">
        <v>2651</v>
      </c>
      <c r="F1186" s="17" t="s">
        <v>2650</v>
      </c>
      <c r="AM1186" s="17" t="s">
        <v>10225</v>
      </c>
      <c r="AN1186" s="17">
        <v>26201</v>
      </c>
    </row>
    <row r="1187" spans="5:40">
      <c r="E1187" s="17" t="s">
        <v>2653</v>
      </c>
      <c r="F1187" s="17" t="s">
        <v>2652</v>
      </c>
      <c r="AM1187" s="17" t="s">
        <v>10226</v>
      </c>
      <c r="AN1187" s="17">
        <v>26202</v>
      </c>
    </row>
    <row r="1188" spans="5:40">
      <c r="E1188" s="17" t="s">
        <v>2655</v>
      </c>
      <c r="F1188" s="17" t="s">
        <v>2654</v>
      </c>
      <c r="AM1188" s="17" t="s">
        <v>10227</v>
      </c>
      <c r="AN1188" s="17">
        <v>26203</v>
      </c>
    </row>
    <row r="1189" spans="5:40">
      <c r="E1189" s="17" t="s">
        <v>2657</v>
      </c>
      <c r="F1189" s="17" t="s">
        <v>2656</v>
      </c>
      <c r="AM1189" s="17" t="s">
        <v>10228</v>
      </c>
      <c r="AN1189" s="17">
        <v>26204</v>
      </c>
    </row>
    <row r="1190" spans="5:40">
      <c r="E1190" s="17" t="s">
        <v>2659</v>
      </c>
      <c r="F1190" s="17" t="s">
        <v>2658</v>
      </c>
      <c r="AM1190" s="17" t="s">
        <v>10229</v>
      </c>
      <c r="AN1190" s="17">
        <v>26205</v>
      </c>
    </row>
    <row r="1191" spans="5:40">
      <c r="E1191" s="17" t="s">
        <v>2661</v>
      </c>
      <c r="F1191" s="17" t="s">
        <v>2660</v>
      </c>
      <c r="AM1191" s="17" t="s">
        <v>10230</v>
      </c>
      <c r="AN1191" s="17">
        <v>26206</v>
      </c>
    </row>
    <row r="1192" spans="5:40">
      <c r="E1192" s="17" t="s">
        <v>2663</v>
      </c>
      <c r="F1192" s="17" t="s">
        <v>2662</v>
      </c>
      <c r="AM1192" s="17" t="s">
        <v>10231</v>
      </c>
      <c r="AN1192" s="17">
        <v>26207</v>
      </c>
    </row>
    <row r="1193" spans="5:40">
      <c r="E1193" s="17" t="s">
        <v>2665</v>
      </c>
      <c r="F1193" s="17" t="s">
        <v>2664</v>
      </c>
      <c r="AM1193" s="17" t="s">
        <v>10232</v>
      </c>
      <c r="AN1193" s="17">
        <v>26208</v>
      </c>
    </row>
    <row r="1194" spans="5:40">
      <c r="E1194" s="17" t="s">
        <v>2667</v>
      </c>
      <c r="F1194" s="17" t="s">
        <v>2666</v>
      </c>
      <c r="AM1194" s="17" t="s">
        <v>10233</v>
      </c>
      <c r="AN1194" s="17">
        <v>26209</v>
      </c>
    </row>
    <row r="1195" spans="5:40">
      <c r="E1195" s="17" t="s">
        <v>2669</v>
      </c>
      <c r="F1195" s="17" t="s">
        <v>2668</v>
      </c>
      <c r="AM1195" s="17" t="s">
        <v>10234</v>
      </c>
      <c r="AN1195" s="17">
        <v>26210</v>
      </c>
    </row>
    <row r="1196" spans="5:40">
      <c r="E1196" s="17" t="s">
        <v>2671</v>
      </c>
      <c r="F1196" s="17" t="s">
        <v>2670</v>
      </c>
      <c r="AM1196" s="17" t="s">
        <v>10235</v>
      </c>
      <c r="AN1196" s="17">
        <v>26211</v>
      </c>
    </row>
    <row r="1197" spans="5:40">
      <c r="E1197" s="17" t="s">
        <v>2673</v>
      </c>
      <c r="F1197" s="17" t="s">
        <v>2672</v>
      </c>
      <c r="AM1197" s="17" t="s">
        <v>10236</v>
      </c>
      <c r="AN1197" s="17">
        <v>26212</v>
      </c>
    </row>
    <row r="1198" spans="5:40">
      <c r="E1198" s="17" t="s">
        <v>2675</v>
      </c>
      <c r="F1198" s="17" t="s">
        <v>2674</v>
      </c>
      <c r="AM1198" s="17" t="s">
        <v>10237</v>
      </c>
      <c r="AN1198" s="17">
        <v>26213</v>
      </c>
    </row>
    <row r="1199" spans="5:40">
      <c r="E1199" s="17" t="s">
        <v>2677</v>
      </c>
      <c r="F1199" s="17" t="s">
        <v>2676</v>
      </c>
      <c r="AM1199" s="17" t="s">
        <v>10238</v>
      </c>
      <c r="AN1199" s="17">
        <v>26214</v>
      </c>
    </row>
    <row r="1200" spans="5:40">
      <c r="E1200" s="17" t="s">
        <v>2679</v>
      </c>
      <c r="F1200" s="17" t="s">
        <v>2678</v>
      </c>
      <c r="AM1200" s="17" t="s">
        <v>10239</v>
      </c>
      <c r="AN1200" s="17">
        <v>26303</v>
      </c>
    </row>
    <row r="1201" spans="5:40">
      <c r="E1201" s="17" t="s">
        <v>2681</v>
      </c>
      <c r="F1201" s="17" t="s">
        <v>2680</v>
      </c>
      <c r="AM1201" s="17" t="s">
        <v>10240</v>
      </c>
      <c r="AN1201" s="17">
        <v>26322</v>
      </c>
    </row>
    <row r="1202" spans="5:40">
      <c r="E1202" s="17" t="s">
        <v>2683</v>
      </c>
      <c r="F1202" s="17" t="s">
        <v>2682</v>
      </c>
      <c r="AM1202" s="17" t="s">
        <v>10241</v>
      </c>
      <c r="AN1202" s="17">
        <v>26343</v>
      </c>
    </row>
    <row r="1203" spans="5:40">
      <c r="E1203" s="17" t="s">
        <v>2685</v>
      </c>
      <c r="F1203" s="17" t="s">
        <v>2684</v>
      </c>
      <c r="AM1203" s="17" t="s">
        <v>10242</v>
      </c>
      <c r="AN1203" s="17">
        <v>26344</v>
      </c>
    </row>
    <row r="1204" spans="5:40">
      <c r="E1204" s="17" t="s">
        <v>2687</v>
      </c>
      <c r="F1204" s="17" t="s">
        <v>2686</v>
      </c>
      <c r="AM1204" s="17" t="s">
        <v>10243</v>
      </c>
      <c r="AN1204" s="17">
        <v>26364</v>
      </c>
    </row>
    <row r="1205" spans="5:40">
      <c r="E1205" s="17" t="s">
        <v>2689</v>
      </c>
      <c r="F1205" s="17" t="s">
        <v>2688</v>
      </c>
      <c r="AM1205" s="17" t="s">
        <v>10244</v>
      </c>
      <c r="AN1205" s="17">
        <v>26365</v>
      </c>
    </row>
    <row r="1206" spans="5:40">
      <c r="E1206" s="17" t="s">
        <v>2691</v>
      </c>
      <c r="F1206" s="17" t="s">
        <v>2690</v>
      </c>
      <c r="AM1206" s="17" t="s">
        <v>10245</v>
      </c>
      <c r="AN1206" s="17">
        <v>26366</v>
      </c>
    </row>
    <row r="1207" spans="5:40">
      <c r="E1207" s="17" t="s">
        <v>2693</v>
      </c>
      <c r="F1207" s="17" t="s">
        <v>2692</v>
      </c>
      <c r="AM1207" s="17" t="s">
        <v>10246</v>
      </c>
      <c r="AN1207" s="17">
        <v>26367</v>
      </c>
    </row>
    <row r="1208" spans="5:40">
      <c r="E1208" s="17" t="s">
        <v>2695</v>
      </c>
      <c r="F1208" s="17" t="s">
        <v>2694</v>
      </c>
      <c r="AM1208" s="17" t="s">
        <v>10247</v>
      </c>
      <c r="AN1208" s="17">
        <v>26407</v>
      </c>
    </row>
    <row r="1209" spans="5:40">
      <c r="E1209" s="17" t="s">
        <v>2697</v>
      </c>
      <c r="F1209" s="17" t="s">
        <v>2696</v>
      </c>
      <c r="AM1209" s="17" t="s">
        <v>10248</v>
      </c>
      <c r="AN1209" s="17">
        <v>26463</v>
      </c>
    </row>
    <row r="1210" spans="5:40">
      <c r="E1210" s="17" t="s">
        <v>2699</v>
      </c>
      <c r="F1210" s="17" t="s">
        <v>2698</v>
      </c>
      <c r="AM1210" s="17" t="s">
        <v>10249</v>
      </c>
      <c r="AN1210" s="17">
        <v>26465</v>
      </c>
    </row>
    <row r="1211" spans="5:40">
      <c r="E1211" s="17" t="s">
        <v>2701</v>
      </c>
      <c r="F1211" s="17" t="s">
        <v>2700</v>
      </c>
      <c r="AM1211" s="17" t="s">
        <v>10250</v>
      </c>
      <c r="AN1211" s="17">
        <v>27102</v>
      </c>
    </row>
    <row r="1212" spans="5:40">
      <c r="E1212" s="17" t="s">
        <v>2703</v>
      </c>
      <c r="F1212" s="17" t="s">
        <v>2702</v>
      </c>
      <c r="AM1212" s="17" t="s">
        <v>10251</v>
      </c>
      <c r="AN1212" s="17">
        <v>27103</v>
      </c>
    </row>
    <row r="1213" spans="5:40">
      <c r="E1213" s="17" t="s">
        <v>2705</v>
      </c>
      <c r="F1213" s="17" t="s">
        <v>2704</v>
      </c>
      <c r="AM1213" s="17" t="s">
        <v>10252</v>
      </c>
      <c r="AN1213" s="17">
        <v>27104</v>
      </c>
    </row>
    <row r="1214" spans="5:40">
      <c r="E1214" s="17" t="s">
        <v>2707</v>
      </c>
      <c r="F1214" s="17" t="s">
        <v>2706</v>
      </c>
      <c r="AM1214" s="17" t="s">
        <v>10253</v>
      </c>
      <c r="AN1214" s="17">
        <v>27106</v>
      </c>
    </row>
    <row r="1215" spans="5:40">
      <c r="E1215" s="17" t="s">
        <v>2709</v>
      </c>
      <c r="F1215" s="17" t="s">
        <v>2708</v>
      </c>
      <c r="AM1215" s="17" t="s">
        <v>10254</v>
      </c>
      <c r="AN1215" s="17">
        <v>27107</v>
      </c>
    </row>
    <row r="1216" spans="5:40">
      <c r="E1216" s="17" t="s">
        <v>2711</v>
      </c>
      <c r="F1216" s="17" t="s">
        <v>2710</v>
      </c>
      <c r="AM1216" s="17" t="s">
        <v>10255</v>
      </c>
      <c r="AN1216" s="17">
        <v>27108</v>
      </c>
    </row>
    <row r="1217" spans="5:40">
      <c r="E1217" s="17" t="s">
        <v>2713</v>
      </c>
      <c r="F1217" s="17" t="s">
        <v>2712</v>
      </c>
      <c r="AM1217" s="17" t="s">
        <v>10256</v>
      </c>
      <c r="AN1217" s="17">
        <v>27109</v>
      </c>
    </row>
    <row r="1218" spans="5:40">
      <c r="E1218" s="17" t="s">
        <v>2715</v>
      </c>
      <c r="F1218" s="17" t="s">
        <v>2714</v>
      </c>
      <c r="AM1218" s="17" t="s">
        <v>10257</v>
      </c>
      <c r="AN1218" s="17">
        <v>27111</v>
      </c>
    </row>
    <row r="1219" spans="5:40">
      <c r="E1219" s="17" t="s">
        <v>2717</v>
      </c>
      <c r="F1219" s="17" t="s">
        <v>2716</v>
      </c>
      <c r="AM1219" s="17" t="s">
        <v>10258</v>
      </c>
      <c r="AN1219" s="17">
        <v>27113</v>
      </c>
    </row>
    <row r="1220" spans="5:40">
      <c r="E1220" s="17" t="s">
        <v>2719</v>
      </c>
      <c r="F1220" s="17" t="s">
        <v>2718</v>
      </c>
      <c r="AM1220" s="17" t="s">
        <v>10259</v>
      </c>
      <c r="AN1220" s="17">
        <v>27114</v>
      </c>
    </row>
    <row r="1221" spans="5:40">
      <c r="E1221" s="17" t="s">
        <v>2721</v>
      </c>
      <c r="F1221" s="17" t="s">
        <v>2720</v>
      </c>
      <c r="AM1221" s="17" t="s">
        <v>10260</v>
      </c>
      <c r="AN1221" s="17">
        <v>27115</v>
      </c>
    </row>
    <row r="1222" spans="5:40">
      <c r="E1222" s="17" t="s">
        <v>2723</v>
      </c>
      <c r="F1222" s="17" t="s">
        <v>2722</v>
      </c>
      <c r="AM1222" s="17" t="s">
        <v>10261</v>
      </c>
      <c r="AN1222" s="17">
        <v>27116</v>
      </c>
    </row>
    <row r="1223" spans="5:40">
      <c r="E1223" s="17" t="s">
        <v>2725</v>
      </c>
      <c r="F1223" s="17" t="s">
        <v>2724</v>
      </c>
      <c r="AM1223" s="17" t="s">
        <v>10262</v>
      </c>
      <c r="AN1223" s="17">
        <v>27117</v>
      </c>
    </row>
    <row r="1224" spans="5:40">
      <c r="E1224" s="17" t="s">
        <v>2727</v>
      </c>
      <c r="F1224" s="17" t="s">
        <v>2726</v>
      </c>
      <c r="AM1224" s="17" t="s">
        <v>10263</v>
      </c>
      <c r="AN1224" s="17">
        <v>27118</v>
      </c>
    </row>
    <row r="1225" spans="5:40">
      <c r="E1225" s="17" t="s">
        <v>2729</v>
      </c>
      <c r="F1225" s="17" t="s">
        <v>2728</v>
      </c>
      <c r="AM1225" s="17" t="s">
        <v>10264</v>
      </c>
      <c r="AN1225" s="17">
        <v>27119</v>
      </c>
    </row>
    <row r="1226" spans="5:40">
      <c r="E1226" s="17" t="s">
        <v>2731</v>
      </c>
      <c r="F1226" s="17" t="s">
        <v>2730</v>
      </c>
      <c r="AM1226" s="17" t="s">
        <v>10265</v>
      </c>
      <c r="AN1226" s="17">
        <v>27120</v>
      </c>
    </row>
    <row r="1227" spans="5:40">
      <c r="E1227" s="17" t="s">
        <v>2733</v>
      </c>
      <c r="F1227" s="17" t="s">
        <v>2732</v>
      </c>
      <c r="AM1227" s="17" t="s">
        <v>10266</v>
      </c>
      <c r="AN1227" s="17">
        <v>27121</v>
      </c>
    </row>
    <row r="1228" spans="5:40">
      <c r="E1228" s="17" t="s">
        <v>2735</v>
      </c>
      <c r="F1228" s="17" t="s">
        <v>2734</v>
      </c>
      <c r="AM1228" s="17" t="s">
        <v>10267</v>
      </c>
      <c r="AN1228" s="17">
        <v>27122</v>
      </c>
    </row>
    <row r="1229" spans="5:40">
      <c r="E1229" s="17" t="s">
        <v>2737</v>
      </c>
      <c r="F1229" s="17" t="s">
        <v>2736</v>
      </c>
      <c r="AM1229" s="17" t="s">
        <v>10268</v>
      </c>
      <c r="AN1229" s="17">
        <v>27123</v>
      </c>
    </row>
    <row r="1230" spans="5:40">
      <c r="E1230" s="17" t="s">
        <v>2739</v>
      </c>
      <c r="F1230" s="17" t="s">
        <v>2738</v>
      </c>
      <c r="AM1230" s="17" t="s">
        <v>10269</v>
      </c>
      <c r="AN1230" s="17">
        <v>27124</v>
      </c>
    </row>
    <row r="1231" spans="5:40">
      <c r="E1231" s="17" t="s">
        <v>2741</v>
      </c>
      <c r="F1231" s="17" t="s">
        <v>2740</v>
      </c>
      <c r="AM1231" s="17" t="s">
        <v>10270</v>
      </c>
      <c r="AN1231" s="17">
        <v>27125</v>
      </c>
    </row>
    <row r="1232" spans="5:40">
      <c r="E1232" s="17" t="s">
        <v>2743</v>
      </c>
      <c r="F1232" s="17" t="s">
        <v>2742</v>
      </c>
      <c r="AM1232" s="17" t="s">
        <v>10271</v>
      </c>
      <c r="AN1232" s="17">
        <v>27126</v>
      </c>
    </row>
    <row r="1233" spans="5:40">
      <c r="E1233" s="17" t="s">
        <v>2745</v>
      </c>
      <c r="F1233" s="17" t="s">
        <v>2744</v>
      </c>
      <c r="AM1233" s="17" t="s">
        <v>10272</v>
      </c>
      <c r="AN1233" s="17">
        <v>27127</v>
      </c>
    </row>
    <row r="1234" spans="5:40">
      <c r="E1234" s="17" t="s">
        <v>2747</v>
      </c>
      <c r="F1234" s="17" t="s">
        <v>2746</v>
      </c>
      <c r="AM1234" s="17" t="s">
        <v>10273</v>
      </c>
      <c r="AN1234" s="17">
        <v>27128</v>
      </c>
    </row>
    <row r="1235" spans="5:40">
      <c r="E1235" s="17" t="s">
        <v>2749</v>
      </c>
      <c r="F1235" s="17" t="s">
        <v>2748</v>
      </c>
      <c r="AM1235" s="17" t="s">
        <v>10274</v>
      </c>
      <c r="AN1235" s="17">
        <v>27141</v>
      </c>
    </row>
    <row r="1236" spans="5:40">
      <c r="E1236" s="17" t="s">
        <v>2751</v>
      </c>
      <c r="F1236" s="17" t="s">
        <v>2750</v>
      </c>
      <c r="AM1236" s="17" t="s">
        <v>10275</v>
      </c>
      <c r="AN1236" s="17">
        <v>27142</v>
      </c>
    </row>
    <row r="1237" spans="5:40">
      <c r="E1237" s="17" t="s">
        <v>2753</v>
      </c>
      <c r="F1237" s="17" t="s">
        <v>2752</v>
      </c>
      <c r="AM1237" s="17" t="s">
        <v>10276</v>
      </c>
      <c r="AN1237" s="17">
        <v>27143</v>
      </c>
    </row>
    <row r="1238" spans="5:40">
      <c r="E1238" s="17" t="s">
        <v>2755</v>
      </c>
      <c r="F1238" s="17" t="s">
        <v>2754</v>
      </c>
      <c r="AM1238" s="17" t="s">
        <v>10277</v>
      </c>
      <c r="AN1238" s="17">
        <v>27144</v>
      </c>
    </row>
    <row r="1239" spans="5:40">
      <c r="E1239" s="17" t="s">
        <v>2757</v>
      </c>
      <c r="F1239" s="17" t="s">
        <v>2756</v>
      </c>
      <c r="AM1239" s="17" t="s">
        <v>10278</v>
      </c>
      <c r="AN1239" s="17">
        <v>27145</v>
      </c>
    </row>
    <row r="1240" spans="5:40">
      <c r="E1240" s="17" t="s">
        <v>2759</v>
      </c>
      <c r="F1240" s="17" t="s">
        <v>2758</v>
      </c>
      <c r="AM1240" s="17" t="s">
        <v>10279</v>
      </c>
      <c r="AN1240" s="17">
        <v>27146</v>
      </c>
    </row>
    <row r="1241" spans="5:40">
      <c r="E1241" s="17" t="s">
        <v>2761</v>
      </c>
      <c r="F1241" s="17" t="s">
        <v>2760</v>
      </c>
      <c r="AM1241" s="17" t="s">
        <v>10280</v>
      </c>
      <c r="AN1241" s="17">
        <v>27147</v>
      </c>
    </row>
    <row r="1242" spans="5:40">
      <c r="E1242" s="17" t="s">
        <v>2763</v>
      </c>
      <c r="F1242" s="17" t="s">
        <v>2762</v>
      </c>
      <c r="AM1242" s="17" t="s">
        <v>10281</v>
      </c>
      <c r="AN1242" s="17">
        <v>27202</v>
      </c>
    </row>
    <row r="1243" spans="5:40">
      <c r="E1243" s="17" t="s">
        <v>2765</v>
      </c>
      <c r="F1243" s="17" t="s">
        <v>2764</v>
      </c>
      <c r="AM1243" s="17" t="s">
        <v>10282</v>
      </c>
      <c r="AN1243" s="17">
        <v>27203</v>
      </c>
    </row>
    <row r="1244" spans="5:40">
      <c r="E1244" s="17" t="s">
        <v>2767</v>
      </c>
      <c r="F1244" s="17" t="s">
        <v>2766</v>
      </c>
      <c r="AM1244" s="17" t="s">
        <v>10283</v>
      </c>
      <c r="AN1244" s="17">
        <v>27204</v>
      </c>
    </row>
    <row r="1245" spans="5:40">
      <c r="E1245" s="17" t="s">
        <v>2769</v>
      </c>
      <c r="F1245" s="17" t="s">
        <v>2768</v>
      </c>
      <c r="AM1245" s="17" t="s">
        <v>10284</v>
      </c>
      <c r="AN1245" s="17">
        <v>27205</v>
      </c>
    </row>
    <row r="1246" spans="5:40">
      <c r="E1246" s="17" t="s">
        <v>2771</v>
      </c>
      <c r="F1246" s="17" t="s">
        <v>2770</v>
      </c>
      <c r="AM1246" s="17" t="s">
        <v>10285</v>
      </c>
      <c r="AN1246" s="17">
        <v>27206</v>
      </c>
    </row>
    <row r="1247" spans="5:40">
      <c r="E1247" s="17" t="s">
        <v>2773</v>
      </c>
      <c r="F1247" s="17" t="s">
        <v>2772</v>
      </c>
      <c r="AM1247" s="17" t="s">
        <v>10286</v>
      </c>
      <c r="AN1247" s="17">
        <v>27207</v>
      </c>
    </row>
    <row r="1248" spans="5:40">
      <c r="E1248" s="17" t="s">
        <v>2775</v>
      </c>
      <c r="F1248" s="17" t="s">
        <v>2774</v>
      </c>
      <c r="AM1248" s="17" t="s">
        <v>10287</v>
      </c>
      <c r="AN1248" s="17">
        <v>27208</v>
      </c>
    </row>
    <row r="1249" spans="5:40">
      <c r="E1249" s="17" t="s">
        <v>2777</v>
      </c>
      <c r="F1249" s="17" t="s">
        <v>2776</v>
      </c>
      <c r="AM1249" s="17" t="s">
        <v>10288</v>
      </c>
      <c r="AN1249" s="17">
        <v>27209</v>
      </c>
    </row>
    <row r="1250" spans="5:40">
      <c r="E1250" s="17" t="s">
        <v>2779</v>
      </c>
      <c r="F1250" s="17" t="s">
        <v>2778</v>
      </c>
      <c r="AM1250" s="17" t="s">
        <v>10289</v>
      </c>
      <c r="AN1250" s="17">
        <v>27210</v>
      </c>
    </row>
    <row r="1251" spans="5:40">
      <c r="E1251" s="17" t="s">
        <v>2781</v>
      </c>
      <c r="F1251" s="17" t="s">
        <v>2780</v>
      </c>
      <c r="AM1251" s="17" t="s">
        <v>10290</v>
      </c>
      <c r="AN1251" s="17">
        <v>27211</v>
      </c>
    </row>
    <row r="1252" spans="5:40">
      <c r="E1252" s="17" t="s">
        <v>2783</v>
      </c>
      <c r="F1252" s="17" t="s">
        <v>2782</v>
      </c>
      <c r="AM1252" s="17" t="s">
        <v>10291</v>
      </c>
      <c r="AN1252" s="17">
        <v>27212</v>
      </c>
    </row>
    <row r="1253" spans="5:40">
      <c r="E1253" s="17" t="s">
        <v>2785</v>
      </c>
      <c r="F1253" s="17" t="s">
        <v>2784</v>
      </c>
      <c r="AM1253" s="17" t="s">
        <v>10292</v>
      </c>
      <c r="AN1253" s="17">
        <v>27213</v>
      </c>
    </row>
    <row r="1254" spans="5:40">
      <c r="E1254" s="17" t="s">
        <v>2787</v>
      </c>
      <c r="F1254" s="17" t="s">
        <v>2786</v>
      </c>
      <c r="AM1254" s="17" t="s">
        <v>10293</v>
      </c>
      <c r="AN1254" s="17">
        <v>27214</v>
      </c>
    </row>
    <row r="1255" spans="5:40">
      <c r="E1255" s="17" t="s">
        <v>2789</v>
      </c>
      <c r="F1255" s="17" t="s">
        <v>2788</v>
      </c>
      <c r="AM1255" s="17" t="s">
        <v>10294</v>
      </c>
      <c r="AN1255" s="17">
        <v>27215</v>
      </c>
    </row>
    <row r="1256" spans="5:40">
      <c r="E1256" s="17" t="s">
        <v>2791</v>
      </c>
      <c r="F1256" s="17" t="s">
        <v>2790</v>
      </c>
      <c r="AM1256" s="17" t="s">
        <v>10295</v>
      </c>
      <c r="AN1256" s="17">
        <v>27216</v>
      </c>
    </row>
    <row r="1257" spans="5:40">
      <c r="E1257" s="17" t="s">
        <v>2793</v>
      </c>
      <c r="F1257" s="17" t="s">
        <v>2792</v>
      </c>
      <c r="AM1257" s="17" t="s">
        <v>10296</v>
      </c>
      <c r="AN1257" s="17">
        <v>27217</v>
      </c>
    </row>
    <row r="1258" spans="5:40">
      <c r="E1258" s="17" t="s">
        <v>2795</v>
      </c>
      <c r="F1258" s="17" t="s">
        <v>2794</v>
      </c>
      <c r="AM1258" s="17" t="s">
        <v>10297</v>
      </c>
      <c r="AN1258" s="17">
        <v>27218</v>
      </c>
    </row>
    <row r="1259" spans="5:40">
      <c r="E1259" s="17" t="s">
        <v>2797</v>
      </c>
      <c r="F1259" s="17" t="s">
        <v>2796</v>
      </c>
      <c r="AM1259" s="17" t="s">
        <v>10298</v>
      </c>
      <c r="AN1259" s="17">
        <v>27219</v>
      </c>
    </row>
    <row r="1260" spans="5:40">
      <c r="E1260" s="17" t="s">
        <v>2799</v>
      </c>
      <c r="F1260" s="17" t="s">
        <v>2798</v>
      </c>
      <c r="AM1260" s="17" t="s">
        <v>10299</v>
      </c>
      <c r="AN1260" s="17">
        <v>27220</v>
      </c>
    </row>
    <row r="1261" spans="5:40">
      <c r="E1261" s="17" t="s">
        <v>2801</v>
      </c>
      <c r="F1261" s="17" t="s">
        <v>2800</v>
      </c>
      <c r="AM1261" s="17" t="s">
        <v>10300</v>
      </c>
      <c r="AN1261" s="17">
        <v>27221</v>
      </c>
    </row>
    <row r="1262" spans="5:40">
      <c r="E1262" s="17" t="s">
        <v>2803</v>
      </c>
      <c r="F1262" s="17" t="s">
        <v>2802</v>
      </c>
      <c r="AM1262" s="17" t="s">
        <v>10301</v>
      </c>
      <c r="AN1262" s="17">
        <v>27222</v>
      </c>
    </row>
    <row r="1263" spans="5:40">
      <c r="E1263" s="17" t="s">
        <v>2805</v>
      </c>
      <c r="F1263" s="17" t="s">
        <v>2804</v>
      </c>
      <c r="AM1263" s="17" t="s">
        <v>10302</v>
      </c>
      <c r="AN1263" s="17">
        <v>27223</v>
      </c>
    </row>
    <row r="1264" spans="5:40">
      <c r="E1264" s="17" t="s">
        <v>2807</v>
      </c>
      <c r="F1264" s="17" t="s">
        <v>2806</v>
      </c>
      <c r="AM1264" s="17" t="s">
        <v>10303</v>
      </c>
      <c r="AN1264" s="17">
        <v>27224</v>
      </c>
    </row>
    <row r="1265" spans="5:40">
      <c r="E1265" s="17" t="s">
        <v>2809</v>
      </c>
      <c r="F1265" s="17" t="s">
        <v>2808</v>
      </c>
      <c r="AM1265" s="17" t="s">
        <v>10304</v>
      </c>
      <c r="AN1265" s="17">
        <v>27225</v>
      </c>
    </row>
    <row r="1266" spans="5:40">
      <c r="E1266" s="17" t="s">
        <v>2811</v>
      </c>
      <c r="F1266" s="17" t="s">
        <v>2810</v>
      </c>
      <c r="AM1266" s="17" t="s">
        <v>10305</v>
      </c>
      <c r="AN1266" s="17">
        <v>27226</v>
      </c>
    </row>
    <row r="1267" spans="5:40">
      <c r="E1267" s="17" t="s">
        <v>2813</v>
      </c>
      <c r="F1267" s="17" t="s">
        <v>2812</v>
      </c>
      <c r="AM1267" s="17" t="s">
        <v>10306</v>
      </c>
      <c r="AN1267" s="17">
        <v>27227</v>
      </c>
    </row>
    <row r="1268" spans="5:40">
      <c r="E1268" s="17" t="s">
        <v>2815</v>
      </c>
      <c r="F1268" s="17" t="s">
        <v>2814</v>
      </c>
      <c r="AM1268" s="17" t="s">
        <v>10307</v>
      </c>
      <c r="AN1268" s="17">
        <v>27228</v>
      </c>
    </row>
    <row r="1269" spans="5:40">
      <c r="E1269" s="17" t="s">
        <v>2817</v>
      </c>
      <c r="F1269" s="17" t="s">
        <v>2816</v>
      </c>
      <c r="AM1269" s="17" t="s">
        <v>10308</v>
      </c>
      <c r="AN1269" s="17">
        <v>27229</v>
      </c>
    </row>
    <row r="1270" spans="5:40">
      <c r="E1270" s="17" t="s">
        <v>2819</v>
      </c>
      <c r="F1270" s="17" t="s">
        <v>2818</v>
      </c>
      <c r="AM1270" s="17" t="s">
        <v>10309</v>
      </c>
      <c r="AN1270" s="17">
        <v>27230</v>
      </c>
    </row>
    <row r="1271" spans="5:40">
      <c r="E1271" s="17" t="s">
        <v>2821</v>
      </c>
      <c r="F1271" s="17" t="s">
        <v>2820</v>
      </c>
      <c r="AM1271" s="17" t="s">
        <v>10310</v>
      </c>
      <c r="AN1271" s="17">
        <v>27231</v>
      </c>
    </row>
    <row r="1272" spans="5:40">
      <c r="E1272" s="17" t="s">
        <v>2823</v>
      </c>
      <c r="F1272" s="17" t="s">
        <v>2822</v>
      </c>
      <c r="AM1272" s="17" t="s">
        <v>10311</v>
      </c>
      <c r="AN1272" s="17">
        <v>27232</v>
      </c>
    </row>
    <row r="1273" spans="5:40">
      <c r="E1273" s="17" t="s">
        <v>2825</v>
      </c>
      <c r="F1273" s="17" t="s">
        <v>2824</v>
      </c>
      <c r="AM1273" s="17" t="s">
        <v>10312</v>
      </c>
      <c r="AN1273" s="17">
        <v>27301</v>
      </c>
    </row>
    <row r="1274" spans="5:40">
      <c r="E1274" s="17" t="s">
        <v>2827</v>
      </c>
      <c r="F1274" s="17" t="s">
        <v>2826</v>
      </c>
      <c r="AM1274" s="17" t="s">
        <v>10313</v>
      </c>
      <c r="AN1274" s="17">
        <v>27321</v>
      </c>
    </row>
    <row r="1275" spans="5:40">
      <c r="E1275" s="17" t="s">
        <v>2829</v>
      </c>
      <c r="F1275" s="17" t="s">
        <v>2828</v>
      </c>
      <c r="AM1275" s="17" t="s">
        <v>10314</v>
      </c>
      <c r="AN1275" s="17">
        <v>27322</v>
      </c>
    </row>
    <row r="1276" spans="5:40">
      <c r="E1276" s="17" t="s">
        <v>2831</v>
      </c>
      <c r="F1276" s="17" t="s">
        <v>2830</v>
      </c>
      <c r="AM1276" s="17" t="s">
        <v>10315</v>
      </c>
      <c r="AN1276" s="17">
        <v>27341</v>
      </c>
    </row>
    <row r="1277" spans="5:40">
      <c r="E1277" s="17" t="s">
        <v>2833</v>
      </c>
      <c r="F1277" s="17" t="s">
        <v>2832</v>
      </c>
      <c r="AM1277" s="17" t="s">
        <v>10316</v>
      </c>
      <c r="AN1277" s="17">
        <v>27361</v>
      </c>
    </row>
    <row r="1278" spans="5:40">
      <c r="E1278" s="17" t="s">
        <v>2835</v>
      </c>
      <c r="F1278" s="17" t="s">
        <v>2834</v>
      </c>
      <c r="AM1278" s="17" t="s">
        <v>10317</v>
      </c>
      <c r="AN1278" s="17">
        <v>27362</v>
      </c>
    </row>
    <row r="1279" spans="5:40">
      <c r="E1279" s="17" t="s">
        <v>2837</v>
      </c>
      <c r="F1279" s="17" t="s">
        <v>2836</v>
      </c>
      <c r="AM1279" s="17" t="s">
        <v>10318</v>
      </c>
      <c r="AN1279" s="17">
        <v>27366</v>
      </c>
    </row>
    <row r="1280" spans="5:40">
      <c r="E1280" s="17" t="s">
        <v>2839</v>
      </c>
      <c r="F1280" s="17" t="s">
        <v>2838</v>
      </c>
      <c r="AM1280" s="17" t="s">
        <v>10319</v>
      </c>
      <c r="AN1280" s="17">
        <v>27381</v>
      </c>
    </row>
    <row r="1281" spans="5:40">
      <c r="E1281" s="17" t="s">
        <v>2841</v>
      </c>
      <c r="F1281" s="17" t="s">
        <v>2840</v>
      </c>
      <c r="AM1281" s="17" t="s">
        <v>10320</v>
      </c>
      <c r="AN1281" s="17">
        <v>27382</v>
      </c>
    </row>
    <row r="1282" spans="5:40">
      <c r="E1282" s="17" t="s">
        <v>2843</v>
      </c>
      <c r="F1282" s="17" t="s">
        <v>2842</v>
      </c>
      <c r="AM1282" s="17" t="s">
        <v>10321</v>
      </c>
      <c r="AN1282" s="17">
        <v>27383</v>
      </c>
    </row>
    <row r="1283" spans="5:40">
      <c r="E1283" s="17" t="s">
        <v>2845</v>
      </c>
      <c r="F1283" s="17" t="s">
        <v>2844</v>
      </c>
      <c r="AM1283" s="17" t="s">
        <v>10322</v>
      </c>
      <c r="AN1283" s="17">
        <v>28101</v>
      </c>
    </row>
    <row r="1284" spans="5:40">
      <c r="E1284" s="17" t="s">
        <v>2847</v>
      </c>
      <c r="F1284" s="17" t="s">
        <v>2846</v>
      </c>
      <c r="AM1284" s="17" t="s">
        <v>10323</v>
      </c>
      <c r="AN1284" s="17">
        <v>28102</v>
      </c>
    </row>
    <row r="1285" spans="5:40">
      <c r="E1285" s="17" t="s">
        <v>2849</v>
      </c>
      <c r="F1285" s="17" t="s">
        <v>2848</v>
      </c>
      <c r="AM1285" s="17" t="s">
        <v>10324</v>
      </c>
      <c r="AN1285" s="17">
        <v>28105</v>
      </c>
    </row>
    <row r="1286" spans="5:40">
      <c r="E1286" s="17" t="s">
        <v>2851</v>
      </c>
      <c r="F1286" s="17" t="s">
        <v>2850</v>
      </c>
      <c r="AM1286" s="17" t="s">
        <v>10325</v>
      </c>
      <c r="AN1286" s="17">
        <v>28106</v>
      </c>
    </row>
    <row r="1287" spans="5:40">
      <c r="E1287" s="17" t="s">
        <v>2853</v>
      </c>
      <c r="F1287" s="17" t="s">
        <v>2852</v>
      </c>
      <c r="AM1287" s="17" t="s">
        <v>10326</v>
      </c>
      <c r="AN1287" s="17">
        <v>28107</v>
      </c>
    </row>
    <row r="1288" spans="5:40">
      <c r="E1288" s="17" t="s">
        <v>2855</v>
      </c>
      <c r="F1288" s="17" t="s">
        <v>2854</v>
      </c>
      <c r="AM1288" s="17" t="s">
        <v>10327</v>
      </c>
      <c r="AN1288" s="17">
        <v>28108</v>
      </c>
    </row>
    <row r="1289" spans="5:40">
      <c r="E1289" s="17" t="s">
        <v>2857</v>
      </c>
      <c r="F1289" s="17" t="s">
        <v>2856</v>
      </c>
      <c r="AM1289" s="17" t="s">
        <v>10328</v>
      </c>
      <c r="AN1289" s="17">
        <v>28109</v>
      </c>
    </row>
    <row r="1290" spans="5:40">
      <c r="E1290" s="17" t="s">
        <v>2859</v>
      </c>
      <c r="F1290" s="17" t="s">
        <v>2858</v>
      </c>
      <c r="AM1290" s="17" t="s">
        <v>10329</v>
      </c>
      <c r="AN1290" s="17">
        <v>28110</v>
      </c>
    </row>
    <row r="1291" spans="5:40">
      <c r="E1291" s="17" t="s">
        <v>2861</v>
      </c>
      <c r="F1291" s="17" t="s">
        <v>2860</v>
      </c>
      <c r="AM1291" s="17" t="s">
        <v>10330</v>
      </c>
      <c r="AN1291" s="17">
        <v>28111</v>
      </c>
    </row>
    <row r="1292" spans="5:40">
      <c r="E1292" s="17" t="s">
        <v>2863</v>
      </c>
      <c r="F1292" s="17" t="s">
        <v>2862</v>
      </c>
      <c r="AM1292" s="17" t="s">
        <v>10331</v>
      </c>
      <c r="AN1292" s="17">
        <v>28201</v>
      </c>
    </row>
    <row r="1293" spans="5:40">
      <c r="E1293" s="17" t="s">
        <v>2865</v>
      </c>
      <c r="F1293" s="17" t="s">
        <v>2864</v>
      </c>
      <c r="AM1293" s="17" t="s">
        <v>10332</v>
      </c>
      <c r="AN1293" s="17">
        <v>28202</v>
      </c>
    </row>
    <row r="1294" spans="5:40">
      <c r="E1294" s="17" t="s">
        <v>2867</v>
      </c>
      <c r="F1294" s="17" t="s">
        <v>2866</v>
      </c>
      <c r="AM1294" s="17" t="s">
        <v>10333</v>
      </c>
      <c r="AN1294" s="17">
        <v>28203</v>
      </c>
    </row>
    <row r="1295" spans="5:40">
      <c r="E1295" s="17" t="s">
        <v>2869</v>
      </c>
      <c r="F1295" s="17" t="s">
        <v>2868</v>
      </c>
      <c r="AM1295" s="17" t="s">
        <v>10334</v>
      </c>
      <c r="AN1295" s="17">
        <v>28204</v>
      </c>
    </row>
    <row r="1296" spans="5:40">
      <c r="E1296" s="17" t="s">
        <v>2871</v>
      </c>
      <c r="F1296" s="17" t="s">
        <v>2870</v>
      </c>
      <c r="AM1296" s="17" t="s">
        <v>10335</v>
      </c>
      <c r="AN1296" s="17">
        <v>28205</v>
      </c>
    </row>
    <row r="1297" spans="5:40">
      <c r="E1297" s="17" t="s">
        <v>2873</v>
      </c>
      <c r="F1297" s="17" t="s">
        <v>2872</v>
      </c>
      <c r="AM1297" s="17" t="s">
        <v>10336</v>
      </c>
      <c r="AN1297" s="17">
        <v>28206</v>
      </c>
    </row>
    <row r="1298" spans="5:40">
      <c r="E1298" s="17" t="s">
        <v>2875</v>
      </c>
      <c r="F1298" s="17" t="s">
        <v>2874</v>
      </c>
      <c r="AM1298" s="17" t="s">
        <v>10337</v>
      </c>
      <c r="AN1298" s="17">
        <v>28207</v>
      </c>
    </row>
    <row r="1299" spans="5:40">
      <c r="E1299" s="17" t="s">
        <v>2877</v>
      </c>
      <c r="F1299" s="17" t="s">
        <v>2876</v>
      </c>
      <c r="AM1299" s="17" t="s">
        <v>10338</v>
      </c>
      <c r="AN1299" s="17">
        <v>28208</v>
      </c>
    </row>
    <row r="1300" spans="5:40">
      <c r="E1300" s="17" t="s">
        <v>2879</v>
      </c>
      <c r="F1300" s="17" t="s">
        <v>2878</v>
      </c>
      <c r="AM1300" s="17" t="s">
        <v>10339</v>
      </c>
      <c r="AN1300" s="17">
        <v>28209</v>
      </c>
    </row>
    <row r="1301" spans="5:40">
      <c r="E1301" s="17" t="s">
        <v>2881</v>
      </c>
      <c r="F1301" s="17" t="s">
        <v>2880</v>
      </c>
      <c r="AM1301" s="17" t="s">
        <v>10340</v>
      </c>
      <c r="AN1301" s="17">
        <v>28210</v>
      </c>
    </row>
    <row r="1302" spans="5:40">
      <c r="E1302" s="17" t="s">
        <v>2883</v>
      </c>
      <c r="F1302" s="17" t="s">
        <v>2882</v>
      </c>
      <c r="AM1302" s="17" t="s">
        <v>10341</v>
      </c>
      <c r="AN1302" s="17">
        <v>28212</v>
      </c>
    </row>
    <row r="1303" spans="5:40">
      <c r="E1303" s="17" t="s">
        <v>2885</v>
      </c>
      <c r="F1303" s="17" t="s">
        <v>2884</v>
      </c>
      <c r="AM1303" s="17" t="s">
        <v>10342</v>
      </c>
      <c r="AN1303" s="17">
        <v>28213</v>
      </c>
    </row>
    <row r="1304" spans="5:40">
      <c r="E1304" s="17" t="s">
        <v>2887</v>
      </c>
      <c r="F1304" s="17" t="s">
        <v>2886</v>
      </c>
      <c r="AM1304" s="17" t="s">
        <v>10343</v>
      </c>
      <c r="AN1304" s="17">
        <v>28214</v>
      </c>
    </row>
    <row r="1305" spans="5:40">
      <c r="E1305" s="17" t="s">
        <v>2889</v>
      </c>
      <c r="F1305" s="17" t="s">
        <v>2888</v>
      </c>
      <c r="AM1305" s="17" t="s">
        <v>10344</v>
      </c>
      <c r="AN1305" s="17">
        <v>28215</v>
      </c>
    </row>
    <row r="1306" spans="5:40">
      <c r="E1306" s="17" t="s">
        <v>2891</v>
      </c>
      <c r="F1306" s="17" t="s">
        <v>2890</v>
      </c>
      <c r="AM1306" s="17" t="s">
        <v>10345</v>
      </c>
      <c r="AN1306" s="17">
        <v>28216</v>
      </c>
    </row>
    <row r="1307" spans="5:40">
      <c r="E1307" s="17" t="s">
        <v>2893</v>
      </c>
      <c r="F1307" s="17" t="s">
        <v>2892</v>
      </c>
      <c r="AM1307" s="17" t="s">
        <v>10346</v>
      </c>
      <c r="AN1307" s="17">
        <v>28217</v>
      </c>
    </row>
    <row r="1308" spans="5:40">
      <c r="E1308" s="17" t="s">
        <v>2895</v>
      </c>
      <c r="F1308" s="17" t="s">
        <v>2894</v>
      </c>
      <c r="AM1308" s="17" t="s">
        <v>10347</v>
      </c>
      <c r="AN1308" s="17">
        <v>28218</v>
      </c>
    </row>
    <row r="1309" spans="5:40">
      <c r="E1309" s="17" t="s">
        <v>2897</v>
      </c>
      <c r="F1309" s="17" t="s">
        <v>2896</v>
      </c>
      <c r="AM1309" s="17" t="s">
        <v>10348</v>
      </c>
      <c r="AN1309" s="17">
        <v>28219</v>
      </c>
    </row>
    <row r="1310" spans="5:40">
      <c r="E1310" s="17" t="s">
        <v>2899</v>
      </c>
      <c r="F1310" s="17" t="s">
        <v>2898</v>
      </c>
      <c r="AM1310" s="17" t="s">
        <v>10349</v>
      </c>
      <c r="AN1310" s="17">
        <v>28220</v>
      </c>
    </row>
    <row r="1311" spans="5:40">
      <c r="E1311" s="17" t="s">
        <v>2901</v>
      </c>
      <c r="F1311" s="17" t="s">
        <v>2900</v>
      </c>
      <c r="AM1311" s="17" t="s">
        <v>10350</v>
      </c>
      <c r="AN1311" s="17">
        <v>28221</v>
      </c>
    </row>
    <row r="1312" spans="5:40">
      <c r="E1312" s="17" t="s">
        <v>2903</v>
      </c>
      <c r="F1312" s="17" t="s">
        <v>2902</v>
      </c>
      <c r="AM1312" s="17" t="s">
        <v>10351</v>
      </c>
      <c r="AN1312" s="17">
        <v>28222</v>
      </c>
    </row>
    <row r="1313" spans="5:40">
      <c r="E1313" s="17" t="s">
        <v>2905</v>
      </c>
      <c r="F1313" s="17" t="s">
        <v>2904</v>
      </c>
      <c r="AM1313" s="17" t="s">
        <v>10352</v>
      </c>
      <c r="AN1313" s="17">
        <v>28223</v>
      </c>
    </row>
    <row r="1314" spans="5:40">
      <c r="E1314" s="17" t="s">
        <v>2907</v>
      </c>
      <c r="F1314" s="17" t="s">
        <v>2906</v>
      </c>
      <c r="AM1314" s="17" t="s">
        <v>10353</v>
      </c>
      <c r="AN1314" s="17">
        <v>28224</v>
      </c>
    </row>
    <row r="1315" spans="5:40">
      <c r="E1315" s="17" t="s">
        <v>2909</v>
      </c>
      <c r="F1315" s="17" t="s">
        <v>2908</v>
      </c>
      <c r="AM1315" s="17" t="s">
        <v>10354</v>
      </c>
      <c r="AN1315" s="17">
        <v>28225</v>
      </c>
    </row>
    <row r="1316" spans="5:40">
      <c r="E1316" s="17" t="s">
        <v>2911</v>
      </c>
      <c r="F1316" s="17" t="s">
        <v>2910</v>
      </c>
      <c r="AM1316" s="17" t="s">
        <v>10355</v>
      </c>
      <c r="AN1316" s="17">
        <v>28226</v>
      </c>
    </row>
    <row r="1317" spans="5:40">
      <c r="E1317" s="17" t="s">
        <v>2913</v>
      </c>
      <c r="F1317" s="17" t="s">
        <v>2912</v>
      </c>
      <c r="AM1317" s="17" t="s">
        <v>10356</v>
      </c>
      <c r="AN1317" s="17">
        <v>28227</v>
      </c>
    </row>
    <row r="1318" spans="5:40">
      <c r="E1318" s="17" t="s">
        <v>2915</v>
      </c>
      <c r="F1318" s="17" t="s">
        <v>2914</v>
      </c>
      <c r="AM1318" s="17" t="s">
        <v>10357</v>
      </c>
      <c r="AN1318" s="17">
        <v>28228</v>
      </c>
    </row>
    <row r="1319" spans="5:40">
      <c r="E1319" s="17" t="s">
        <v>2917</v>
      </c>
      <c r="F1319" s="17" t="s">
        <v>2916</v>
      </c>
      <c r="AM1319" s="17" t="s">
        <v>10358</v>
      </c>
      <c r="AN1319" s="17">
        <v>28229</v>
      </c>
    </row>
    <row r="1320" spans="5:40">
      <c r="E1320" s="17" t="s">
        <v>2919</v>
      </c>
      <c r="F1320" s="17" t="s">
        <v>2918</v>
      </c>
      <c r="AM1320" s="17" t="s">
        <v>10359</v>
      </c>
      <c r="AN1320" s="17">
        <v>28301</v>
      </c>
    </row>
    <row r="1321" spans="5:40">
      <c r="E1321" s="17" t="s">
        <v>2921</v>
      </c>
      <c r="F1321" s="17" t="s">
        <v>2920</v>
      </c>
      <c r="AM1321" s="17" t="s">
        <v>10360</v>
      </c>
      <c r="AN1321" s="17">
        <v>28365</v>
      </c>
    </row>
    <row r="1322" spans="5:40">
      <c r="E1322" s="17" t="s">
        <v>2923</v>
      </c>
      <c r="F1322" s="17" t="s">
        <v>2922</v>
      </c>
      <c r="AM1322" s="17" t="s">
        <v>10361</v>
      </c>
      <c r="AN1322" s="17">
        <v>28381</v>
      </c>
    </row>
    <row r="1323" spans="5:40">
      <c r="E1323" s="17" t="s">
        <v>2925</v>
      </c>
      <c r="F1323" s="17" t="s">
        <v>2924</v>
      </c>
      <c r="AM1323" s="17" t="s">
        <v>10362</v>
      </c>
      <c r="AN1323" s="17">
        <v>28382</v>
      </c>
    </row>
    <row r="1324" spans="5:40">
      <c r="E1324" s="17" t="s">
        <v>2927</v>
      </c>
      <c r="F1324" s="17" t="s">
        <v>2926</v>
      </c>
      <c r="AM1324" s="17" t="s">
        <v>10363</v>
      </c>
      <c r="AN1324" s="17">
        <v>28442</v>
      </c>
    </row>
    <row r="1325" spans="5:40">
      <c r="E1325" s="17" t="s">
        <v>2929</v>
      </c>
      <c r="F1325" s="17" t="s">
        <v>2928</v>
      </c>
      <c r="AM1325" s="17" t="s">
        <v>10364</v>
      </c>
      <c r="AN1325" s="17">
        <v>28443</v>
      </c>
    </row>
    <row r="1326" spans="5:40">
      <c r="E1326" s="17" t="s">
        <v>2931</v>
      </c>
      <c r="F1326" s="17" t="s">
        <v>2930</v>
      </c>
      <c r="AM1326" s="17" t="s">
        <v>10365</v>
      </c>
      <c r="AN1326" s="17">
        <v>28446</v>
      </c>
    </row>
    <row r="1327" spans="5:40">
      <c r="E1327" s="17" t="s">
        <v>2933</v>
      </c>
      <c r="F1327" s="17" t="s">
        <v>2932</v>
      </c>
      <c r="AM1327" s="17" t="s">
        <v>10366</v>
      </c>
      <c r="AN1327" s="17">
        <v>28464</v>
      </c>
    </row>
    <row r="1328" spans="5:40">
      <c r="E1328" s="17" t="s">
        <v>2935</v>
      </c>
      <c r="F1328" s="17" t="s">
        <v>2934</v>
      </c>
      <c r="AM1328" s="17" t="s">
        <v>10367</v>
      </c>
      <c r="AN1328" s="17">
        <v>28481</v>
      </c>
    </row>
    <row r="1329" spans="5:40">
      <c r="E1329" s="17" t="s">
        <v>2937</v>
      </c>
      <c r="F1329" s="17" t="s">
        <v>2936</v>
      </c>
      <c r="AM1329" s="17" t="s">
        <v>10368</v>
      </c>
      <c r="AN1329" s="17">
        <v>28501</v>
      </c>
    </row>
    <row r="1330" spans="5:40">
      <c r="E1330" s="17" t="s">
        <v>2939</v>
      </c>
      <c r="F1330" s="17" t="s">
        <v>2938</v>
      </c>
      <c r="AM1330" s="17" t="s">
        <v>10369</v>
      </c>
      <c r="AN1330" s="17">
        <v>28585</v>
      </c>
    </row>
    <row r="1331" spans="5:40">
      <c r="E1331" s="17" t="s">
        <v>2941</v>
      </c>
      <c r="F1331" s="17" t="s">
        <v>2940</v>
      </c>
      <c r="AM1331" s="17" t="s">
        <v>10370</v>
      </c>
      <c r="AN1331" s="17">
        <v>28586</v>
      </c>
    </row>
    <row r="1332" spans="5:40">
      <c r="E1332" s="17" t="s">
        <v>2943</v>
      </c>
      <c r="F1332" s="17" t="s">
        <v>2942</v>
      </c>
      <c r="AM1332" s="17" t="s">
        <v>10371</v>
      </c>
      <c r="AN1332" s="17">
        <v>29201</v>
      </c>
    </row>
    <row r="1333" spans="5:40">
      <c r="E1333" s="17" t="s">
        <v>2945</v>
      </c>
      <c r="F1333" s="17" t="s">
        <v>2944</v>
      </c>
      <c r="AM1333" s="17" t="s">
        <v>10372</v>
      </c>
      <c r="AN1333" s="17">
        <v>29202</v>
      </c>
    </row>
    <row r="1334" spans="5:40">
      <c r="E1334" s="17" t="s">
        <v>2947</v>
      </c>
      <c r="F1334" s="17" t="s">
        <v>2946</v>
      </c>
      <c r="AM1334" s="17" t="s">
        <v>10373</v>
      </c>
      <c r="AN1334" s="17">
        <v>29203</v>
      </c>
    </row>
    <row r="1335" spans="5:40">
      <c r="E1335" s="17" t="s">
        <v>2949</v>
      </c>
      <c r="F1335" s="17" t="s">
        <v>2948</v>
      </c>
      <c r="AM1335" s="17" t="s">
        <v>10374</v>
      </c>
      <c r="AN1335" s="17">
        <v>29204</v>
      </c>
    </row>
    <row r="1336" spans="5:40">
      <c r="E1336" s="17" t="s">
        <v>2951</v>
      </c>
      <c r="F1336" s="17" t="s">
        <v>2950</v>
      </c>
      <c r="AM1336" s="17" t="s">
        <v>10375</v>
      </c>
      <c r="AN1336" s="17">
        <v>29205</v>
      </c>
    </row>
    <row r="1337" spans="5:40">
      <c r="E1337" s="17" t="s">
        <v>2953</v>
      </c>
      <c r="F1337" s="17" t="s">
        <v>2952</v>
      </c>
      <c r="AM1337" s="17" t="s">
        <v>10376</v>
      </c>
      <c r="AN1337" s="17">
        <v>29206</v>
      </c>
    </row>
    <row r="1338" spans="5:40">
      <c r="E1338" s="17" t="s">
        <v>2955</v>
      </c>
      <c r="F1338" s="17" t="s">
        <v>2954</v>
      </c>
      <c r="AM1338" s="17" t="s">
        <v>10377</v>
      </c>
      <c r="AN1338" s="17">
        <v>29207</v>
      </c>
    </row>
    <row r="1339" spans="5:40">
      <c r="E1339" s="17" t="s">
        <v>2957</v>
      </c>
      <c r="F1339" s="17" t="s">
        <v>2956</v>
      </c>
      <c r="AM1339" s="17" t="s">
        <v>10378</v>
      </c>
      <c r="AN1339" s="17">
        <v>29208</v>
      </c>
    </row>
    <row r="1340" spans="5:40">
      <c r="E1340" s="17" t="s">
        <v>2959</v>
      </c>
      <c r="F1340" s="17" t="s">
        <v>2958</v>
      </c>
      <c r="AM1340" s="17" t="s">
        <v>10379</v>
      </c>
      <c r="AN1340" s="17">
        <v>29209</v>
      </c>
    </row>
    <row r="1341" spans="5:40">
      <c r="E1341" s="17" t="s">
        <v>2961</v>
      </c>
      <c r="F1341" s="17" t="s">
        <v>2960</v>
      </c>
      <c r="AM1341" s="17" t="s">
        <v>10380</v>
      </c>
      <c r="AN1341" s="17">
        <v>29210</v>
      </c>
    </row>
    <row r="1342" spans="5:40">
      <c r="E1342" s="17" t="s">
        <v>2963</v>
      </c>
      <c r="F1342" s="17" t="s">
        <v>2962</v>
      </c>
      <c r="AM1342" s="17" t="s">
        <v>10381</v>
      </c>
      <c r="AN1342" s="17">
        <v>29211</v>
      </c>
    </row>
    <row r="1343" spans="5:40">
      <c r="E1343" s="17" t="s">
        <v>2965</v>
      </c>
      <c r="F1343" s="17" t="s">
        <v>2964</v>
      </c>
      <c r="AM1343" s="17" t="s">
        <v>10382</v>
      </c>
      <c r="AN1343" s="17">
        <v>29212</v>
      </c>
    </row>
    <row r="1344" spans="5:40">
      <c r="E1344" s="17" t="s">
        <v>2967</v>
      </c>
      <c r="F1344" s="17" t="s">
        <v>2966</v>
      </c>
      <c r="AM1344" s="17" t="s">
        <v>10383</v>
      </c>
      <c r="AN1344" s="17">
        <v>29322</v>
      </c>
    </row>
    <row r="1345" spans="5:40">
      <c r="E1345" s="17" t="s">
        <v>2969</v>
      </c>
      <c r="F1345" s="17" t="s">
        <v>2968</v>
      </c>
      <c r="AM1345" s="17" t="s">
        <v>10384</v>
      </c>
      <c r="AN1345" s="17">
        <v>29342</v>
      </c>
    </row>
    <row r="1346" spans="5:40">
      <c r="E1346" s="17" t="s">
        <v>2971</v>
      </c>
      <c r="F1346" s="17" t="s">
        <v>2970</v>
      </c>
      <c r="AM1346" s="17" t="s">
        <v>10385</v>
      </c>
      <c r="AN1346" s="17">
        <v>29343</v>
      </c>
    </row>
    <row r="1347" spans="5:40">
      <c r="E1347" s="17" t="s">
        <v>2973</v>
      </c>
      <c r="F1347" s="17" t="s">
        <v>2972</v>
      </c>
      <c r="AM1347" s="17" t="s">
        <v>10386</v>
      </c>
      <c r="AN1347" s="17">
        <v>29344</v>
      </c>
    </row>
    <row r="1348" spans="5:40">
      <c r="E1348" s="17" t="s">
        <v>2975</v>
      </c>
      <c r="F1348" s="17" t="s">
        <v>2974</v>
      </c>
      <c r="AM1348" s="17" t="s">
        <v>10387</v>
      </c>
      <c r="AN1348" s="17">
        <v>29345</v>
      </c>
    </row>
    <row r="1349" spans="5:40">
      <c r="E1349" s="17" t="s">
        <v>2977</v>
      </c>
      <c r="F1349" s="17" t="s">
        <v>2976</v>
      </c>
      <c r="AM1349" s="17" t="s">
        <v>10388</v>
      </c>
      <c r="AN1349" s="17">
        <v>29361</v>
      </c>
    </row>
    <row r="1350" spans="5:40">
      <c r="E1350" s="17" t="s">
        <v>2979</v>
      </c>
      <c r="F1350" s="17" t="s">
        <v>2978</v>
      </c>
      <c r="AM1350" s="17" t="s">
        <v>10389</v>
      </c>
      <c r="AN1350" s="17">
        <v>29362</v>
      </c>
    </row>
    <row r="1351" spans="5:40">
      <c r="E1351" s="17" t="s">
        <v>2981</v>
      </c>
      <c r="F1351" s="17" t="s">
        <v>2980</v>
      </c>
      <c r="AM1351" s="17" t="s">
        <v>10390</v>
      </c>
      <c r="AN1351" s="17">
        <v>29363</v>
      </c>
    </row>
    <row r="1352" spans="5:40">
      <c r="E1352" s="17" t="s">
        <v>2983</v>
      </c>
      <c r="F1352" s="17" t="s">
        <v>2982</v>
      </c>
      <c r="AM1352" s="17" t="s">
        <v>10391</v>
      </c>
      <c r="AN1352" s="17">
        <v>29385</v>
      </c>
    </row>
    <row r="1353" spans="5:40">
      <c r="E1353" s="17" t="s">
        <v>2985</v>
      </c>
      <c r="F1353" s="17" t="s">
        <v>2984</v>
      </c>
      <c r="AM1353" s="17" t="s">
        <v>10392</v>
      </c>
      <c r="AN1353" s="17">
        <v>29386</v>
      </c>
    </row>
    <row r="1354" spans="5:40">
      <c r="E1354" s="17" t="s">
        <v>2987</v>
      </c>
      <c r="F1354" s="17" t="s">
        <v>2986</v>
      </c>
      <c r="AM1354" s="17" t="s">
        <v>10393</v>
      </c>
      <c r="AN1354" s="17">
        <v>29401</v>
      </c>
    </row>
    <row r="1355" spans="5:40">
      <c r="E1355" s="17" t="s">
        <v>2989</v>
      </c>
      <c r="F1355" s="17" t="s">
        <v>2988</v>
      </c>
      <c r="AM1355" s="17" t="s">
        <v>10394</v>
      </c>
      <c r="AN1355" s="17">
        <v>29402</v>
      </c>
    </row>
    <row r="1356" spans="5:40">
      <c r="E1356" s="17" t="s">
        <v>2991</v>
      </c>
      <c r="F1356" s="17" t="s">
        <v>2990</v>
      </c>
      <c r="AM1356" s="17" t="s">
        <v>10395</v>
      </c>
      <c r="AN1356" s="17">
        <v>29424</v>
      </c>
    </row>
    <row r="1357" spans="5:40">
      <c r="E1357" s="17" t="s">
        <v>2993</v>
      </c>
      <c r="F1357" s="17" t="s">
        <v>2992</v>
      </c>
      <c r="AM1357" s="17" t="s">
        <v>10396</v>
      </c>
      <c r="AN1357" s="17">
        <v>29425</v>
      </c>
    </row>
    <row r="1358" spans="5:40">
      <c r="E1358" s="17" t="s">
        <v>2995</v>
      </c>
      <c r="F1358" s="17" t="s">
        <v>2994</v>
      </c>
      <c r="AM1358" s="17" t="s">
        <v>10397</v>
      </c>
      <c r="AN1358" s="17">
        <v>29426</v>
      </c>
    </row>
    <row r="1359" spans="5:40">
      <c r="E1359" s="17" t="s">
        <v>2997</v>
      </c>
      <c r="F1359" s="17" t="s">
        <v>2996</v>
      </c>
      <c r="AM1359" s="17" t="s">
        <v>10398</v>
      </c>
      <c r="AN1359" s="17">
        <v>29427</v>
      </c>
    </row>
    <row r="1360" spans="5:40">
      <c r="E1360" s="17" t="s">
        <v>2999</v>
      </c>
      <c r="F1360" s="17" t="s">
        <v>2998</v>
      </c>
      <c r="AM1360" s="17" t="s">
        <v>10399</v>
      </c>
      <c r="AN1360" s="17">
        <v>29441</v>
      </c>
    </row>
    <row r="1361" spans="5:40">
      <c r="E1361" s="17" t="s">
        <v>3001</v>
      </c>
      <c r="F1361" s="17" t="s">
        <v>3000</v>
      </c>
      <c r="AM1361" s="17" t="s">
        <v>10400</v>
      </c>
      <c r="AN1361" s="17">
        <v>29442</v>
      </c>
    </row>
    <row r="1362" spans="5:40">
      <c r="E1362" s="17" t="s">
        <v>3003</v>
      </c>
      <c r="F1362" s="17" t="s">
        <v>3002</v>
      </c>
      <c r="AM1362" s="17" t="s">
        <v>10401</v>
      </c>
      <c r="AN1362" s="17">
        <v>29443</v>
      </c>
    </row>
    <row r="1363" spans="5:40">
      <c r="E1363" s="17" t="s">
        <v>3005</v>
      </c>
      <c r="F1363" s="17" t="s">
        <v>3004</v>
      </c>
      <c r="AM1363" s="17" t="s">
        <v>10402</v>
      </c>
      <c r="AN1363" s="17">
        <v>29444</v>
      </c>
    </row>
    <row r="1364" spans="5:40">
      <c r="E1364" s="17" t="s">
        <v>3007</v>
      </c>
      <c r="F1364" s="17" t="s">
        <v>3006</v>
      </c>
      <c r="AM1364" s="17" t="s">
        <v>10403</v>
      </c>
      <c r="AN1364" s="17">
        <v>29446</v>
      </c>
    </row>
    <row r="1365" spans="5:40">
      <c r="E1365" s="17" t="s">
        <v>3009</v>
      </c>
      <c r="F1365" s="17" t="s">
        <v>3008</v>
      </c>
      <c r="AM1365" s="17" t="s">
        <v>10404</v>
      </c>
      <c r="AN1365" s="17">
        <v>29447</v>
      </c>
    </row>
    <row r="1366" spans="5:40">
      <c r="E1366" s="17" t="s">
        <v>3011</v>
      </c>
      <c r="F1366" s="17" t="s">
        <v>3010</v>
      </c>
      <c r="AM1366" s="17" t="s">
        <v>10405</v>
      </c>
      <c r="AN1366" s="17">
        <v>29449</v>
      </c>
    </row>
    <row r="1367" spans="5:40">
      <c r="E1367" s="17" t="s">
        <v>3013</v>
      </c>
      <c r="F1367" s="17" t="s">
        <v>3012</v>
      </c>
      <c r="AM1367" s="17" t="s">
        <v>10406</v>
      </c>
      <c r="AN1367" s="17">
        <v>29450</v>
      </c>
    </row>
    <row r="1368" spans="5:40">
      <c r="E1368" s="17" t="s">
        <v>3015</v>
      </c>
      <c r="F1368" s="17" t="s">
        <v>3014</v>
      </c>
      <c r="AM1368" s="17" t="s">
        <v>10407</v>
      </c>
      <c r="AN1368" s="17">
        <v>29451</v>
      </c>
    </row>
    <row r="1369" spans="5:40">
      <c r="E1369" s="17" t="s">
        <v>3017</v>
      </c>
      <c r="F1369" s="17" t="s">
        <v>3016</v>
      </c>
      <c r="AM1369" s="17" t="s">
        <v>10408</v>
      </c>
      <c r="AN1369" s="17">
        <v>29452</v>
      </c>
    </row>
    <row r="1370" spans="5:40">
      <c r="E1370" s="17" t="s">
        <v>3019</v>
      </c>
      <c r="F1370" s="17" t="s">
        <v>3018</v>
      </c>
      <c r="AM1370" s="17" t="s">
        <v>10409</v>
      </c>
      <c r="AN1370" s="17">
        <v>29453</v>
      </c>
    </row>
    <row r="1371" spans="5:40">
      <c r="E1371" s="17" t="s">
        <v>3021</v>
      </c>
      <c r="F1371" s="17" t="s">
        <v>3020</v>
      </c>
      <c r="AM1371" s="17" t="s">
        <v>10410</v>
      </c>
      <c r="AN1371" s="17">
        <v>30201</v>
      </c>
    </row>
    <row r="1372" spans="5:40">
      <c r="E1372" s="17" t="s">
        <v>3023</v>
      </c>
      <c r="F1372" s="17" t="s">
        <v>3022</v>
      </c>
      <c r="AM1372" s="17" t="s">
        <v>10411</v>
      </c>
      <c r="AN1372" s="17">
        <v>30202</v>
      </c>
    </row>
    <row r="1373" spans="5:40">
      <c r="E1373" s="17" t="s">
        <v>3025</v>
      </c>
      <c r="F1373" s="17" t="s">
        <v>3024</v>
      </c>
      <c r="AM1373" s="17" t="s">
        <v>10412</v>
      </c>
      <c r="AN1373" s="17">
        <v>30203</v>
      </c>
    </row>
    <row r="1374" spans="5:40">
      <c r="E1374" s="17" t="s">
        <v>3027</v>
      </c>
      <c r="F1374" s="17" t="s">
        <v>3026</v>
      </c>
      <c r="AM1374" s="17" t="s">
        <v>10413</v>
      </c>
      <c r="AN1374" s="17">
        <v>30204</v>
      </c>
    </row>
    <row r="1375" spans="5:40">
      <c r="E1375" s="17" t="s">
        <v>3029</v>
      </c>
      <c r="F1375" s="17" t="s">
        <v>3028</v>
      </c>
      <c r="AM1375" s="17" t="s">
        <v>10414</v>
      </c>
      <c r="AN1375" s="17">
        <v>30205</v>
      </c>
    </row>
    <row r="1376" spans="5:40">
      <c r="E1376" s="17" t="s">
        <v>3031</v>
      </c>
      <c r="F1376" s="17" t="s">
        <v>3030</v>
      </c>
      <c r="AM1376" s="17" t="s">
        <v>10415</v>
      </c>
      <c r="AN1376" s="17">
        <v>30206</v>
      </c>
    </row>
    <row r="1377" spans="5:40">
      <c r="E1377" s="17" t="s">
        <v>3033</v>
      </c>
      <c r="F1377" s="17" t="s">
        <v>3032</v>
      </c>
      <c r="AM1377" s="17" t="s">
        <v>10416</v>
      </c>
      <c r="AN1377" s="17">
        <v>30207</v>
      </c>
    </row>
    <row r="1378" spans="5:40">
      <c r="E1378" s="17" t="s">
        <v>3035</v>
      </c>
      <c r="F1378" s="17" t="s">
        <v>3034</v>
      </c>
      <c r="AM1378" s="17" t="s">
        <v>10417</v>
      </c>
      <c r="AN1378" s="17">
        <v>30208</v>
      </c>
    </row>
    <row r="1379" spans="5:40">
      <c r="E1379" s="17" t="s">
        <v>3037</v>
      </c>
      <c r="F1379" s="17" t="s">
        <v>3036</v>
      </c>
      <c r="AM1379" s="17" t="s">
        <v>10418</v>
      </c>
      <c r="AN1379" s="17">
        <v>30209</v>
      </c>
    </row>
    <row r="1380" spans="5:40">
      <c r="E1380" s="17" t="s">
        <v>3039</v>
      </c>
      <c r="F1380" s="17" t="s">
        <v>3038</v>
      </c>
      <c r="AM1380" s="17" t="s">
        <v>10419</v>
      </c>
      <c r="AN1380" s="17">
        <v>30304</v>
      </c>
    </row>
    <row r="1381" spans="5:40">
      <c r="E1381" s="17" t="s">
        <v>3041</v>
      </c>
      <c r="F1381" s="17" t="s">
        <v>3040</v>
      </c>
      <c r="AM1381" s="17" t="s">
        <v>10420</v>
      </c>
      <c r="AN1381" s="17">
        <v>30341</v>
      </c>
    </row>
    <row r="1382" spans="5:40">
      <c r="E1382" s="17" t="s">
        <v>3043</v>
      </c>
      <c r="F1382" s="17" t="s">
        <v>3042</v>
      </c>
      <c r="AM1382" s="17" t="s">
        <v>10421</v>
      </c>
      <c r="AN1382" s="17">
        <v>30343</v>
      </c>
    </row>
    <row r="1383" spans="5:40">
      <c r="E1383" s="17" t="s">
        <v>3045</v>
      </c>
      <c r="F1383" s="17" t="s">
        <v>3044</v>
      </c>
      <c r="AM1383" s="17" t="s">
        <v>10422</v>
      </c>
      <c r="AN1383" s="17">
        <v>30344</v>
      </c>
    </row>
    <row r="1384" spans="5:40">
      <c r="E1384" s="17" t="s">
        <v>3047</v>
      </c>
      <c r="F1384" s="17" t="s">
        <v>3046</v>
      </c>
      <c r="AM1384" s="17" t="s">
        <v>10423</v>
      </c>
      <c r="AN1384" s="17">
        <v>30361</v>
      </c>
    </row>
    <row r="1385" spans="5:40">
      <c r="E1385" s="17" t="s">
        <v>3049</v>
      </c>
      <c r="F1385" s="17" t="s">
        <v>3048</v>
      </c>
      <c r="AM1385" s="17" t="s">
        <v>10424</v>
      </c>
      <c r="AN1385" s="17">
        <v>30362</v>
      </c>
    </row>
    <row r="1386" spans="5:40">
      <c r="E1386" s="17" t="s">
        <v>3051</v>
      </c>
      <c r="F1386" s="17" t="s">
        <v>3050</v>
      </c>
      <c r="AM1386" s="17" t="s">
        <v>10425</v>
      </c>
      <c r="AN1386" s="17">
        <v>30366</v>
      </c>
    </row>
    <row r="1387" spans="5:40">
      <c r="E1387" s="17" t="s">
        <v>3053</v>
      </c>
      <c r="F1387" s="17" t="s">
        <v>3052</v>
      </c>
      <c r="AM1387" s="17" t="s">
        <v>10426</v>
      </c>
      <c r="AN1387" s="17">
        <v>30381</v>
      </c>
    </row>
    <row r="1388" spans="5:40">
      <c r="E1388" s="17" t="s">
        <v>3055</v>
      </c>
      <c r="F1388" s="17" t="s">
        <v>3054</v>
      </c>
      <c r="AM1388" s="17" t="s">
        <v>10427</v>
      </c>
      <c r="AN1388" s="17">
        <v>30382</v>
      </c>
    </row>
    <row r="1389" spans="5:40">
      <c r="E1389" s="17" t="s">
        <v>3057</v>
      </c>
      <c r="F1389" s="17" t="s">
        <v>3056</v>
      </c>
      <c r="AM1389" s="17" t="s">
        <v>10428</v>
      </c>
      <c r="AN1389" s="17">
        <v>30383</v>
      </c>
    </row>
    <row r="1390" spans="5:40">
      <c r="E1390" s="17" t="s">
        <v>3059</v>
      </c>
      <c r="F1390" s="17" t="s">
        <v>3058</v>
      </c>
      <c r="AM1390" s="17" t="s">
        <v>10429</v>
      </c>
      <c r="AN1390" s="17">
        <v>30390</v>
      </c>
    </row>
    <row r="1391" spans="5:40">
      <c r="E1391" s="17" t="s">
        <v>3061</v>
      </c>
      <c r="F1391" s="17" t="s">
        <v>3060</v>
      </c>
      <c r="AM1391" s="17" t="s">
        <v>10430</v>
      </c>
      <c r="AN1391" s="17">
        <v>30391</v>
      </c>
    </row>
    <row r="1392" spans="5:40">
      <c r="E1392" s="17" t="s">
        <v>3063</v>
      </c>
      <c r="F1392" s="17" t="s">
        <v>3062</v>
      </c>
      <c r="AM1392" s="17" t="s">
        <v>10431</v>
      </c>
      <c r="AN1392" s="17">
        <v>30392</v>
      </c>
    </row>
    <row r="1393" spans="5:40">
      <c r="E1393" s="17" t="s">
        <v>3065</v>
      </c>
      <c r="F1393" s="17" t="s">
        <v>3064</v>
      </c>
      <c r="AM1393" s="17" t="s">
        <v>10432</v>
      </c>
      <c r="AN1393" s="17">
        <v>30401</v>
      </c>
    </row>
    <row r="1394" spans="5:40">
      <c r="E1394" s="17" t="s">
        <v>3067</v>
      </c>
      <c r="F1394" s="17" t="s">
        <v>3066</v>
      </c>
      <c r="AM1394" s="17" t="s">
        <v>10433</v>
      </c>
      <c r="AN1394" s="17">
        <v>30404</v>
      </c>
    </row>
    <row r="1395" spans="5:40">
      <c r="E1395" s="17" t="s">
        <v>3069</v>
      </c>
      <c r="F1395" s="17" t="s">
        <v>3068</v>
      </c>
      <c r="AM1395" s="17" t="s">
        <v>10434</v>
      </c>
      <c r="AN1395" s="17">
        <v>30406</v>
      </c>
    </row>
    <row r="1396" spans="5:40">
      <c r="E1396" s="17" t="s">
        <v>3071</v>
      </c>
      <c r="F1396" s="17" t="s">
        <v>3070</v>
      </c>
      <c r="AM1396" s="17" t="s">
        <v>10435</v>
      </c>
      <c r="AN1396" s="17">
        <v>30421</v>
      </c>
    </row>
    <row r="1397" spans="5:40">
      <c r="E1397" s="17" t="s">
        <v>3073</v>
      </c>
      <c r="F1397" s="17" t="s">
        <v>3072</v>
      </c>
      <c r="AM1397" s="17" t="s">
        <v>10436</v>
      </c>
      <c r="AN1397" s="17">
        <v>30422</v>
      </c>
    </row>
    <row r="1398" spans="5:40">
      <c r="E1398" s="17" t="s">
        <v>3075</v>
      </c>
      <c r="F1398" s="17" t="s">
        <v>3074</v>
      </c>
      <c r="AM1398" s="17" t="s">
        <v>10437</v>
      </c>
      <c r="AN1398" s="17">
        <v>30424</v>
      </c>
    </row>
    <row r="1399" spans="5:40">
      <c r="E1399" s="17" t="s">
        <v>3077</v>
      </c>
      <c r="F1399" s="17" t="s">
        <v>3076</v>
      </c>
      <c r="AM1399" s="17" t="s">
        <v>10438</v>
      </c>
      <c r="AN1399" s="17">
        <v>30427</v>
      </c>
    </row>
    <row r="1400" spans="5:40">
      <c r="E1400" s="17" t="s">
        <v>3079</v>
      </c>
      <c r="F1400" s="17" t="s">
        <v>3078</v>
      </c>
      <c r="AM1400" s="17" t="s">
        <v>10439</v>
      </c>
      <c r="AN1400" s="17">
        <v>30428</v>
      </c>
    </row>
    <row r="1401" spans="5:40">
      <c r="E1401" s="17" t="s">
        <v>3081</v>
      </c>
      <c r="F1401" s="17" t="s">
        <v>3080</v>
      </c>
      <c r="AM1401" s="17" t="s">
        <v>10440</v>
      </c>
      <c r="AN1401" s="17">
        <v>31201</v>
      </c>
    </row>
    <row r="1402" spans="5:40">
      <c r="E1402" s="17" t="s">
        <v>3083</v>
      </c>
      <c r="F1402" s="17" t="s">
        <v>3082</v>
      </c>
      <c r="AM1402" s="17" t="s">
        <v>10441</v>
      </c>
      <c r="AN1402" s="17">
        <v>31202</v>
      </c>
    </row>
    <row r="1403" spans="5:40">
      <c r="E1403" s="17" t="s">
        <v>3085</v>
      </c>
      <c r="F1403" s="17" t="s">
        <v>3084</v>
      </c>
      <c r="AM1403" s="17" t="s">
        <v>10442</v>
      </c>
      <c r="AN1403" s="17">
        <v>31203</v>
      </c>
    </row>
    <row r="1404" spans="5:40">
      <c r="E1404" s="17" t="s">
        <v>3087</v>
      </c>
      <c r="F1404" s="17" t="s">
        <v>3086</v>
      </c>
      <c r="AM1404" s="17" t="s">
        <v>10443</v>
      </c>
      <c r="AN1404" s="17">
        <v>31204</v>
      </c>
    </row>
    <row r="1405" spans="5:40">
      <c r="E1405" s="17" t="s">
        <v>3089</v>
      </c>
      <c r="F1405" s="17" t="s">
        <v>3088</v>
      </c>
      <c r="AM1405" s="17" t="s">
        <v>10444</v>
      </c>
      <c r="AN1405" s="17">
        <v>31302</v>
      </c>
    </row>
    <row r="1406" spans="5:40">
      <c r="E1406" s="17" t="s">
        <v>3091</v>
      </c>
      <c r="F1406" s="17" t="s">
        <v>3090</v>
      </c>
      <c r="AM1406" s="17" t="s">
        <v>10445</v>
      </c>
      <c r="AN1406" s="17">
        <v>31325</v>
      </c>
    </row>
    <row r="1407" spans="5:40">
      <c r="E1407" s="17" t="s">
        <v>3093</v>
      </c>
      <c r="F1407" s="17" t="s">
        <v>3092</v>
      </c>
      <c r="AM1407" s="17" t="s">
        <v>10446</v>
      </c>
      <c r="AN1407" s="17">
        <v>31328</v>
      </c>
    </row>
    <row r="1408" spans="5:40">
      <c r="E1408" s="17" t="s">
        <v>3095</v>
      </c>
      <c r="F1408" s="17" t="s">
        <v>3094</v>
      </c>
      <c r="AM1408" s="17" t="s">
        <v>10447</v>
      </c>
      <c r="AN1408" s="17">
        <v>31329</v>
      </c>
    </row>
    <row r="1409" spans="5:40">
      <c r="E1409" s="17" t="s">
        <v>3097</v>
      </c>
      <c r="F1409" s="17" t="s">
        <v>3096</v>
      </c>
      <c r="AM1409" s="17" t="s">
        <v>10448</v>
      </c>
      <c r="AN1409" s="17">
        <v>31364</v>
      </c>
    </row>
    <row r="1410" spans="5:40">
      <c r="E1410" s="17" t="s">
        <v>3099</v>
      </c>
      <c r="F1410" s="17" t="s">
        <v>3098</v>
      </c>
      <c r="AM1410" s="17" t="s">
        <v>10449</v>
      </c>
      <c r="AN1410" s="17">
        <v>31370</v>
      </c>
    </row>
    <row r="1411" spans="5:40">
      <c r="E1411" s="17" t="s">
        <v>3101</v>
      </c>
      <c r="F1411" s="17" t="s">
        <v>3100</v>
      </c>
      <c r="AM1411" s="17" t="s">
        <v>10450</v>
      </c>
      <c r="AN1411" s="17">
        <v>31371</v>
      </c>
    </row>
    <row r="1412" spans="5:40">
      <c r="E1412" s="17" t="s">
        <v>3103</v>
      </c>
      <c r="F1412" s="17" t="s">
        <v>3102</v>
      </c>
      <c r="AM1412" s="17" t="s">
        <v>10451</v>
      </c>
      <c r="AN1412" s="17">
        <v>31372</v>
      </c>
    </row>
    <row r="1413" spans="5:40">
      <c r="E1413" s="17" t="s">
        <v>3105</v>
      </c>
      <c r="F1413" s="17" t="s">
        <v>3104</v>
      </c>
      <c r="AM1413" s="17" t="s">
        <v>10452</v>
      </c>
      <c r="AN1413" s="17">
        <v>31384</v>
      </c>
    </row>
    <row r="1414" spans="5:40">
      <c r="E1414" s="17" t="s">
        <v>3107</v>
      </c>
      <c r="F1414" s="17" t="s">
        <v>3106</v>
      </c>
      <c r="AM1414" s="17" t="s">
        <v>10453</v>
      </c>
      <c r="AN1414" s="17">
        <v>31386</v>
      </c>
    </row>
    <row r="1415" spans="5:40">
      <c r="E1415" s="17" t="s">
        <v>3109</v>
      </c>
      <c r="F1415" s="17" t="s">
        <v>3108</v>
      </c>
      <c r="AM1415" s="17" t="s">
        <v>10454</v>
      </c>
      <c r="AN1415" s="17">
        <v>31389</v>
      </c>
    </row>
    <row r="1416" spans="5:40">
      <c r="E1416" s="17" t="s">
        <v>3111</v>
      </c>
      <c r="F1416" s="17" t="s">
        <v>3110</v>
      </c>
      <c r="AM1416" s="17" t="s">
        <v>10455</v>
      </c>
      <c r="AN1416" s="17">
        <v>31390</v>
      </c>
    </row>
    <row r="1417" spans="5:40">
      <c r="E1417" s="17" t="s">
        <v>3113</v>
      </c>
      <c r="F1417" s="17" t="s">
        <v>3112</v>
      </c>
      <c r="AM1417" s="17" t="s">
        <v>10456</v>
      </c>
      <c r="AN1417" s="17">
        <v>31401</v>
      </c>
    </row>
    <row r="1418" spans="5:40">
      <c r="E1418" s="17" t="s">
        <v>3115</v>
      </c>
      <c r="F1418" s="17" t="s">
        <v>3114</v>
      </c>
      <c r="AM1418" s="17" t="s">
        <v>10457</v>
      </c>
      <c r="AN1418" s="17">
        <v>31402</v>
      </c>
    </row>
    <row r="1419" spans="5:40">
      <c r="E1419" s="17" t="s">
        <v>3117</v>
      </c>
      <c r="F1419" s="17" t="s">
        <v>3116</v>
      </c>
      <c r="AM1419" s="17" t="s">
        <v>10458</v>
      </c>
      <c r="AN1419" s="17">
        <v>31403</v>
      </c>
    </row>
    <row r="1420" spans="5:40">
      <c r="E1420" s="17" t="s">
        <v>3119</v>
      </c>
      <c r="F1420" s="17" t="s">
        <v>3118</v>
      </c>
      <c r="AM1420" s="17" t="s">
        <v>10459</v>
      </c>
      <c r="AN1420" s="17">
        <v>32201</v>
      </c>
    </row>
    <row r="1421" spans="5:40">
      <c r="E1421" s="17" t="s">
        <v>3121</v>
      </c>
      <c r="F1421" s="17" t="s">
        <v>3120</v>
      </c>
      <c r="AM1421" s="17" t="s">
        <v>10460</v>
      </c>
      <c r="AN1421" s="17">
        <v>32202</v>
      </c>
    </row>
    <row r="1422" spans="5:40">
      <c r="E1422" s="17" t="s">
        <v>3123</v>
      </c>
      <c r="F1422" s="17" t="s">
        <v>3122</v>
      </c>
      <c r="AM1422" s="17" t="s">
        <v>10461</v>
      </c>
      <c r="AN1422" s="17">
        <v>32203</v>
      </c>
    </row>
    <row r="1423" spans="5:40">
      <c r="E1423" s="17" t="s">
        <v>3125</v>
      </c>
      <c r="F1423" s="17" t="s">
        <v>3124</v>
      </c>
      <c r="AM1423" s="17" t="s">
        <v>10462</v>
      </c>
      <c r="AN1423" s="17">
        <v>32204</v>
      </c>
    </row>
    <row r="1424" spans="5:40">
      <c r="E1424" s="17" t="s">
        <v>3127</v>
      </c>
      <c r="F1424" s="17" t="s">
        <v>3126</v>
      </c>
      <c r="AM1424" s="17" t="s">
        <v>10463</v>
      </c>
      <c r="AN1424" s="17">
        <v>32205</v>
      </c>
    </row>
    <row r="1425" spans="5:40">
      <c r="E1425" s="17" t="s">
        <v>3129</v>
      </c>
      <c r="F1425" s="17" t="s">
        <v>3128</v>
      </c>
      <c r="AM1425" s="17" t="s">
        <v>10464</v>
      </c>
      <c r="AN1425" s="17">
        <v>32206</v>
      </c>
    </row>
    <row r="1426" spans="5:40">
      <c r="E1426" s="17" t="s">
        <v>3131</v>
      </c>
      <c r="F1426" s="17" t="s">
        <v>3130</v>
      </c>
      <c r="AM1426" s="17" t="s">
        <v>10465</v>
      </c>
      <c r="AN1426" s="17">
        <v>32207</v>
      </c>
    </row>
    <row r="1427" spans="5:40">
      <c r="E1427" s="17" t="s">
        <v>3133</v>
      </c>
      <c r="F1427" s="17" t="s">
        <v>3132</v>
      </c>
      <c r="AM1427" s="17" t="s">
        <v>10466</v>
      </c>
      <c r="AN1427" s="17">
        <v>32209</v>
      </c>
    </row>
    <row r="1428" spans="5:40">
      <c r="E1428" s="17" t="s">
        <v>3135</v>
      </c>
      <c r="F1428" s="17" t="s">
        <v>3134</v>
      </c>
      <c r="AM1428" s="17" t="s">
        <v>10467</v>
      </c>
      <c r="AN1428" s="17">
        <v>32343</v>
      </c>
    </row>
    <row r="1429" spans="5:40">
      <c r="E1429" s="17" t="s">
        <v>3137</v>
      </c>
      <c r="F1429" s="17" t="s">
        <v>3136</v>
      </c>
      <c r="AM1429" s="17" t="s">
        <v>10468</v>
      </c>
      <c r="AN1429" s="17">
        <v>32386</v>
      </c>
    </row>
    <row r="1430" spans="5:40">
      <c r="E1430" s="17" t="s">
        <v>3139</v>
      </c>
      <c r="F1430" s="17" t="s">
        <v>3138</v>
      </c>
      <c r="AM1430" s="17" t="s">
        <v>10469</v>
      </c>
      <c r="AN1430" s="17">
        <v>32441</v>
      </c>
    </row>
    <row r="1431" spans="5:40">
      <c r="E1431" s="17" t="s">
        <v>3141</v>
      </c>
      <c r="F1431" s="17" t="s">
        <v>3140</v>
      </c>
      <c r="AM1431" s="17" t="s">
        <v>10470</v>
      </c>
      <c r="AN1431" s="17">
        <v>32448</v>
      </c>
    </row>
    <row r="1432" spans="5:40">
      <c r="E1432" s="17" t="s">
        <v>3143</v>
      </c>
      <c r="F1432" s="17" t="s">
        <v>3142</v>
      </c>
      <c r="AM1432" s="17" t="s">
        <v>10471</v>
      </c>
      <c r="AN1432" s="17">
        <v>32449</v>
      </c>
    </row>
    <row r="1433" spans="5:40">
      <c r="E1433" s="17" t="s">
        <v>3145</v>
      </c>
      <c r="F1433" s="17" t="s">
        <v>3144</v>
      </c>
      <c r="AM1433" s="17" t="s">
        <v>10472</v>
      </c>
      <c r="AN1433" s="17">
        <v>32501</v>
      </c>
    </row>
    <row r="1434" spans="5:40">
      <c r="E1434" s="17" t="s">
        <v>3147</v>
      </c>
      <c r="F1434" s="17" t="s">
        <v>3146</v>
      </c>
      <c r="AM1434" s="17" t="s">
        <v>10473</v>
      </c>
      <c r="AN1434" s="17">
        <v>32505</v>
      </c>
    </row>
    <row r="1435" spans="5:40">
      <c r="E1435" s="17" t="s">
        <v>3149</v>
      </c>
      <c r="F1435" s="17" t="s">
        <v>3148</v>
      </c>
      <c r="AM1435" s="17" t="s">
        <v>10474</v>
      </c>
      <c r="AN1435" s="17">
        <v>32525</v>
      </c>
    </row>
    <row r="1436" spans="5:40">
      <c r="E1436" s="17" t="s">
        <v>3151</v>
      </c>
      <c r="F1436" s="17" t="s">
        <v>3150</v>
      </c>
      <c r="AM1436" s="17" t="s">
        <v>10475</v>
      </c>
      <c r="AN1436" s="17">
        <v>32526</v>
      </c>
    </row>
    <row r="1437" spans="5:40">
      <c r="E1437" s="17" t="s">
        <v>3153</v>
      </c>
      <c r="F1437" s="17" t="s">
        <v>3152</v>
      </c>
      <c r="AM1437" s="17" t="s">
        <v>10476</v>
      </c>
      <c r="AN1437" s="17">
        <v>32527</v>
      </c>
    </row>
    <row r="1438" spans="5:40">
      <c r="E1438" s="17" t="s">
        <v>3155</v>
      </c>
      <c r="F1438" s="17" t="s">
        <v>3154</v>
      </c>
      <c r="AM1438" s="17" t="s">
        <v>10477</v>
      </c>
      <c r="AN1438" s="17">
        <v>32528</v>
      </c>
    </row>
    <row r="1439" spans="5:40">
      <c r="E1439" s="17" t="s">
        <v>3157</v>
      </c>
      <c r="F1439" s="17" t="s">
        <v>3156</v>
      </c>
      <c r="AM1439" s="17" t="s">
        <v>10478</v>
      </c>
      <c r="AN1439" s="17">
        <v>33101</v>
      </c>
    </row>
    <row r="1440" spans="5:40">
      <c r="E1440" s="17" t="s">
        <v>3159</v>
      </c>
      <c r="F1440" s="17" t="s">
        <v>3158</v>
      </c>
      <c r="AM1440" s="17" t="s">
        <v>10479</v>
      </c>
      <c r="AN1440" s="17">
        <v>33102</v>
      </c>
    </row>
    <row r="1441" spans="5:40">
      <c r="E1441" s="17" t="s">
        <v>3161</v>
      </c>
      <c r="F1441" s="17" t="s">
        <v>3160</v>
      </c>
      <c r="AM1441" s="17" t="s">
        <v>10480</v>
      </c>
      <c r="AN1441" s="17">
        <v>33103</v>
      </c>
    </row>
    <row r="1442" spans="5:40">
      <c r="E1442" s="17" t="s">
        <v>3163</v>
      </c>
      <c r="F1442" s="17" t="s">
        <v>3162</v>
      </c>
      <c r="AM1442" s="17" t="s">
        <v>10481</v>
      </c>
      <c r="AN1442" s="17">
        <v>33104</v>
      </c>
    </row>
    <row r="1443" spans="5:40">
      <c r="E1443" s="17" t="s">
        <v>3165</v>
      </c>
      <c r="F1443" s="17" t="s">
        <v>3164</v>
      </c>
      <c r="AM1443" s="17" t="s">
        <v>10482</v>
      </c>
      <c r="AN1443" s="17">
        <v>33202</v>
      </c>
    </row>
    <row r="1444" spans="5:40">
      <c r="E1444" s="17" t="s">
        <v>3167</v>
      </c>
      <c r="F1444" s="17" t="s">
        <v>3166</v>
      </c>
      <c r="AM1444" s="17" t="s">
        <v>10483</v>
      </c>
      <c r="AN1444" s="17">
        <v>33203</v>
      </c>
    </row>
    <row r="1445" spans="5:40">
      <c r="E1445" s="17" t="s">
        <v>3169</v>
      </c>
      <c r="F1445" s="17" t="s">
        <v>3168</v>
      </c>
      <c r="AM1445" s="17" t="s">
        <v>10484</v>
      </c>
      <c r="AN1445" s="17">
        <v>33204</v>
      </c>
    </row>
    <row r="1446" spans="5:40">
      <c r="E1446" s="17" t="s">
        <v>3171</v>
      </c>
      <c r="F1446" s="17" t="s">
        <v>3170</v>
      </c>
      <c r="AM1446" s="17" t="s">
        <v>10485</v>
      </c>
      <c r="AN1446" s="17">
        <v>33205</v>
      </c>
    </row>
    <row r="1447" spans="5:40">
      <c r="E1447" s="17" t="s">
        <v>3173</v>
      </c>
      <c r="F1447" s="17" t="s">
        <v>3172</v>
      </c>
      <c r="AM1447" s="17" t="s">
        <v>10486</v>
      </c>
      <c r="AN1447" s="17">
        <v>33207</v>
      </c>
    </row>
    <row r="1448" spans="5:40">
      <c r="E1448" s="17" t="s">
        <v>3175</v>
      </c>
      <c r="F1448" s="17" t="s">
        <v>3174</v>
      </c>
      <c r="AM1448" s="17" t="s">
        <v>10487</v>
      </c>
      <c r="AN1448" s="17">
        <v>33208</v>
      </c>
    </row>
    <row r="1449" spans="5:40">
      <c r="E1449" s="17" t="s">
        <v>3177</v>
      </c>
      <c r="F1449" s="17" t="s">
        <v>3176</v>
      </c>
      <c r="AM1449" s="17" t="s">
        <v>10488</v>
      </c>
      <c r="AN1449" s="17">
        <v>33209</v>
      </c>
    </row>
    <row r="1450" spans="5:40">
      <c r="E1450" s="17" t="s">
        <v>3179</v>
      </c>
      <c r="F1450" s="17" t="s">
        <v>3178</v>
      </c>
      <c r="AM1450" s="17" t="s">
        <v>10489</v>
      </c>
      <c r="AN1450" s="17">
        <v>33210</v>
      </c>
    </row>
    <row r="1451" spans="5:40">
      <c r="E1451" s="17" t="s">
        <v>3181</v>
      </c>
      <c r="F1451" s="17" t="s">
        <v>3180</v>
      </c>
      <c r="AM1451" s="17" t="s">
        <v>10490</v>
      </c>
      <c r="AN1451" s="17">
        <v>33211</v>
      </c>
    </row>
    <row r="1452" spans="5:40">
      <c r="E1452" s="17" t="s">
        <v>3183</v>
      </c>
      <c r="F1452" s="17" t="s">
        <v>3182</v>
      </c>
      <c r="AM1452" s="17" t="s">
        <v>10491</v>
      </c>
      <c r="AN1452" s="17">
        <v>33212</v>
      </c>
    </row>
    <row r="1453" spans="5:40">
      <c r="E1453" s="17" t="s">
        <v>3185</v>
      </c>
      <c r="F1453" s="17" t="s">
        <v>3184</v>
      </c>
      <c r="AM1453" s="17" t="s">
        <v>10492</v>
      </c>
      <c r="AN1453" s="17">
        <v>33213</v>
      </c>
    </row>
    <row r="1454" spans="5:40">
      <c r="E1454" s="17" t="s">
        <v>3187</v>
      </c>
      <c r="F1454" s="17" t="s">
        <v>3186</v>
      </c>
      <c r="AM1454" s="17" t="s">
        <v>10493</v>
      </c>
      <c r="AN1454" s="17">
        <v>33214</v>
      </c>
    </row>
    <row r="1455" spans="5:40">
      <c r="E1455" s="17" t="s">
        <v>3189</v>
      </c>
      <c r="F1455" s="17" t="s">
        <v>3188</v>
      </c>
      <c r="AM1455" s="17" t="s">
        <v>10494</v>
      </c>
      <c r="AN1455" s="17">
        <v>33215</v>
      </c>
    </row>
    <row r="1456" spans="5:40">
      <c r="E1456" s="17" t="s">
        <v>3191</v>
      </c>
      <c r="F1456" s="17" t="s">
        <v>3190</v>
      </c>
      <c r="AM1456" s="17" t="s">
        <v>10495</v>
      </c>
      <c r="AN1456" s="17">
        <v>33216</v>
      </c>
    </row>
    <row r="1457" spans="5:40">
      <c r="E1457" s="17" t="s">
        <v>3193</v>
      </c>
      <c r="F1457" s="17" t="s">
        <v>3192</v>
      </c>
      <c r="AM1457" s="17" t="s">
        <v>10496</v>
      </c>
      <c r="AN1457" s="17">
        <v>33346</v>
      </c>
    </row>
    <row r="1458" spans="5:40">
      <c r="E1458" s="17" t="s">
        <v>3195</v>
      </c>
      <c r="F1458" s="17" t="s">
        <v>3194</v>
      </c>
      <c r="AM1458" s="17" t="s">
        <v>10497</v>
      </c>
      <c r="AN1458" s="17">
        <v>33423</v>
      </c>
    </row>
    <row r="1459" spans="5:40">
      <c r="E1459" s="17" t="s">
        <v>3197</v>
      </c>
      <c r="F1459" s="17" t="s">
        <v>3196</v>
      </c>
      <c r="AM1459" s="17" t="s">
        <v>10498</v>
      </c>
      <c r="AN1459" s="17">
        <v>33445</v>
      </c>
    </row>
    <row r="1460" spans="5:40">
      <c r="E1460" s="17" t="s">
        <v>3199</v>
      </c>
      <c r="F1460" s="17" t="s">
        <v>3198</v>
      </c>
      <c r="AM1460" s="17" t="s">
        <v>10499</v>
      </c>
      <c r="AN1460" s="17">
        <v>33461</v>
      </c>
    </row>
    <row r="1461" spans="5:40">
      <c r="E1461" s="17" t="s">
        <v>3201</v>
      </c>
      <c r="F1461" s="17" t="s">
        <v>3200</v>
      </c>
      <c r="AM1461" s="17" t="s">
        <v>10500</v>
      </c>
      <c r="AN1461" s="17">
        <v>33586</v>
      </c>
    </row>
    <row r="1462" spans="5:40">
      <c r="E1462" s="17" t="s">
        <v>3203</v>
      </c>
      <c r="F1462" s="17" t="s">
        <v>3202</v>
      </c>
      <c r="AM1462" s="17" t="s">
        <v>10501</v>
      </c>
      <c r="AN1462" s="17">
        <v>33606</v>
      </c>
    </row>
    <row r="1463" spans="5:40">
      <c r="E1463" s="17" t="s">
        <v>3205</v>
      </c>
      <c r="F1463" s="17" t="s">
        <v>3204</v>
      </c>
      <c r="AM1463" s="17" t="s">
        <v>10502</v>
      </c>
      <c r="AN1463" s="17">
        <v>33622</v>
      </c>
    </row>
    <row r="1464" spans="5:40">
      <c r="E1464" s="17" t="s">
        <v>3207</v>
      </c>
      <c r="F1464" s="17" t="s">
        <v>3206</v>
      </c>
      <c r="AM1464" s="17" t="s">
        <v>10503</v>
      </c>
      <c r="AN1464" s="17">
        <v>33623</v>
      </c>
    </row>
    <row r="1465" spans="5:40">
      <c r="E1465" s="17" t="s">
        <v>3209</v>
      </c>
      <c r="F1465" s="17" t="s">
        <v>3208</v>
      </c>
      <c r="AM1465" s="17" t="s">
        <v>10504</v>
      </c>
      <c r="AN1465" s="17">
        <v>33643</v>
      </c>
    </row>
    <row r="1466" spans="5:40">
      <c r="E1466" s="17" t="s">
        <v>3211</v>
      </c>
      <c r="F1466" s="17" t="s">
        <v>3210</v>
      </c>
      <c r="AM1466" s="17" t="s">
        <v>10505</v>
      </c>
      <c r="AN1466" s="17">
        <v>33663</v>
      </c>
    </row>
    <row r="1467" spans="5:40">
      <c r="E1467" s="17" t="s">
        <v>3213</v>
      </c>
      <c r="F1467" s="17" t="s">
        <v>3212</v>
      </c>
      <c r="AM1467" s="17" t="s">
        <v>10506</v>
      </c>
      <c r="AN1467" s="17">
        <v>33666</v>
      </c>
    </row>
    <row r="1468" spans="5:40">
      <c r="E1468" s="17" t="s">
        <v>3215</v>
      </c>
      <c r="F1468" s="17" t="s">
        <v>3214</v>
      </c>
      <c r="AM1468" s="17" t="s">
        <v>10507</v>
      </c>
      <c r="AN1468" s="17">
        <v>33681</v>
      </c>
    </row>
    <row r="1469" spans="5:40">
      <c r="E1469" s="17" t="s">
        <v>3217</v>
      </c>
      <c r="F1469" s="17" t="s">
        <v>3216</v>
      </c>
      <c r="AM1469" s="17" t="s">
        <v>10508</v>
      </c>
      <c r="AN1469" s="17">
        <v>34101</v>
      </c>
    </row>
    <row r="1470" spans="5:40">
      <c r="E1470" s="17" t="s">
        <v>3219</v>
      </c>
      <c r="F1470" s="17" t="s">
        <v>3218</v>
      </c>
      <c r="AM1470" s="17" t="s">
        <v>10509</v>
      </c>
      <c r="AN1470" s="17">
        <v>34102</v>
      </c>
    </row>
    <row r="1471" spans="5:40">
      <c r="E1471" s="17" t="s">
        <v>3221</v>
      </c>
      <c r="F1471" s="17" t="s">
        <v>3220</v>
      </c>
      <c r="AM1471" s="17" t="s">
        <v>10510</v>
      </c>
      <c r="AN1471" s="17">
        <v>34103</v>
      </c>
    </row>
    <row r="1472" spans="5:40">
      <c r="E1472" s="17" t="s">
        <v>3223</v>
      </c>
      <c r="F1472" s="17" t="s">
        <v>3222</v>
      </c>
      <c r="AM1472" s="17" t="s">
        <v>10511</v>
      </c>
      <c r="AN1472" s="17">
        <v>34104</v>
      </c>
    </row>
    <row r="1473" spans="5:40">
      <c r="E1473" s="17" t="s">
        <v>3225</v>
      </c>
      <c r="F1473" s="17" t="s">
        <v>3224</v>
      </c>
      <c r="AM1473" s="17" t="s">
        <v>10512</v>
      </c>
      <c r="AN1473" s="17">
        <v>34105</v>
      </c>
    </row>
    <row r="1474" spans="5:40">
      <c r="E1474" s="17" t="s">
        <v>3227</v>
      </c>
      <c r="F1474" s="17" t="s">
        <v>3226</v>
      </c>
      <c r="AM1474" s="17" t="s">
        <v>10513</v>
      </c>
      <c r="AN1474" s="17">
        <v>34106</v>
      </c>
    </row>
    <row r="1475" spans="5:40">
      <c r="E1475" s="17" t="s">
        <v>3229</v>
      </c>
      <c r="F1475" s="17" t="s">
        <v>3228</v>
      </c>
      <c r="AM1475" s="17" t="s">
        <v>10514</v>
      </c>
      <c r="AN1475" s="17">
        <v>34107</v>
      </c>
    </row>
    <row r="1476" spans="5:40">
      <c r="E1476" s="17" t="s">
        <v>3231</v>
      </c>
      <c r="F1476" s="17" t="s">
        <v>3230</v>
      </c>
      <c r="AM1476" s="17" t="s">
        <v>10515</v>
      </c>
      <c r="AN1476" s="17">
        <v>34108</v>
      </c>
    </row>
    <row r="1477" spans="5:40">
      <c r="E1477" s="17" t="s">
        <v>3233</v>
      </c>
      <c r="F1477" s="17" t="s">
        <v>3232</v>
      </c>
      <c r="AM1477" s="17" t="s">
        <v>10516</v>
      </c>
      <c r="AN1477" s="17">
        <v>34202</v>
      </c>
    </row>
    <row r="1478" spans="5:40">
      <c r="E1478" s="17" t="s">
        <v>3235</v>
      </c>
      <c r="F1478" s="17" t="s">
        <v>3234</v>
      </c>
      <c r="AM1478" s="17" t="s">
        <v>10517</v>
      </c>
      <c r="AN1478" s="17">
        <v>34203</v>
      </c>
    </row>
    <row r="1479" spans="5:40">
      <c r="E1479" s="17" t="s">
        <v>3237</v>
      </c>
      <c r="F1479" s="17" t="s">
        <v>3236</v>
      </c>
      <c r="AM1479" s="17" t="s">
        <v>10518</v>
      </c>
      <c r="AN1479" s="17">
        <v>34204</v>
      </c>
    </row>
    <row r="1480" spans="5:40">
      <c r="E1480" s="17" t="s">
        <v>3239</v>
      </c>
      <c r="F1480" s="17" t="s">
        <v>3238</v>
      </c>
      <c r="AM1480" s="17" t="s">
        <v>10519</v>
      </c>
      <c r="AN1480" s="17">
        <v>34205</v>
      </c>
    </row>
    <row r="1481" spans="5:40">
      <c r="E1481" s="17" t="s">
        <v>3241</v>
      </c>
      <c r="F1481" s="17" t="s">
        <v>3240</v>
      </c>
      <c r="AM1481" s="17" t="s">
        <v>10520</v>
      </c>
      <c r="AN1481" s="17">
        <v>34207</v>
      </c>
    </row>
    <row r="1482" spans="5:40">
      <c r="E1482" s="17" t="s">
        <v>3243</v>
      </c>
      <c r="F1482" s="17" t="s">
        <v>3242</v>
      </c>
      <c r="AM1482" s="17" t="s">
        <v>10521</v>
      </c>
      <c r="AN1482" s="17">
        <v>34208</v>
      </c>
    </row>
    <row r="1483" spans="5:40">
      <c r="E1483" s="17" t="s">
        <v>3245</v>
      </c>
      <c r="F1483" s="17" t="s">
        <v>3244</v>
      </c>
      <c r="AM1483" s="17" t="s">
        <v>10522</v>
      </c>
      <c r="AN1483" s="17">
        <v>34209</v>
      </c>
    </row>
    <row r="1484" spans="5:40">
      <c r="E1484" s="17" t="s">
        <v>3247</v>
      </c>
      <c r="F1484" s="17" t="s">
        <v>3246</v>
      </c>
      <c r="AM1484" s="17" t="s">
        <v>10523</v>
      </c>
      <c r="AN1484" s="17">
        <v>34210</v>
      </c>
    </row>
    <row r="1485" spans="5:40">
      <c r="E1485" s="17" t="s">
        <v>3249</v>
      </c>
      <c r="F1485" s="17" t="s">
        <v>3248</v>
      </c>
      <c r="AM1485" s="17" t="s">
        <v>10524</v>
      </c>
      <c r="AN1485" s="17">
        <v>34211</v>
      </c>
    </row>
    <row r="1486" spans="5:40">
      <c r="E1486" s="17" t="s">
        <v>3251</v>
      </c>
      <c r="F1486" s="17" t="s">
        <v>3250</v>
      </c>
      <c r="AM1486" s="17" t="s">
        <v>10525</v>
      </c>
      <c r="AN1486" s="17">
        <v>34212</v>
      </c>
    </row>
    <row r="1487" spans="5:40">
      <c r="E1487" s="17" t="s">
        <v>3253</v>
      </c>
      <c r="F1487" s="17" t="s">
        <v>3252</v>
      </c>
      <c r="AM1487" s="17" t="s">
        <v>10526</v>
      </c>
      <c r="AN1487" s="17">
        <v>34213</v>
      </c>
    </row>
    <row r="1488" spans="5:40">
      <c r="E1488" s="17" t="s">
        <v>3255</v>
      </c>
      <c r="F1488" s="17" t="s">
        <v>3254</v>
      </c>
      <c r="AM1488" s="17" t="s">
        <v>10527</v>
      </c>
      <c r="AN1488" s="17">
        <v>34214</v>
      </c>
    </row>
    <row r="1489" spans="5:40">
      <c r="E1489" s="17" t="s">
        <v>3257</v>
      </c>
      <c r="F1489" s="17" t="s">
        <v>3256</v>
      </c>
      <c r="AM1489" s="17" t="s">
        <v>10528</v>
      </c>
      <c r="AN1489" s="17">
        <v>34215</v>
      </c>
    </row>
    <row r="1490" spans="5:40">
      <c r="E1490" s="17" t="s">
        <v>3259</v>
      </c>
      <c r="F1490" s="17" t="s">
        <v>3258</v>
      </c>
      <c r="AM1490" s="17" t="s">
        <v>10529</v>
      </c>
      <c r="AN1490" s="17">
        <v>34302</v>
      </c>
    </row>
    <row r="1491" spans="5:40">
      <c r="E1491" s="17" t="s">
        <v>3261</v>
      </c>
      <c r="F1491" s="17" t="s">
        <v>3260</v>
      </c>
      <c r="AM1491" s="17" t="s">
        <v>10530</v>
      </c>
      <c r="AN1491" s="17">
        <v>34304</v>
      </c>
    </row>
    <row r="1492" spans="5:40">
      <c r="E1492" s="17" t="s">
        <v>3263</v>
      </c>
      <c r="F1492" s="17" t="s">
        <v>3262</v>
      </c>
      <c r="AM1492" s="17" t="s">
        <v>10531</v>
      </c>
      <c r="AN1492" s="17">
        <v>34307</v>
      </c>
    </row>
    <row r="1493" spans="5:40">
      <c r="E1493" s="17" t="s">
        <v>3265</v>
      </c>
      <c r="F1493" s="17" t="s">
        <v>3264</v>
      </c>
      <c r="AM1493" s="17" t="s">
        <v>10532</v>
      </c>
      <c r="AN1493" s="17">
        <v>34309</v>
      </c>
    </row>
    <row r="1494" spans="5:40">
      <c r="E1494" s="17" t="s">
        <v>3267</v>
      </c>
      <c r="F1494" s="17" t="s">
        <v>3266</v>
      </c>
      <c r="AM1494" s="17" t="s">
        <v>10533</v>
      </c>
      <c r="AN1494" s="17">
        <v>34368</v>
      </c>
    </row>
    <row r="1495" spans="5:40">
      <c r="E1495" s="17" t="s">
        <v>3269</v>
      </c>
      <c r="F1495" s="17" t="s">
        <v>3268</v>
      </c>
      <c r="AM1495" s="17" t="s">
        <v>10534</v>
      </c>
      <c r="AN1495" s="17">
        <v>34369</v>
      </c>
    </row>
    <row r="1496" spans="5:40">
      <c r="E1496" s="17" t="s">
        <v>3271</v>
      </c>
      <c r="F1496" s="17" t="s">
        <v>3270</v>
      </c>
      <c r="AM1496" s="17" t="s">
        <v>10535</v>
      </c>
      <c r="AN1496" s="17">
        <v>34431</v>
      </c>
    </row>
    <row r="1497" spans="5:40">
      <c r="E1497" s="17" t="s">
        <v>3273</v>
      </c>
      <c r="F1497" s="17" t="s">
        <v>3272</v>
      </c>
      <c r="AM1497" s="17" t="s">
        <v>10536</v>
      </c>
      <c r="AN1497" s="17">
        <v>34462</v>
      </c>
    </row>
    <row r="1498" spans="5:40">
      <c r="E1498" s="17" t="s">
        <v>3275</v>
      </c>
      <c r="F1498" s="17" t="s">
        <v>3274</v>
      </c>
      <c r="AM1498" s="17" t="s">
        <v>10537</v>
      </c>
      <c r="AN1498" s="17">
        <v>34545</v>
      </c>
    </row>
    <row r="1499" spans="5:40">
      <c r="E1499" s="17" t="s">
        <v>3277</v>
      </c>
      <c r="F1499" s="17" t="s">
        <v>3276</v>
      </c>
      <c r="AM1499" s="17" t="s">
        <v>10538</v>
      </c>
      <c r="AN1499" s="17">
        <v>35201</v>
      </c>
    </row>
    <row r="1500" spans="5:40">
      <c r="E1500" s="17" t="s">
        <v>3279</v>
      </c>
      <c r="F1500" s="17" t="s">
        <v>3278</v>
      </c>
      <c r="AM1500" s="17" t="s">
        <v>10539</v>
      </c>
      <c r="AN1500" s="17">
        <v>35202</v>
      </c>
    </row>
    <row r="1501" spans="5:40">
      <c r="E1501" s="17" t="s">
        <v>3281</v>
      </c>
      <c r="F1501" s="17" t="s">
        <v>3280</v>
      </c>
      <c r="AM1501" s="17" t="s">
        <v>10540</v>
      </c>
      <c r="AN1501" s="17">
        <v>35203</v>
      </c>
    </row>
    <row r="1502" spans="5:40">
      <c r="E1502" s="17" t="s">
        <v>3283</v>
      </c>
      <c r="F1502" s="17" t="s">
        <v>3282</v>
      </c>
      <c r="AM1502" s="17" t="s">
        <v>10541</v>
      </c>
      <c r="AN1502" s="17">
        <v>35204</v>
      </c>
    </row>
    <row r="1503" spans="5:40">
      <c r="E1503" s="17" t="s">
        <v>3285</v>
      </c>
      <c r="F1503" s="17" t="s">
        <v>3284</v>
      </c>
      <c r="AM1503" s="17" t="s">
        <v>10542</v>
      </c>
      <c r="AN1503" s="17">
        <v>35206</v>
      </c>
    </row>
    <row r="1504" spans="5:40">
      <c r="E1504" s="17" t="s">
        <v>3287</v>
      </c>
      <c r="F1504" s="17" t="s">
        <v>3286</v>
      </c>
      <c r="AM1504" s="17" t="s">
        <v>10543</v>
      </c>
      <c r="AN1504" s="17">
        <v>35207</v>
      </c>
    </row>
    <row r="1505" spans="5:40">
      <c r="E1505" s="17" t="s">
        <v>3289</v>
      </c>
      <c r="F1505" s="17" t="s">
        <v>3288</v>
      </c>
      <c r="AM1505" s="17" t="s">
        <v>10544</v>
      </c>
      <c r="AN1505" s="17">
        <v>35208</v>
      </c>
    </row>
    <row r="1506" spans="5:40">
      <c r="E1506" s="17" t="s">
        <v>3291</v>
      </c>
      <c r="F1506" s="17" t="s">
        <v>3290</v>
      </c>
      <c r="AM1506" s="17" t="s">
        <v>10545</v>
      </c>
      <c r="AN1506" s="17">
        <v>35210</v>
      </c>
    </row>
    <row r="1507" spans="5:40">
      <c r="E1507" s="17" t="s">
        <v>3293</v>
      </c>
      <c r="F1507" s="17" t="s">
        <v>3292</v>
      </c>
      <c r="AM1507" s="17" t="s">
        <v>10546</v>
      </c>
      <c r="AN1507" s="17">
        <v>35211</v>
      </c>
    </row>
    <row r="1508" spans="5:40">
      <c r="E1508" s="17" t="s">
        <v>3295</v>
      </c>
      <c r="F1508" s="17" t="s">
        <v>3294</v>
      </c>
      <c r="AM1508" s="17" t="s">
        <v>10547</v>
      </c>
      <c r="AN1508" s="17">
        <v>35212</v>
      </c>
    </row>
    <row r="1509" spans="5:40">
      <c r="E1509" s="17" t="s">
        <v>3297</v>
      </c>
      <c r="F1509" s="17" t="s">
        <v>3296</v>
      </c>
      <c r="AM1509" s="17" t="s">
        <v>10548</v>
      </c>
      <c r="AN1509" s="17">
        <v>35213</v>
      </c>
    </row>
    <row r="1510" spans="5:40">
      <c r="E1510" s="17" t="s">
        <v>3299</v>
      </c>
      <c r="F1510" s="17" t="s">
        <v>3298</v>
      </c>
      <c r="AM1510" s="17" t="s">
        <v>10549</v>
      </c>
      <c r="AN1510" s="17">
        <v>35215</v>
      </c>
    </row>
    <row r="1511" spans="5:40">
      <c r="E1511" s="17" t="s">
        <v>3301</v>
      </c>
      <c r="F1511" s="17" t="s">
        <v>3300</v>
      </c>
      <c r="AM1511" s="17" t="s">
        <v>10550</v>
      </c>
      <c r="AN1511" s="17">
        <v>35216</v>
      </c>
    </row>
    <row r="1512" spans="5:40">
      <c r="E1512" s="17" t="s">
        <v>3303</v>
      </c>
      <c r="F1512" s="17" t="s">
        <v>3302</v>
      </c>
      <c r="AM1512" s="17" t="s">
        <v>10551</v>
      </c>
      <c r="AN1512" s="17">
        <v>35305</v>
      </c>
    </row>
    <row r="1513" spans="5:40">
      <c r="E1513" s="17" t="s">
        <v>3305</v>
      </c>
      <c r="F1513" s="17" t="s">
        <v>3304</v>
      </c>
      <c r="AM1513" s="17" t="s">
        <v>10552</v>
      </c>
      <c r="AN1513" s="17">
        <v>35321</v>
      </c>
    </row>
    <row r="1514" spans="5:40">
      <c r="E1514" s="17" t="s">
        <v>3307</v>
      </c>
      <c r="F1514" s="17" t="s">
        <v>3306</v>
      </c>
      <c r="AM1514" s="17" t="s">
        <v>10553</v>
      </c>
      <c r="AN1514" s="17">
        <v>35341</v>
      </c>
    </row>
    <row r="1515" spans="5:40">
      <c r="E1515" s="17" t="s">
        <v>3309</v>
      </c>
      <c r="F1515" s="17" t="s">
        <v>3308</v>
      </c>
      <c r="AM1515" s="17" t="s">
        <v>10554</v>
      </c>
      <c r="AN1515" s="17">
        <v>35343</v>
      </c>
    </row>
    <row r="1516" spans="5:40">
      <c r="E1516" s="17" t="s">
        <v>3311</v>
      </c>
      <c r="F1516" s="17" t="s">
        <v>3310</v>
      </c>
      <c r="AM1516" s="17" t="s">
        <v>10555</v>
      </c>
      <c r="AN1516" s="17">
        <v>35344</v>
      </c>
    </row>
    <row r="1517" spans="5:40">
      <c r="E1517" s="17" t="s">
        <v>3313</v>
      </c>
      <c r="F1517" s="17" t="s">
        <v>3312</v>
      </c>
      <c r="AM1517" s="17" t="s">
        <v>10556</v>
      </c>
      <c r="AN1517" s="17">
        <v>35502</v>
      </c>
    </row>
    <row r="1518" spans="5:40">
      <c r="E1518" s="17" t="s">
        <v>3315</v>
      </c>
      <c r="F1518" s="17" t="s">
        <v>3314</v>
      </c>
      <c r="AM1518" s="17" t="s">
        <v>10557</v>
      </c>
      <c r="AN1518" s="17">
        <v>36201</v>
      </c>
    </row>
    <row r="1519" spans="5:40">
      <c r="E1519" s="17" t="s">
        <v>3317</v>
      </c>
      <c r="F1519" s="17" t="s">
        <v>3316</v>
      </c>
      <c r="AM1519" s="17" t="s">
        <v>10558</v>
      </c>
      <c r="AN1519" s="17">
        <v>36202</v>
      </c>
    </row>
    <row r="1520" spans="5:40">
      <c r="E1520" s="17" t="s">
        <v>3319</v>
      </c>
      <c r="F1520" s="17" t="s">
        <v>3318</v>
      </c>
      <c r="AM1520" s="17" t="s">
        <v>10559</v>
      </c>
      <c r="AN1520" s="17">
        <v>36203</v>
      </c>
    </row>
    <row r="1521" spans="5:40">
      <c r="E1521" s="17" t="s">
        <v>3321</v>
      </c>
      <c r="F1521" s="17" t="s">
        <v>3320</v>
      </c>
      <c r="AM1521" s="17" t="s">
        <v>10560</v>
      </c>
      <c r="AN1521" s="17">
        <v>36204</v>
      </c>
    </row>
    <row r="1522" spans="5:40">
      <c r="E1522" s="17" t="s">
        <v>3323</v>
      </c>
      <c r="F1522" s="17" t="s">
        <v>3322</v>
      </c>
      <c r="AM1522" s="17" t="s">
        <v>10561</v>
      </c>
      <c r="AN1522" s="17">
        <v>36205</v>
      </c>
    </row>
    <row r="1523" spans="5:40">
      <c r="E1523" s="17" t="s">
        <v>3325</v>
      </c>
      <c r="F1523" s="17" t="s">
        <v>3324</v>
      </c>
      <c r="AM1523" s="17" t="s">
        <v>10562</v>
      </c>
      <c r="AN1523" s="17">
        <v>36206</v>
      </c>
    </row>
    <row r="1524" spans="5:40">
      <c r="E1524" s="17" t="s">
        <v>3327</v>
      </c>
      <c r="F1524" s="17" t="s">
        <v>3326</v>
      </c>
      <c r="AM1524" s="17" t="s">
        <v>10563</v>
      </c>
      <c r="AN1524" s="17">
        <v>36207</v>
      </c>
    </row>
    <row r="1525" spans="5:40">
      <c r="E1525" s="17" t="s">
        <v>3329</v>
      </c>
      <c r="F1525" s="17" t="s">
        <v>3328</v>
      </c>
      <c r="AM1525" s="17" t="s">
        <v>10564</v>
      </c>
      <c r="AN1525" s="17">
        <v>36208</v>
      </c>
    </row>
    <row r="1526" spans="5:40">
      <c r="E1526" s="17" t="s">
        <v>3331</v>
      </c>
      <c r="F1526" s="17" t="s">
        <v>3330</v>
      </c>
      <c r="AM1526" s="17" t="s">
        <v>10565</v>
      </c>
      <c r="AN1526" s="17">
        <v>36301</v>
      </c>
    </row>
    <row r="1527" spans="5:40">
      <c r="E1527" s="17" t="s">
        <v>3333</v>
      </c>
      <c r="F1527" s="17" t="s">
        <v>3332</v>
      </c>
      <c r="AM1527" s="17" t="s">
        <v>10566</v>
      </c>
      <c r="AN1527" s="17">
        <v>36302</v>
      </c>
    </row>
    <row r="1528" spans="5:40">
      <c r="E1528" s="17" t="s">
        <v>3335</v>
      </c>
      <c r="F1528" s="17" t="s">
        <v>3334</v>
      </c>
      <c r="AM1528" s="17" t="s">
        <v>10567</v>
      </c>
      <c r="AN1528" s="17">
        <v>36321</v>
      </c>
    </row>
    <row r="1529" spans="5:40">
      <c r="E1529" s="17" t="s">
        <v>3337</v>
      </c>
      <c r="F1529" s="17" t="s">
        <v>3336</v>
      </c>
      <c r="AM1529" s="17" t="s">
        <v>10568</v>
      </c>
      <c r="AN1529" s="17">
        <v>36341</v>
      </c>
    </row>
    <row r="1530" spans="5:40">
      <c r="E1530" s="17" t="s">
        <v>3339</v>
      </c>
      <c r="F1530" s="17" t="s">
        <v>3338</v>
      </c>
      <c r="AM1530" s="17" t="s">
        <v>10569</v>
      </c>
      <c r="AN1530" s="17">
        <v>36342</v>
      </c>
    </row>
    <row r="1531" spans="5:40">
      <c r="E1531" s="17" t="s">
        <v>3341</v>
      </c>
      <c r="F1531" s="17" t="s">
        <v>3340</v>
      </c>
      <c r="AM1531" s="17" t="s">
        <v>10570</v>
      </c>
      <c r="AN1531" s="17">
        <v>36368</v>
      </c>
    </row>
    <row r="1532" spans="5:40">
      <c r="E1532" s="17" t="s">
        <v>3343</v>
      </c>
      <c r="F1532" s="17" t="s">
        <v>3342</v>
      </c>
      <c r="AM1532" s="17" t="s">
        <v>10571</v>
      </c>
      <c r="AN1532" s="17">
        <v>36383</v>
      </c>
    </row>
    <row r="1533" spans="5:40">
      <c r="E1533" s="17" t="s">
        <v>3345</v>
      </c>
      <c r="F1533" s="17" t="s">
        <v>3344</v>
      </c>
      <c r="AM1533" s="17" t="s">
        <v>10572</v>
      </c>
      <c r="AN1533" s="17">
        <v>36387</v>
      </c>
    </row>
    <row r="1534" spans="5:40">
      <c r="E1534" s="17" t="s">
        <v>3347</v>
      </c>
      <c r="F1534" s="17" t="s">
        <v>3346</v>
      </c>
      <c r="AM1534" s="17" t="s">
        <v>10573</v>
      </c>
      <c r="AN1534" s="17">
        <v>36388</v>
      </c>
    </row>
    <row r="1535" spans="5:40">
      <c r="E1535" s="17" t="s">
        <v>3349</v>
      </c>
      <c r="F1535" s="17" t="s">
        <v>3348</v>
      </c>
      <c r="AM1535" s="17" t="s">
        <v>10574</v>
      </c>
      <c r="AN1535" s="17">
        <v>36401</v>
      </c>
    </row>
    <row r="1536" spans="5:40">
      <c r="E1536" s="17" t="s">
        <v>3351</v>
      </c>
      <c r="F1536" s="17" t="s">
        <v>3350</v>
      </c>
      <c r="AM1536" s="17" t="s">
        <v>10575</v>
      </c>
      <c r="AN1536" s="17">
        <v>36402</v>
      </c>
    </row>
    <row r="1537" spans="5:40">
      <c r="E1537" s="17" t="s">
        <v>3353</v>
      </c>
      <c r="F1537" s="17" t="s">
        <v>3352</v>
      </c>
      <c r="AM1537" s="17" t="s">
        <v>10576</v>
      </c>
      <c r="AN1537" s="17">
        <v>36403</v>
      </c>
    </row>
    <row r="1538" spans="5:40">
      <c r="E1538" s="17" t="s">
        <v>3355</v>
      </c>
      <c r="F1538" s="17" t="s">
        <v>3354</v>
      </c>
      <c r="AM1538" s="17" t="s">
        <v>10577</v>
      </c>
      <c r="AN1538" s="17">
        <v>36404</v>
      </c>
    </row>
    <row r="1539" spans="5:40">
      <c r="E1539" s="17" t="s">
        <v>3357</v>
      </c>
      <c r="F1539" s="17" t="s">
        <v>3356</v>
      </c>
      <c r="AM1539" s="17" t="s">
        <v>10578</v>
      </c>
      <c r="AN1539" s="17">
        <v>36405</v>
      </c>
    </row>
    <row r="1540" spans="5:40">
      <c r="E1540" s="17" t="s">
        <v>3359</v>
      </c>
      <c r="F1540" s="17" t="s">
        <v>3358</v>
      </c>
      <c r="AM1540" s="17" t="s">
        <v>10579</v>
      </c>
      <c r="AN1540" s="17">
        <v>36468</v>
      </c>
    </row>
    <row r="1541" spans="5:40">
      <c r="E1541" s="17" t="s">
        <v>3361</v>
      </c>
      <c r="F1541" s="17" t="s">
        <v>3360</v>
      </c>
      <c r="AM1541" s="17" t="s">
        <v>10580</v>
      </c>
      <c r="AN1541" s="17">
        <v>36489</v>
      </c>
    </row>
    <row r="1542" spans="5:40">
      <c r="E1542" s="17" t="s">
        <v>3363</v>
      </c>
      <c r="F1542" s="17" t="s">
        <v>3362</v>
      </c>
      <c r="AM1542" s="17" t="s">
        <v>10581</v>
      </c>
      <c r="AN1542" s="17">
        <v>37201</v>
      </c>
    </row>
    <row r="1543" spans="5:40">
      <c r="E1543" s="17" t="s">
        <v>3365</v>
      </c>
      <c r="F1543" s="17" t="s">
        <v>3364</v>
      </c>
      <c r="AM1543" s="17" t="s">
        <v>10582</v>
      </c>
      <c r="AN1543" s="17">
        <v>37202</v>
      </c>
    </row>
    <row r="1544" spans="5:40">
      <c r="E1544" s="17" t="s">
        <v>3367</v>
      </c>
      <c r="F1544" s="17" t="s">
        <v>3366</v>
      </c>
      <c r="AM1544" s="17" t="s">
        <v>10583</v>
      </c>
      <c r="AN1544" s="17">
        <v>37203</v>
      </c>
    </row>
    <row r="1545" spans="5:40">
      <c r="E1545" s="17" t="s">
        <v>3369</v>
      </c>
      <c r="F1545" s="17" t="s">
        <v>3368</v>
      </c>
      <c r="AM1545" s="17" t="s">
        <v>10584</v>
      </c>
      <c r="AN1545" s="17">
        <v>37204</v>
      </c>
    </row>
    <row r="1546" spans="5:40">
      <c r="E1546" s="17" t="s">
        <v>3371</v>
      </c>
      <c r="F1546" s="17" t="s">
        <v>3370</v>
      </c>
      <c r="AM1546" s="17" t="s">
        <v>10585</v>
      </c>
      <c r="AN1546" s="17">
        <v>37205</v>
      </c>
    </row>
    <row r="1547" spans="5:40">
      <c r="E1547" s="17" t="s">
        <v>3373</v>
      </c>
      <c r="F1547" s="17" t="s">
        <v>3372</v>
      </c>
      <c r="AM1547" s="17" t="s">
        <v>10586</v>
      </c>
      <c r="AN1547" s="17">
        <v>37206</v>
      </c>
    </row>
    <row r="1548" spans="5:40">
      <c r="E1548" s="17" t="s">
        <v>3375</v>
      </c>
      <c r="F1548" s="17" t="s">
        <v>3374</v>
      </c>
      <c r="AM1548" s="17" t="s">
        <v>10587</v>
      </c>
      <c r="AN1548" s="17">
        <v>37207</v>
      </c>
    </row>
    <row r="1549" spans="5:40">
      <c r="E1549" s="17" t="s">
        <v>3377</v>
      </c>
      <c r="F1549" s="17" t="s">
        <v>3376</v>
      </c>
      <c r="AM1549" s="17" t="s">
        <v>10588</v>
      </c>
      <c r="AN1549" s="17">
        <v>37208</v>
      </c>
    </row>
    <row r="1550" spans="5:40">
      <c r="E1550" s="17" t="s">
        <v>3379</v>
      </c>
      <c r="F1550" s="17" t="s">
        <v>3378</v>
      </c>
      <c r="AM1550" s="17" t="s">
        <v>10589</v>
      </c>
      <c r="AN1550" s="17">
        <v>37322</v>
      </c>
    </row>
    <row r="1551" spans="5:40">
      <c r="E1551" s="17" t="s">
        <v>3381</v>
      </c>
      <c r="F1551" s="17" t="s">
        <v>3380</v>
      </c>
      <c r="AM1551" s="17" t="s">
        <v>10590</v>
      </c>
      <c r="AN1551" s="17">
        <v>37324</v>
      </c>
    </row>
    <row r="1552" spans="5:40">
      <c r="E1552" s="17" t="s">
        <v>3383</v>
      </c>
      <c r="F1552" s="17" t="s">
        <v>3382</v>
      </c>
      <c r="AM1552" s="17" t="s">
        <v>10591</v>
      </c>
      <c r="AN1552" s="17">
        <v>37341</v>
      </c>
    </row>
    <row r="1553" spans="5:40">
      <c r="E1553" s="17" t="s">
        <v>3385</v>
      </c>
      <c r="F1553" s="17" t="s">
        <v>3384</v>
      </c>
      <c r="AM1553" s="17" t="s">
        <v>10592</v>
      </c>
      <c r="AN1553" s="17">
        <v>37364</v>
      </c>
    </row>
    <row r="1554" spans="5:40">
      <c r="E1554" s="17" t="s">
        <v>3387</v>
      </c>
      <c r="F1554" s="17" t="s">
        <v>3386</v>
      </c>
      <c r="AM1554" s="17" t="s">
        <v>10593</v>
      </c>
      <c r="AN1554" s="17">
        <v>37386</v>
      </c>
    </row>
    <row r="1555" spans="5:40">
      <c r="E1555" s="17" t="s">
        <v>3389</v>
      </c>
      <c r="F1555" s="17" t="s">
        <v>3388</v>
      </c>
      <c r="AM1555" s="17" t="s">
        <v>10594</v>
      </c>
      <c r="AN1555" s="17">
        <v>37387</v>
      </c>
    </row>
    <row r="1556" spans="5:40">
      <c r="E1556" s="17" t="s">
        <v>3391</v>
      </c>
      <c r="F1556" s="17" t="s">
        <v>3390</v>
      </c>
      <c r="AM1556" s="17" t="s">
        <v>10595</v>
      </c>
      <c r="AN1556" s="17">
        <v>37403</v>
      </c>
    </row>
    <row r="1557" spans="5:40">
      <c r="E1557" s="17" t="s">
        <v>3393</v>
      </c>
      <c r="F1557" s="17" t="s">
        <v>3392</v>
      </c>
      <c r="AM1557" s="17" t="s">
        <v>10596</v>
      </c>
      <c r="AN1557" s="17">
        <v>37404</v>
      </c>
    </row>
    <row r="1558" spans="5:40">
      <c r="E1558" s="17" t="s">
        <v>3395</v>
      </c>
      <c r="F1558" s="17" t="s">
        <v>3394</v>
      </c>
      <c r="AM1558" s="17" t="s">
        <v>10597</v>
      </c>
      <c r="AN1558" s="17">
        <v>37406</v>
      </c>
    </row>
    <row r="1559" spans="5:40">
      <c r="E1559" s="17" t="s">
        <v>3397</v>
      </c>
      <c r="F1559" s="17" t="s">
        <v>3396</v>
      </c>
      <c r="AM1559" s="17" t="s">
        <v>10598</v>
      </c>
      <c r="AN1559" s="17">
        <v>38201</v>
      </c>
    </row>
    <row r="1560" spans="5:40">
      <c r="E1560" s="17" t="s">
        <v>3399</v>
      </c>
      <c r="F1560" s="17" t="s">
        <v>3398</v>
      </c>
      <c r="AM1560" s="17" t="s">
        <v>10599</v>
      </c>
      <c r="AN1560" s="17">
        <v>38202</v>
      </c>
    </row>
    <row r="1561" spans="5:40">
      <c r="E1561" s="17" t="s">
        <v>3401</v>
      </c>
      <c r="F1561" s="17" t="s">
        <v>3400</v>
      </c>
      <c r="AM1561" s="17" t="s">
        <v>10600</v>
      </c>
      <c r="AN1561" s="17">
        <v>38203</v>
      </c>
    </row>
    <row r="1562" spans="5:40">
      <c r="E1562" s="17" t="s">
        <v>3403</v>
      </c>
      <c r="F1562" s="17" t="s">
        <v>3402</v>
      </c>
      <c r="AM1562" s="17" t="s">
        <v>10601</v>
      </c>
      <c r="AN1562" s="17">
        <v>38204</v>
      </c>
    </row>
    <row r="1563" spans="5:40">
      <c r="E1563" s="17" t="s">
        <v>3405</v>
      </c>
      <c r="F1563" s="17" t="s">
        <v>3404</v>
      </c>
      <c r="AM1563" s="17" t="s">
        <v>10602</v>
      </c>
      <c r="AN1563" s="17">
        <v>38205</v>
      </c>
    </row>
    <row r="1564" spans="5:40">
      <c r="E1564" s="17" t="s">
        <v>3407</v>
      </c>
      <c r="F1564" s="17" t="s">
        <v>3406</v>
      </c>
      <c r="AM1564" s="17" t="s">
        <v>10603</v>
      </c>
      <c r="AN1564" s="17">
        <v>38206</v>
      </c>
    </row>
    <row r="1565" spans="5:40">
      <c r="E1565" s="17" t="s">
        <v>3409</v>
      </c>
      <c r="F1565" s="17" t="s">
        <v>3408</v>
      </c>
      <c r="AM1565" s="17" t="s">
        <v>10604</v>
      </c>
      <c r="AN1565" s="17">
        <v>38207</v>
      </c>
    </row>
    <row r="1566" spans="5:40">
      <c r="E1566" s="17" t="s">
        <v>3411</v>
      </c>
      <c r="F1566" s="17" t="s">
        <v>3410</v>
      </c>
      <c r="AM1566" s="17" t="s">
        <v>10605</v>
      </c>
      <c r="AN1566" s="17">
        <v>38210</v>
      </c>
    </row>
    <row r="1567" spans="5:40">
      <c r="E1567" s="17" t="s">
        <v>3413</v>
      </c>
      <c r="F1567" s="17" t="s">
        <v>3412</v>
      </c>
      <c r="AM1567" s="17" t="s">
        <v>10606</v>
      </c>
      <c r="AN1567" s="17">
        <v>38213</v>
      </c>
    </row>
    <row r="1568" spans="5:40">
      <c r="E1568" s="17" t="s">
        <v>3415</v>
      </c>
      <c r="F1568" s="17" t="s">
        <v>3414</v>
      </c>
      <c r="AM1568" s="17" t="s">
        <v>10607</v>
      </c>
      <c r="AN1568" s="17">
        <v>38214</v>
      </c>
    </row>
    <row r="1569" spans="5:40">
      <c r="E1569" s="17" t="s">
        <v>3417</v>
      </c>
      <c r="F1569" s="17" t="s">
        <v>3416</v>
      </c>
      <c r="AM1569" s="17" t="s">
        <v>10608</v>
      </c>
      <c r="AN1569" s="17">
        <v>38215</v>
      </c>
    </row>
    <row r="1570" spans="5:40">
      <c r="E1570" s="17" t="s">
        <v>3419</v>
      </c>
      <c r="F1570" s="17" t="s">
        <v>3418</v>
      </c>
      <c r="AM1570" s="17" t="s">
        <v>10609</v>
      </c>
      <c r="AN1570" s="17">
        <v>38356</v>
      </c>
    </row>
    <row r="1571" spans="5:40">
      <c r="E1571" s="17" t="s">
        <v>3421</v>
      </c>
      <c r="F1571" s="17" t="s">
        <v>3420</v>
      </c>
      <c r="AM1571" s="17" t="s">
        <v>10610</v>
      </c>
      <c r="AN1571" s="17">
        <v>38386</v>
      </c>
    </row>
    <row r="1572" spans="5:40">
      <c r="E1572" s="17" t="s">
        <v>3423</v>
      </c>
      <c r="F1572" s="17" t="s">
        <v>3422</v>
      </c>
      <c r="AM1572" s="17" t="s">
        <v>10611</v>
      </c>
      <c r="AN1572" s="17">
        <v>38401</v>
      </c>
    </row>
    <row r="1573" spans="5:40">
      <c r="E1573" s="17" t="s">
        <v>3425</v>
      </c>
      <c r="F1573" s="17" t="s">
        <v>3424</v>
      </c>
      <c r="AM1573" s="17" t="s">
        <v>10612</v>
      </c>
      <c r="AN1573" s="17">
        <v>38402</v>
      </c>
    </row>
    <row r="1574" spans="5:40">
      <c r="E1574" s="17" t="s">
        <v>3427</v>
      </c>
      <c r="F1574" s="17" t="s">
        <v>3426</v>
      </c>
      <c r="AM1574" s="17" t="s">
        <v>10613</v>
      </c>
      <c r="AN1574" s="17">
        <v>38422</v>
      </c>
    </row>
    <row r="1575" spans="5:40">
      <c r="E1575" s="17" t="s">
        <v>3429</v>
      </c>
      <c r="F1575" s="17" t="s">
        <v>3428</v>
      </c>
      <c r="AM1575" s="17" t="s">
        <v>10614</v>
      </c>
      <c r="AN1575" s="17">
        <v>38442</v>
      </c>
    </row>
    <row r="1576" spans="5:40">
      <c r="E1576" s="17" t="s">
        <v>3431</v>
      </c>
      <c r="F1576" s="17" t="s">
        <v>3430</v>
      </c>
      <c r="AM1576" s="17" t="s">
        <v>10615</v>
      </c>
      <c r="AN1576" s="17">
        <v>38484</v>
      </c>
    </row>
    <row r="1577" spans="5:40">
      <c r="E1577" s="17" t="s">
        <v>3433</v>
      </c>
      <c r="F1577" s="17" t="s">
        <v>3432</v>
      </c>
      <c r="AM1577" s="17" t="s">
        <v>10616</v>
      </c>
      <c r="AN1577" s="17">
        <v>38488</v>
      </c>
    </row>
    <row r="1578" spans="5:40">
      <c r="E1578" s="17" t="s">
        <v>3435</v>
      </c>
      <c r="F1578" s="17" t="s">
        <v>3434</v>
      </c>
      <c r="AM1578" s="17" t="s">
        <v>10617</v>
      </c>
      <c r="AN1578" s="17">
        <v>38506</v>
      </c>
    </row>
    <row r="1579" spans="5:40">
      <c r="E1579" s="17" t="s">
        <v>3437</v>
      </c>
      <c r="F1579" s="17" t="s">
        <v>3436</v>
      </c>
      <c r="AM1579" s="17" t="s">
        <v>10618</v>
      </c>
      <c r="AN1579" s="17">
        <v>39201</v>
      </c>
    </row>
    <row r="1580" spans="5:40">
      <c r="E1580" s="17" t="s">
        <v>3439</v>
      </c>
      <c r="F1580" s="17" t="s">
        <v>3438</v>
      </c>
      <c r="AM1580" s="17" t="s">
        <v>10619</v>
      </c>
      <c r="AN1580" s="17">
        <v>39202</v>
      </c>
    </row>
    <row r="1581" spans="5:40">
      <c r="E1581" s="17" t="s">
        <v>3441</v>
      </c>
      <c r="F1581" s="17" t="s">
        <v>3440</v>
      </c>
      <c r="AM1581" s="17" t="s">
        <v>10620</v>
      </c>
      <c r="AN1581" s="17">
        <v>39203</v>
      </c>
    </row>
    <row r="1582" spans="5:40">
      <c r="E1582" s="17" t="s">
        <v>3443</v>
      </c>
      <c r="F1582" s="17" t="s">
        <v>3442</v>
      </c>
      <c r="AM1582" s="17" t="s">
        <v>10621</v>
      </c>
      <c r="AN1582" s="17">
        <v>39204</v>
      </c>
    </row>
    <row r="1583" spans="5:40">
      <c r="E1583" s="17" t="s">
        <v>3445</v>
      </c>
      <c r="F1583" s="17" t="s">
        <v>3444</v>
      </c>
      <c r="AM1583" s="17" t="s">
        <v>10622</v>
      </c>
      <c r="AN1583" s="17">
        <v>39205</v>
      </c>
    </row>
    <row r="1584" spans="5:40">
      <c r="E1584" s="17" t="s">
        <v>3447</v>
      </c>
      <c r="F1584" s="17" t="s">
        <v>3446</v>
      </c>
      <c r="AM1584" s="17" t="s">
        <v>10623</v>
      </c>
      <c r="AN1584" s="17">
        <v>39206</v>
      </c>
    </row>
    <row r="1585" spans="5:40">
      <c r="E1585" s="17" t="s">
        <v>3449</v>
      </c>
      <c r="F1585" s="17" t="s">
        <v>3448</v>
      </c>
      <c r="AM1585" s="17" t="s">
        <v>10624</v>
      </c>
      <c r="AN1585" s="17">
        <v>39208</v>
      </c>
    </row>
    <row r="1586" spans="5:40">
      <c r="E1586" s="17" t="s">
        <v>3451</v>
      </c>
      <c r="F1586" s="17" t="s">
        <v>3450</v>
      </c>
      <c r="AM1586" s="17" t="s">
        <v>10625</v>
      </c>
      <c r="AN1586" s="17">
        <v>39209</v>
      </c>
    </row>
    <row r="1587" spans="5:40">
      <c r="E1587" s="17" t="s">
        <v>3453</v>
      </c>
      <c r="F1587" s="17" t="s">
        <v>3452</v>
      </c>
      <c r="AM1587" s="17" t="s">
        <v>10626</v>
      </c>
      <c r="AN1587" s="17">
        <v>39210</v>
      </c>
    </row>
    <row r="1588" spans="5:40">
      <c r="E1588" s="17" t="s">
        <v>3455</v>
      </c>
      <c r="F1588" s="17" t="s">
        <v>3454</v>
      </c>
      <c r="AM1588" s="17" t="s">
        <v>10627</v>
      </c>
      <c r="AN1588" s="17">
        <v>39211</v>
      </c>
    </row>
    <row r="1589" spans="5:40">
      <c r="E1589" s="17" t="s">
        <v>3457</v>
      </c>
      <c r="F1589" s="17" t="s">
        <v>3456</v>
      </c>
      <c r="AM1589" s="17" t="s">
        <v>10628</v>
      </c>
      <c r="AN1589" s="17">
        <v>39212</v>
      </c>
    </row>
    <row r="1590" spans="5:40">
      <c r="E1590" s="17" t="s">
        <v>3459</v>
      </c>
      <c r="F1590" s="17" t="s">
        <v>3458</v>
      </c>
      <c r="AM1590" s="17" t="s">
        <v>10629</v>
      </c>
      <c r="AN1590" s="17">
        <v>39301</v>
      </c>
    </row>
    <row r="1591" spans="5:40">
      <c r="E1591" s="17" t="s">
        <v>3461</v>
      </c>
      <c r="F1591" s="17" t="s">
        <v>3460</v>
      </c>
      <c r="AM1591" s="17" t="s">
        <v>10630</v>
      </c>
      <c r="AN1591" s="17">
        <v>39302</v>
      </c>
    </row>
    <row r="1592" spans="5:40">
      <c r="E1592" s="17" t="s">
        <v>3463</v>
      </c>
      <c r="F1592" s="17" t="s">
        <v>3462</v>
      </c>
      <c r="AM1592" s="17" t="s">
        <v>10631</v>
      </c>
      <c r="AN1592" s="17">
        <v>39303</v>
      </c>
    </row>
    <row r="1593" spans="5:40">
      <c r="E1593" s="17" t="s">
        <v>3465</v>
      </c>
      <c r="F1593" s="17" t="s">
        <v>3464</v>
      </c>
      <c r="AM1593" s="17" t="s">
        <v>10632</v>
      </c>
      <c r="AN1593" s="17">
        <v>39304</v>
      </c>
    </row>
    <row r="1594" spans="5:40">
      <c r="E1594" s="17" t="s">
        <v>3467</v>
      </c>
      <c r="F1594" s="17" t="s">
        <v>3466</v>
      </c>
      <c r="AM1594" s="17" t="s">
        <v>10633</v>
      </c>
      <c r="AN1594" s="17">
        <v>39305</v>
      </c>
    </row>
    <row r="1595" spans="5:40">
      <c r="E1595" s="17" t="s">
        <v>3469</v>
      </c>
      <c r="F1595" s="17" t="s">
        <v>3468</v>
      </c>
      <c r="AM1595" s="17" t="s">
        <v>10634</v>
      </c>
      <c r="AN1595" s="17">
        <v>39306</v>
      </c>
    </row>
    <row r="1596" spans="5:40">
      <c r="E1596" s="17" t="s">
        <v>3471</v>
      </c>
      <c r="F1596" s="17" t="s">
        <v>3470</v>
      </c>
      <c r="AM1596" s="17" t="s">
        <v>10635</v>
      </c>
      <c r="AN1596" s="17">
        <v>39307</v>
      </c>
    </row>
    <row r="1597" spans="5:40">
      <c r="E1597" s="17" t="s">
        <v>3473</v>
      </c>
      <c r="F1597" s="17" t="s">
        <v>3472</v>
      </c>
      <c r="AM1597" s="17" t="s">
        <v>10636</v>
      </c>
      <c r="AN1597" s="17">
        <v>39341</v>
      </c>
    </row>
    <row r="1598" spans="5:40">
      <c r="E1598" s="17" t="s">
        <v>3475</v>
      </c>
      <c r="F1598" s="17" t="s">
        <v>3474</v>
      </c>
      <c r="AM1598" s="17" t="s">
        <v>10637</v>
      </c>
      <c r="AN1598" s="17">
        <v>39344</v>
      </c>
    </row>
    <row r="1599" spans="5:40">
      <c r="E1599" s="17" t="s">
        <v>3477</v>
      </c>
      <c r="F1599" s="17" t="s">
        <v>3476</v>
      </c>
      <c r="AM1599" s="17" t="s">
        <v>10638</v>
      </c>
      <c r="AN1599" s="17">
        <v>39363</v>
      </c>
    </row>
    <row r="1600" spans="5:40">
      <c r="E1600" s="17" t="s">
        <v>3479</v>
      </c>
      <c r="F1600" s="17" t="s">
        <v>3478</v>
      </c>
      <c r="AM1600" s="17" t="s">
        <v>10639</v>
      </c>
      <c r="AN1600" s="17">
        <v>39364</v>
      </c>
    </row>
    <row r="1601" spans="5:40">
      <c r="E1601" s="17" t="s">
        <v>3481</v>
      </c>
      <c r="F1601" s="17" t="s">
        <v>3480</v>
      </c>
      <c r="AM1601" s="17" t="s">
        <v>10640</v>
      </c>
      <c r="AN1601" s="17">
        <v>39386</v>
      </c>
    </row>
    <row r="1602" spans="5:40">
      <c r="E1602" s="17" t="s">
        <v>3483</v>
      </c>
      <c r="F1602" s="17" t="s">
        <v>3482</v>
      </c>
      <c r="AM1602" s="17" t="s">
        <v>10641</v>
      </c>
      <c r="AN1602" s="17">
        <v>39387</v>
      </c>
    </row>
    <row r="1603" spans="5:40">
      <c r="E1603" s="17" t="s">
        <v>3485</v>
      </c>
      <c r="F1603" s="17" t="s">
        <v>3484</v>
      </c>
      <c r="AM1603" s="17" t="s">
        <v>10642</v>
      </c>
      <c r="AN1603" s="17">
        <v>39401</v>
      </c>
    </row>
    <row r="1604" spans="5:40">
      <c r="E1604" s="17" t="s">
        <v>3487</v>
      </c>
      <c r="F1604" s="17" t="s">
        <v>3486</v>
      </c>
      <c r="AM1604" s="17" t="s">
        <v>10643</v>
      </c>
      <c r="AN1604" s="17">
        <v>39402</v>
      </c>
    </row>
    <row r="1605" spans="5:40">
      <c r="E1605" s="17" t="s">
        <v>3489</v>
      </c>
      <c r="F1605" s="17" t="s">
        <v>3488</v>
      </c>
      <c r="AM1605" s="17" t="s">
        <v>10644</v>
      </c>
      <c r="AN1605" s="17">
        <v>39403</v>
      </c>
    </row>
    <row r="1606" spans="5:40">
      <c r="E1606" s="17" t="s">
        <v>3491</v>
      </c>
      <c r="F1606" s="17" t="s">
        <v>3490</v>
      </c>
      <c r="AM1606" s="17" t="s">
        <v>10645</v>
      </c>
      <c r="AN1606" s="17">
        <v>39405</v>
      </c>
    </row>
    <row r="1607" spans="5:40">
      <c r="E1607" s="17" t="s">
        <v>3493</v>
      </c>
      <c r="F1607" s="17" t="s">
        <v>3492</v>
      </c>
      <c r="AM1607" s="17" t="s">
        <v>10646</v>
      </c>
      <c r="AN1607" s="17">
        <v>39410</v>
      </c>
    </row>
    <row r="1608" spans="5:40">
      <c r="E1608" s="17" t="s">
        <v>3495</v>
      </c>
      <c r="F1608" s="17" t="s">
        <v>3494</v>
      </c>
      <c r="AM1608" s="17" t="s">
        <v>10647</v>
      </c>
      <c r="AN1608" s="17">
        <v>39411</v>
      </c>
    </row>
    <row r="1609" spans="5:40">
      <c r="E1609" s="17" t="s">
        <v>3497</v>
      </c>
      <c r="F1609" s="17" t="s">
        <v>3496</v>
      </c>
      <c r="AM1609" s="17" t="s">
        <v>10648</v>
      </c>
      <c r="AN1609" s="17">
        <v>39412</v>
      </c>
    </row>
    <row r="1610" spans="5:40">
      <c r="E1610" s="17" t="s">
        <v>3499</v>
      </c>
      <c r="F1610" s="17" t="s">
        <v>3498</v>
      </c>
      <c r="AM1610" s="17" t="s">
        <v>10649</v>
      </c>
      <c r="AN1610" s="17">
        <v>39424</v>
      </c>
    </row>
    <row r="1611" spans="5:40">
      <c r="E1611" s="17" t="s">
        <v>3501</v>
      </c>
      <c r="F1611" s="17" t="s">
        <v>3500</v>
      </c>
      <c r="AM1611" s="17" t="s">
        <v>10650</v>
      </c>
      <c r="AN1611" s="17">
        <v>39427</v>
      </c>
    </row>
    <row r="1612" spans="5:40">
      <c r="E1612" s="17" t="s">
        <v>3503</v>
      </c>
      <c r="F1612" s="17" t="s">
        <v>3502</v>
      </c>
      <c r="AM1612" s="17" t="s">
        <v>10651</v>
      </c>
      <c r="AN1612" s="17">
        <v>39428</v>
      </c>
    </row>
    <row r="1613" spans="5:40">
      <c r="E1613" s="17" t="s">
        <v>3505</v>
      </c>
      <c r="F1613" s="17" t="s">
        <v>3504</v>
      </c>
      <c r="AM1613" s="17" t="s">
        <v>10652</v>
      </c>
      <c r="AN1613" s="17">
        <v>40101</v>
      </c>
    </row>
    <row r="1614" spans="5:40">
      <c r="E1614" s="17" t="s">
        <v>3507</v>
      </c>
      <c r="F1614" s="17" t="s">
        <v>3506</v>
      </c>
      <c r="AM1614" s="17" t="s">
        <v>10653</v>
      </c>
      <c r="AN1614" s="17">
        <v>40103</v>
      </c>
    </row>
    <row r="1615" spans="5:40">
      <c r="E1615" s="17" t="s">
        <v>3509</v>
      </c>
      <c r="F1615" s="17" t="s">
        <v>3508</v>
      </c>
      <c r="AM1615" s="17" t="s">
        <v>10654</v>
      </c>
      <c r="AN1615" s="17">
        <v>40105</v>
      </c>
    </row>
    <row r="1616" spans="5:40">
      <c r="E1616" s="17" t="s">
        <v>3511</v>
      </c>
      <c r="F1616" s="17" t="s">
        <v>3510</v>
      </c>
      <c r="AM1616" s="17" t="s">
        <v>10655</v>
      </c>
      <c r="AN1616" s="17">
        <v>40106</v>
      </c>
    </row>
    <row r="1617" spans="5:40">
      <c r="E1617" s="17" t="s">
        <v>3513</v>
      </c>
      <c r="F1617" s="17" t="s">
        <v>3512</v>
      </c>
      <c r="AM1617" s="17" t="s">
        <v>10656</v>
      </c>
      <c r="AN1617" s="17">
        <v>40107</v>
      </c>
    </row>
    <row r="1618" spans="5:40">
      <c r="E1618" s="17" t="s">
        <v>3515</v>
      </c>
      <c r="F1618" s="17" t="s">
        <v>3514</v>
      </c>
      <c r="AM1618" s="17" t="s">
        <v>10657</v>
      </c>
      <c r="AN1618" s="17">
        <v>40108</v>
      </c>
    </row>
    <row r="1619" spans="5:40">
      <c r="E1619" s="17" t="s">
        <v>3517</v>
      </c>
      <c r="F1619" s="17" t="s">
        <v>3516</v>
      </c>
      <c r="AM1619" s="17" t="s">
        <v>10658</v>
      </c>
      <c r="AN1619" s="17">
        <v>40109</v>
      </c>
    </row>
    <row r="1620" spans="5:40">
      <c r="E1620" s="17" t="s">
        <v>3519</v>
      </c>
      <c r="F1620" s="17" t="s">
        <v>3518</v>
      </c>
      <c r="AM1620" s="17" t="s">
        <v>10659</v>
      </c>
      <c r="AN1620" s="17">
        <v>40131</v>
      </c>
    </row>
    <row r="1621" spans="5:40">
      <c r="E1621" s="17" t="s">
        <v>3521</v>
      </c>
      <c r="F1621" s="17" t="s">
        <v>3520</v>
      </c>
      <c r="AM1621" s="17" t="s">
        <v>10660</v>
      </c>
      <c r="AN1621" s="17">
        <v>40132</v>
      </c>
    </row>
    <row r="1622" spans="5:40">
      <c r="E1622" s="17" t="s">
        <v>3523</v>
      </c>
      <c r="F1622" s="17" t="s">
        <v>3522</v>
      </c>
      <c r="AM1622" s="17" t="s">
        <v>10661</v>
      </c>
      <c r="AN1622" s="17">
        <v>40133</v>
      </c>
    </row>
    <row r="1623" spans="5:40">
      <c r="E1623" s="17" t="s">
        <v>3525</v>
      </c>
      <c r="F1623" s="17" t="s">
        <v>3524</v>
      </c>
      <c r="AM1623" s="17" t="s">
        <v>10662</v>
      </c>
      <c r="AN1623" s="17">
        <v>40134</v>
      </c>
    </row>
    <row r="1624" spans="5:40">
      <c r="E1624" s="17" t="s">
        <v>3527</v>
      </c>
      <c r="F1624" s="17" t="s">
        <v>3526</v>
      </c>
      <c r="AM1624" s="17" t="s">
        <v>10663</v>
      </c>
      <c r="AN1624" s="17">
        <v>40135</v>
      </c>
    </row>
    <row r="1625" spans="5:40">
      <c r="E1625" s="17" t="s">
        <v>3529</v>
      </c>
      <c r="F1625" s="17" t="s">
        <v>3528</v>
      </c>
      <c r="AM1625" s="17" t="s">
        <v>10664</v>
      </c>
      <c r="AN1625" s="17">
        <v>40136</v>
      </c>
    </row>
    <row r="1626" spans="5:40">
      <c r="E1626" s="17" t="s">
        <v>3531</v>
      </c>
      <c r="F1626" s="17" t="s">
        <v>3530</v>
      </c>
      <c r="AM1626" s="17" t="s">
        <v>10665</v>
      </c>
      <c r="AN1626" s="17">
        <v>40137</v>
      </c>
    </row>
    <row r="1627" spans="5:40">
      <c r="E1627" s="17" t="s">
        <v>3533</v>
      </c>
      <c r="F1627" s="17" t="s">
        <v>3532</v>
      </c>
      <c r="AM1627" s="17" t="s">
        <v>10666</v>
      </c>
      <c r="AN1627" s="17">
        <v>40202</v>
      </c>
    </row>
    <row r="1628" spans="5:40">
      <c r="E1628" s="17" t="s">
        <v>3535</v>
      </c>
      <c r="F1628" s="17" t="s">
        <v>3534</v>
      </c>
      <c r="AM1628" s="17" t="s">
        <v>10667</v>
      </c>
      <c r="AN1628" s="17">
        <v>40203</v>
      </c>
    </row>
    <row r="1629" spans="5:40">
      <c r="E1629" s="17" t="s">
        <v>3537</v>
      </c>
      <c r="F1629" s="17" t="s">
        <v>3536</v>
      </c>
      <c r="AM1629" s="17" t="s">
        <v>10668</v>
      </c>
      <c r="AN1629" s="17">
        <v>40204</v>
      </c>
    </row>
    <row r="1630" spans="5:40">
      <c r="E1630" s="17" t="s">
        <v>3539</v>
      </c>
      <c r="F1630" s="17" t="s">
        <v>3538</v>
      </c>
      <c r="AM1630" s="17" t="s">
        <v>10669</v>
      </c>
      <c r="AN1630" s="17">
        <v>40205</v>
      </c>
    </row>
    <row r="1631" spans="5:40">
      <c r="E1631" s="17" t="s">
        <v>3541</v>
      </c>
      <c r="F1631" s="17" t="s">
        <v>3540</v>
      </c>
      <c r="AM1631" s="17" t="s">
        <v>10670</v>
      </c>
      <c r="AN1631" s="17">
        <v>40206</v>
      </c>
    </row>
    <row r="1632" spans="5:40">
      <c r="E1632" s="17" t="s">
        <v>3543</v>
      </c>
      <c r="F1632" s="17" t="s">
        <v>3542</v>
      </c>
      <c r="AM1632" s="17" t="s">
        <v>10671</v>
      </c>
      <c r="AN1632" s="17">
        <v>40207</v>
      </c>
    </row>
    <row r="1633" spans="5:40">
      <c r="E1633" s="17" t="s">
        <v>3545</v>
      </c>
      <c r="F1633" s="17" t="s">
        <v>3544</v>
      </c>
      <c r="AM1633" s="17" t="s">
        <v>10672</v>
      </c>
      <c r="AN1633" s="17">
        <v>40210</v>
      </c>
    </row>
    <row r="1634" spans="5:40">
      <c r="E1634" s="17" t="s">
        <v>3547</v>
      </c>
      <c r="F1634" s="17" t="s">
        <v>3546</v>
      </c>
      <c r="AM1634" s="17" t="s">
        <v>10673</v>
      </c>
      <c r="AN1634" s="17">
        <v>40211</v>
      </c>
    </row>
    <row r="1635" spans="5:40">
      <c r="E1635" s="17" t="s">
        <v>3549</v>
      </c>
      <c r="F1635" s="17" t="s">
        <v>3548</v>
      </c>
      <c r="AM1635" s="17" t="s">
        <v>10674</v>
      </c>
      <c r="AN1635" s="17">
        <v>40212</v>
      </c>
    </row>
    <row r="1636" spans="5:40">
      <c r="E1636" s="17" t="s">
        <v>3551</v>
      </c>
      <c r="F1636" s="17" t="s">
        <v>3550</v>
      </c>
      <c r="AM1636" s="17" t="s">
        <v>10675</v>
      </c>
      <c r="AN1636" s="17">
        <v>40213</v>
      </c>
    </row>
    <row r="1637" spans="5:40">
      <c r="E1637" s="17" t="s">
        <v>3553</v>
      </c>
      <c r="F1637" s="17" t="s">
        <v>3552</v>
      </c>
      <c r="AM1637" s="17" t="s">
        <v>10676</v>
      </c>
      <c r="AN1637" s="17">
        <v>40214</v>
      </c>
    </row>
    <row r="1638" spans="5:40">
      <c r="E1638" s="17" t="s">
        <v>3555</v>
      </c>
      <c r="F1638" s="17" t="s">
        <v>3554</v>
      </c>
      <c r="AM1638" s="17" t="s">
        <v>10677</v>
      </c>
      <c r="AN1638" s="17">
        <v>40215</v>
      </c>
    </row>
    <row r="1639" spans="5:40">
      <c r="E1639" s="17" t="s">
        <v>3557</v>
      </c>
      <c r="F1639" s="17" t="s">
        <v>3556</v>
      </c>
      <c r="AM1639" s="17" t="s">
        <v>10678</v>
      </c>
      <c r="AN1639" s="17">
        <v>40216</v>
      </c>
    </row>
    <row r="1640" spans="5:40">
      <c r="E1640" s="17" t="s">
        <v>3559</v>
      </c>
      <c r="F1640" s="17" t="s">
        <v>3558</v>
      </c>
      <c r="AM1640" s="17" t="s">
        <v>10679</v>
      </c>
      <c r="AN1640" s="17">
        <v>40217</v>
      </c>
    </row>
    <row r="1641" spans="5:40">
      <c r="E1641" s="17" t="s">
        <v>3561</v>
      </c>
      <c r="F1641" s="17" t="s">
        <v>3560</v>
      </c>
      <c r="AM1641" s="17" t="s">
        <v>10680</v>
      </c>
      <c r="AN1641" s="17">
        <v>40218</v>
      </c>
    </row>
    <row r="1642" spans="5:40">
      <c r="E1642" s="17" t="s">
        <v>3563</v>
      </c>
      <c r="F1642" s="17" t="s">
        <v>3562</v>
      </c>
      <c r="AM1642" s="17" t="s">
        <v>10681</v>
      </c>
      <c r="AN1642" s="17">
        <v>40219</v>
      </c>
    </row>
    <row r="1643" spans="5:40">
      <c r="E1643" s="17" t="s">
        <v>3565</v>
      </c>
      <c r="F1643" s="17" t="s">
        <v>3564</v>
      </c>
      <c r="AM1643" s="17" t="s">
        <v>10682</v>
      </c>
      <c r="AN1643" s="17">
        <v>40220</v>
      </c>
    </row>
    <row r="1644" spans="5:40">
      <c r="E1644" s="17" t="s">
        <v>3567</v>
      </c>
      <c r="F1644" s="17" t="s">
        <v>3566</v>
      </c>
      <c r="AM1644" s="17" t="s">
        <v>10683</v>
      </c>
      <c r="AN1644" s="17">
        <v>40221</v>
      </c>
    </row>
    <row r="1645" spans="5:40">
      <c r="E1645" s="17" t="s">
        <v>3569</v>
      </c>
      <c r="F1645" s="17" t="s">
        <v>3568</v>
      </c>
      <c r="AM1645" s="17" t="s">
        <v>10684</v>
      </c>
      <c r="AN1645" s="17">
        <v>40223</v>
      </c>
    </row>
    <row r="1646" spans="5:40">
      <c r="E1646" s="17" t="s">
        <v>3571</v>
      </c>
      <c r="F1646" s="17" t="s">
        <v>3570</v>
      </c>
      <c r="AM1646" s="17" t="s">
        <v>10685</v>
      </c>
      <c r="AN1646" s="17">
        <v>40224</v>
      </c>
    </row>
    <row r="1647" spans="5:40">
      <c r="E1647" s="17" t="s">
        <v>3573</v>
      </c>
      <c r="F1647" s="17" t="s">
        <v>3572</v>
      </c>
      <c r="AM1647" s="17" t="s">
        <v>10686</v>
      </c>
      <c r="AN1647" s="17">
        <v>40225</v>
      </c>
    </row>
    <row r="1648" spans="5:40">
      <c r="E1648" s="17" t="s">
        <v>3575</v>
      </c>
      <c r="F1648" s="17" t="s">
        <v>3574</v>
      </c>
      <c r="AM1648" s="17" t="s">
        <v>10687</v>
      </c>
      <c r="AN1648" s="17">
        <v>40226</v>
      </c>
    </row>
    <row r="1649" spans="5:40">
      <c r="E1649" s="17" t="s">
        <v>3577</v>
      </c>
      <c r="F1649" s="17" t="s">
        <v>3576</v>
      </c>
      <c r="AM1649" s="17" t="s">
        <v>10688</v>
      </c>
      <c r="AN1649" s="17">
        <v>40227</v>
      </c>
    </row>
    <row r="1650" spans="5:40">
      <c r="E1650" s="17" t="s">
        <v>3579</v>
      </c>
      <c r="F1650" s="17" t="s">
        <v>3578</v>
      </c>
      <c r="AM1650" s="17" t="s">
        <v>10689</v>
      </c>
      <c r="AN1650" s="17">
        <v>40228</v>
      </c>
    </row>
    <row r="1651" spans="5:40">
      <c r="E1651" s="17" t="s">
        <v>3581</v>
      </c>
      <c r="F1651" s="17" t="s">
        <v>3580</v>
      </c>
      <c r="AM1651" s="17" t="s">
        <v>10690</v>
      </c>
      <c r="AN1651" s="17">
        <v>40229</v>
      </c>
    </row>
    <row r="1652" spans="5:40">
      <c r="E1652" s="17" t="s">
        <v>3583</v>
      </c>
      <c r="F1652" s="17" t="s">
        <v>3582</v>
      </c>
      <c r="AM1652" s="17" t="s">
        <v>10691</v>
      </c>
      <c r="AN1652" s="17">
        <v>40230</v>
      </c>
    </row>
    <row r="1653" spans="5:40">
      <c r="E1653" s="17" t="s">
        <v>3585</v>
      </c>
      <c r="F1653" s="17" t="s">
        <v>3584</v>
      </c>
      <c r="AM1653" s="17" t="s">
        <v>10692</v>
      </c>
      <c r="AN1653" s="17">
        <v>40231</v>
      </c>
    </row>
    <row r="1654" spans="5:40">
      <c r="E1654" s="17" t="s">
        <v>3587</v>
      </c>
      <c r="F1654" s="17" t="s">
        <v>3586</v>
      </c>
      <c r="AM1654" s="17" t="s">
        <v>10693</v>
      </c>
      <c r="AN1654" s="17">
        <v>40341</v>
      </c>
    </row>
    <row r="1655" spans="5:40">
      <c r="E1655" s="17" t="s">
        <v>3589</v>
      </c>
      <c r="F1655" s="17" t="s">
        <v>3588</v>
      </c>
      <c r="AM1655" s="17" t="s">
        <v>10694</v>
      </c>
      <c r="AN1655" s="17">
        <v>40342</v>
      </c>
    </row>
    <row r="1656" spans="5:40">
      <c r="E1656" s="17" t="s">
        <v>3591</v>
      </c>
      <c r="F1656" s="17" t="s">
        <v>3590</v>
      </c>
      <c r="AM1656" s="17" t="s">
        <v>10695</v>
      </c>
      <c r="AN1656" s="17">
        <v>40343</v>
      </c>
    </row>
    <row r="1657" spans="5:40">
      <c r="E1657" s="17" t="s">
        <v>3593</v>
      </c>
      <c r="F1657" s="17" t="s">
        <v>3592</v>
      </c>
      <c r="AM1657" s="17" t="s">
        <v>10696</v>
      </c>
      <c r="AN1657" s="17">
        <v>40344</v>
      </c>
    </row>
    <row r="1658" spans="5:40">
      <c r="E1658" s="17" t="s">
        <v>3595</v>
      </c>
      <c r="F1658" s="17" t="s">
        <v>3594</v>
      </c>
      <c r="AM1658" s="17" t="s">
        <v>10697</v>
      </c>
      <c r="AN1658" s="17">
        <v>40345</v>
      </c>
    </row>
    <row r="1659" spans="5:40">
      <c r="E1659" s="17" t="s">
        <v>3597</v>
      </c>
      <c r="F1659" s="17" t="s">
        <v>3596</v>
      </c>
      <c r="AM1659" s="17" t="s">
        <v>10698</v>
      </c>
      <c r="AN1659" s="17">
        <v>40348</v>
      </c>
    </row>
    <row r="1660" spans="5:40">
      <c r="E1660" s="17" t="s">
        <v>3599</v>
      </c>
      <c r="F1660" s="17" t="s">
        <v>3598</v>
      </c>
      <c r="AM1660" s="17" t="s">
        <v>10699</v>
      </c>
      <c r="AN1660" s="17">
        <v>40349</v>
      </c>
    </row>
    <row r="1661" spans="5:40">
      <c r="E1661" s="17" t="s">
        <v>3601</v>
      </c>
      <c r="F1661" s="17" t="s">
        <v>3600</v>
      </c>
      <c r="AM1661" s="17" t="s">
        <v>10700</v>
      </c>
      <c r="AN1661" s="17">
        <v>40381</v>
      </c>
    </row>
    <row r="1662" spans="5:40">
      <c r="E1662" s="17" t="s">
        <v>3603</v>
      </c>
      <c r="F1662" s="17" t="s">
        <v>3602</v>
      </c>
      <c r="AM1662" s="17" t="s">
        <v>10701</v>
      </c>
      <c r="AN1662" s="17">
        <v>40382</v>
      </c>
    </row>
    <row r="1663" spans="5:40">
      <c r="E1663" s="17" t="s">
        <v>3605</v>
      </c>
      <c r="F1663" s="17" t="s">
        <v>3604</v>
      </c>
      <c r="AM1663" s="17" t="s">
        <v>10702</v>
      </c>
      <c r="AN1663" s="17">
        <v>40383</v>
      </c>
    </row>
    <row r="1664" spans="5:40">
      <c r="E1664" s="17" t="s">
        <v>3607</v>
      </c>
      <c r="F1664" s="17" t="s">
        <v>3606</v>
      </c>
      <c r="AM1664" s="17" t="s">
        <v>10703</v>
      </c>
      <c r="AN1664" s="17">
        <v>40384</v>
      </c>
    </row>
    <row r="1665" spans="5:40">
      <c r="E1665" s="17" t="s">
        <v>3609</v>
      </c>
      <c r="F1665" s="17" t="s">
        <v>3608</v>
      </c>
      <c r="AM1665" s="17" t="s">
        <v>10704</v>
      </c>
      <c r="AN1665" s="17">
        <v>40401</v>
      </c>
    </row>
    <row r="1666" spans="5:40">
      <c r="E1666" s="17" t="s">
        <v>3611</v>
      </c>
      <c r="F1666" s="17" t="s">
        <v>3610</v>
      </c>
      <c r="AM1666" s="17" t="s">
        <v>10705</v>
      </c>
      <c r="AN1666" s="17">
        <v>40402</v>
      </c>
    </row>
    <row r="1667" spans="5:40">
      <c r="E1667" s="17" t="s">
        <v>3613</v>
      </c>
      <c r="F1667" s="17" t="s">
        <v>3612</v>
      </c>
      <c r="AM1667" s="17" t="s">
        <v>10706</v>
      </c>
      <c r="AN1667" s="17">
        <v>40421</v>
      </c>
    </row>
    <row r="1668" spans="5:40">
      <c r="E1668" s="17" t="s">
        <v>3615</v>
      </c>
      <c r="F1668" s="17" t="s">
        <v>3614</v>
      </c>
      <c r="AM1668" s="17" t="s">
        <v>10707</v>
      </c>
      <c r="AN1668" s="17">
        <v>40447</v>
      </c>
    </row>
    <row r="1669" spans="5:40">
      <c r="E1669" s="17" t="s">
        <v>3617</v>
      </c>
      <c r="F1669" s="17" t="s">
        <v>3616</v>
      </c>
      <c r="AM1669" s="17" t="s">
        <v>10708</v>
      </c>
      <c r="AN1669" s="17">
        <v>40448</v>
      </c>
    </row>
    <row r="1670" spans="5:40">
      <c r="E1670" s="17" t="s">
        <v>3619</v>
      </c>
      <c r="F1670" s="17" t="s">
        <v>3618</v>
      </c>
      <c r="AM1670" s="17" t="s">
        <v>10709</v>
      </c>
      <c r="AN1670" s="17">
        <v>40503</v>
      </c>
    </row>
    <row r="1671" spans="5:40">
      <c r="E1671" s="17" t="s">
        <v>3621</v>
      </c>
      <c r="F1671" s="17" t="s">
        <v>3620</v>
      </c>
      <c r="AM1671" s="17" t="s">
        <v>10710</v>
      </c>
      <c r="AN1671" s="17">
        <v>40522</v>
      </c>
    </row>
    <row r="1672" spans="5:40">
      <c r="E1672" s="17" t="s">
        <v>3623</v>
      </c>
      <c r="F1672" s="17" t="s">
        <v>3622</v>
      </c>
      <c r="AM1672" s="17" t="s">
        <v>10711</v>
      </c>
      <c r="AN1672" s="17">
        <v>40544</v>
      </c>
    </row>
    <row r="1673" spans="5:40">
      <c r="E1673" s="17" t="s">
        <v>3625</v>
      </c>
      <c r="F1673" s="17" t="s">
        <v>3624</v>
      </c>
      <c r="AM1673" s="17" t="s">
        <v>10712</v>
      </c>
      <c r="AN1673" s="17">
        <v>40601</v>
      </c>
    </row>
    <row r="1674" spans="5:40">
      <c r="E1674" s="17" t="s">
        <v>3627</v>
      </c>
      <c r="F1674" s="17" t="s">
        <v>3626</v>
      </c>
      <c r="AM1674" s="17" t="s">
        <v>10713</v>
      </c>
      <c r="AN1674" s="17">
        <v>40602</v>
      </c>
    </row>
    <row r="1675" spans="5:40">
      <c r="E1675" s="17" t="s">
        <v>3629</v>
      </c>
      <c r="F1675" s="17" t="s">
        <v>3628</v>
      </c>
      <c r="AM1675" s="17" t="s">
        <v>10714</v>
      </c>
      <c r="AN1675" s="17">
        <v>40604</v>
      </c>
    </row>
    <row r="1676" spans="5:40">
      <c r="E1676" s="17" t="s">
        <v>3631</v>
      </c>
      <c r="F1676" s="17" t="s">
        <v>3630</v>
      </c>
      <c r="AM1676" s="17" t="s">
        <v>10715</v>
      </c>
      <c r="AN1676" s="17">
        <v>40605</v>
      </c>
    </row>
    <row r="1677" spans="5:40">
      <c r="E1677" s="17" t="s">
        <v>3633</v>
      </c>
      <c r="F1677" s="17" t="s">
        <v>3632</v>
      </c>
      <c r="AM1677" s="17" t="s">
        <v>10716</v>
      </c>
      <c r="AN1677" s="17">
        <v>40608</v>
      </c>
    </row>
    <row r="1678" spans="5:40">
      <c r="E1678" s="17" t="s">
        <v>3635</v>
      </c>
      <c r="F1678" s="17" t="s">
        <v>3634</v>
      </c>
      <c r="AM1678" s="17" t="s">
        <v>10717</v>
      </c>
      <c r="AN1678" s="17">
        <v>40609</v>
      </c>
    </row>
    <row r="1679" spans="5:40">
      <c r="E1679" s="17" t="s">
        <v>3637</v>
      </c>
      <c r="F1679" s="17" t="s">
        <v>3636</v>
      </c>
      <c r="AM1679" s="17" t="s">
        <v>10718</v>
      </c>
      <c r="AN1679" s="17">
        <v>40610</v>
      </c>
    </row>
    <row r="1680" spans="5:40">
      <c r="E1680" s="17" t="s">
        <v>3639</v>
      </c>
      <c r="F1680" s="17" t="s">
        <v>3638</v>
      </c>
      <c r="AM1680" s="17" t="s">
        <v>10719</v>
      </c>
      <c r="AN1680" s="17">
        <v>40621</v>
      </c>
    </row>
    <row r="1681" spans="5:40">
      <c r="E1681" s="17" t="s">
        <v>3641</v>
      </c>
      <c r="F1681" s="17" t="s">
        <v>3640</v>
      </c>
      <c r="AM1681" s="17" t="s">
        <v>10720</v>
      </c>
      <c r="AN1681" s="17">
        <v>40625</v>
      </c>
    </row>
    <row r="1682" spans="5:40">
      <c r="E1682" s="17" t="s">
        <v>3643</v>
      </c>
      <c r="F1682" s="17" t="s">
        <v>3642</v>
      </c>
      <c r="AM1682" s="17" t="s">
        <v>10721</v>
      </c>
      <c r="AN1682" s="17">
        <v>40642</v>
      </c>
    </row>
    <row r="1683" spans="5:40">
      <c r="E1683" s="17" t="s">
        <v>3645</v>
      </c>
      <c r="F1683" s="17" t="s">
        <v>3644</v>
      </c>
      <c r="AM1683" s="17" t="s">
        <v>10722</v>
      </c>
      <c r="AN1683" s="17">
        <v>40646</v>
      </c>
    </row>
    <row r="1684" spans="5:40">
      <c r="E1684" s="17" t="s">
        <v>3647</v>
      </c>
      <c r="F1684" s="17" t="s">
        <v>3646</v>
      </c>
      <c r="AM1684" s="17" t="s">
        <v>10723</v>
      </c>
      <c r="AN1684" s="17">
        <v>40647</v>
      </c>
    </row>
    <row r="1685" spans="5:40">
      <c r="E1685" s="17" t="s">
        <v>3649</v>
      </c>
      <c r="F1685" s="17" t="s">
        <v>3648</v>
      </c>
      <c r="AM1685" s="17" t="s">
        <v>10724</v>
      </c>
      <c r="AN1685" s="17">
        <v>41201</v>
      </c>
    </row>
    <row r="1686" spans="5:40">
      <c r="E1686" s="17" t="s">
        <v>3651</v>
      </c>
      <c r="F1686" s="17" t="s">
        <v>3650</v>
      </c>
      <c r="AM1686" s="17" t="s">
        <v>10725</v>
      </c>
      <c r="AN1686" s="17">
        <v>41202</v>
      </c>
    </row>
    <row r="1687" spans="5:40">
      <c r="E1687" s="17" t="s">
        <v>3653</v>
      </c>
      <c r="F1687" s="17" t="s">
        <v>3652</v>
      </c>
      <c r="AM1687" s="17" t="s">
        <v>10726</v>
      </c>
      <c r="AN1687" s="17">
        <v>41203</v>
      </c>
    </row>
    <row r="1688" spans="5:40">
      <c r="E1688" s="17" t="s">
        <v>3655</v>
      </c>
      <c r="F1688" s="17" t="s">
        <v>3654</v>
      </c>
      <c r="AM1688" s="17" t="s">
        <v>10727</v>
      </c>
      <c r="AN1688" s="17">
        <v>41204</v>
      </c>
    </row>
    <row r="1689" spans="5:40">
      <c r="E1689" s="17" t="s">
        <v>3657</v>
      </c>
      <c r="F1689" s="17" t="s">
        <v>3656</v>
      </c>
      <c r="AM1689" s="17" t="s">
        <v>10728</v>
      </c>
      <c r="AN1689" s="17">
        <v>41205</v>
      </c>
    </row>
    <row r="1690" spans="5:40">
      <c r="E1690" s="17" t="s">
        <v>3659</v>
      </c>
      <c r="F1690" s="17" t="s">
        <v>3658</v>
      </c>
      <c r="AM1690" s="17" t="s">
        <v>10729</v>
      </c>
      <c r="AN1690" s="17">
        <v>41206</v>
      </c>
    </row>
    <row r="1691" spans="5:40">
      <c r="E1691" s="17" t="s">
        <v>3661</v>
      </c>
      <c r="F1691" s="17" t="s">
        <v>3660</v>
      </c>
      <c r="AM1691" s="17" t="s">
        <v>10730</v>
      </c>
      <c r="AN1691" s="17">
        <v>41207</v>
      </c>
    </row>
    <row r="1692" spans="5:40">
      <c r="E1692" s="17" t="s">
        <v>3663</v>
      </c>
      <c r="F1692" s="17" t="s">
        <v>3662</v>
      </c>
      <c r="AM1692" s="17" t="s">
        <v>10731</v>
      </c>
      <c r="AN1692" s="17">
        <v>41208</v>
      </c>
    </row>
    <row r="1693" spans="5:40">
      <c r="E1693" s="17" t="s">
        <v>3665</v>
      </c>
      <c r="F1693" s="17" t="s">
        <v>3664</v>
      </c>
      <c r="AM1693" s="17" t="s">
        <v>10732</v>
      </c>
      <c r="AN1693" s="17">
        <v>41209</v>
      </c>
    </row>
    <row r="1694" spans="5:40">
      <c r="E1694" s="17" t="s">
        <v>3667</v>
      </c>
      <c r="F1694" s="17" t="s">
        <v>3666</v>
      </c>
      <c r="AM1694" s="17" t="s">
        <v>10733</v>
      </c>
      <c r="AN1694" s="17">
        <v>41210</v>
      </c>
    </row>
    <row r="1695" spans="5:40">
      <c r="E1695" s="17" t="s">
        <v>3669</v>
      </c>
      <c r="F1695" s="17" t="s">
        <v>3668</v>
      </c>
      <c r="AM1695" s="17" t="s">
        <v>10734</v>
      </c>
      <c r="AN1695" s="17">
        <v>41327</v>
      </c>
    </row>
    <row r="1696" spans="5:40">
      <c r="E1696" s="17" t="s">
        <v>3671</v>
      </c>
      <c r="F1696" s="17" t="s">
        <v>3670</v>
      </c>
      <c r="AM1696" s="17" t="s">
        <v>10735</v>
      </c>
      <c r="AN1696" s="17">
        <v>41341</v>
      </c>
    </row>
    <row r="1697" spans="5:40">
      <c r="E1697" s="17" t="s">
        <v>3673</v>
      </c>
      <c r="F1697" s="17" t="s">
        <v>3672</v>
      </c>
      <c r="AM1697" s="17" t="s">
        <v>10736</v>
      </c>
      <c r="AN1697" s="17">
        <v>41345</v>
      </c>
    </row>
    <row r="1698" spans="5:40">
      <c r="E1698" s="17" t="s">
        <v>3675</v>
      </c>
      <c r="F1698" s="17" t="s">
        <v>3674</v>
      </c>
      <c r="AM1698" s="17" t="s">
        <v>10737</v>
      </c>
      <c r="AN1698" s="17">
        <v>41346</v>
      </c>
    </row>
    <row r="1699" spans="5:40">
      <c r="E1699" s="17" t="s">
        <v>3677</v>
      </c>
      <c r="F1699" s="17" t="s">
        <v>3676</v>
      </c>
      <c r="AM1699" s="17" t="s">
        <v>10738</v>
      </c>
      <c r="AN1699" s="17">
        <v>41387</v>
      </c>
    </row>
    <row r="1700" spans="5:40">
      <c r="E1700" s="17" t="s">
        <v>3679</v>
      </c>
      <c r="F1700" s="17" t="s">
        <v>3678</v>
      </c>
      <c r="AM1700" s="17" t="s">
        <v>10739</v>
      </c>
      <c r="AN1700" s="17">
        <v>41401</v>
      </c>
    </row>
    <row r="1701" spans="5:40">
      <c r="E1701" s="17" t="s">
        <v>3681</v>
      </c>
      <c r="F1701" s="17" t="s">
        <v>3680</v>
      </c>
      <c r="AM1701" s="17" t="s">
        <v>10740</v>
      </c>
      <c r="AN1701" s="17">
        <v>41423</v>
      </c>
    </row>
    <row r="1702" spans="5:40">
      <c r="E1702" s="17" t="s">
        <v>3683</v>
      </c>
      <c r="F1702" s="17" t="s">
        <v>3682</v>
      </c>
      <c r="AM1702" s="17" t="s">
        <v>10741</v>
      </c>
      <c r="AN1702" s="17">
        <v>41424</v>
      </c>
    </row>
    <row r="1703" spans="5:40">
      <c r="E1703" s="17" t="s">
        <v>3685</v>
      </c>
      <c r="F1703" s="17" t="s">
        <v>3684</v>
      </c>
      <c r="AM1703" s="17" t="s">
        <v>10742</v>
      </c>
      <c r="AN1703" s="17">
        <v>41425</v>
      </c>
    </row>
    <row r="1704" spans="5:40">
      <c r="E1704" s="17" t="s">
        <v>3687</v>
      </c>
      <c r="F1704" s="17" t="s">
        <v>3686</v>
      </c>
      <c r="AM1704" s="17" t="s">
        <v>10743</v>
      </c>
      <c r="AN1704" s="17">
        <v>41441</v>
      </c>
    </row>
    <row r="1705" spans="5:40">
      <c r="E1705" s="17" t="s">
        <v>3689</v>
      </c>
      <c r="F1705" s="17" t="s">
        <v>3688</v>
      </c>
      <c r="AM1705" s="17" t="s">
        <v>10744</v>
      </c>
      <c r="AN1705" s="17">
        <v>42201</v>
      </c>
    </row>
    <row r="1706" spans="5:40">
      <c r="E1706" s="17" t="s">
        <v>3691</v>
      </c>
      <c r="F1706" s="17" t="s">
        <v>3690</v>
      </c>
      <c r="AM1706" s="17" t="s">
        <v>10745</v>
      </c>
      <c r="AN1706" s="17">
        <v>42202</v>
      </c>
    </row>
    <row r="1707" spans="5:40">
      <c r="E1707" s="17" t="s">
        <v>3693</v>
      </c>
      <c r="F1707" s="17" t="s">
        <v>3692</v>
      </c>
      <c r="AM1707" s="17" t="s">
        <v>10746</v>
      </c>
      <c r="AN1707" s="17">
        <v>42203</v>
      </c>
    </row>
    <row r="1708" spans="5:40">
      <c r="E1708" s="17" t="s">
        <v>3695</v>
      </c>
      <c r="F1708" s="17" t="s">
        <v>3694</v>
      </c>
      <c r="AM1708" s="17" t="s">
        <v>10747</v>
      </c>
      <c r="AN1708" s="17">
        <v>42204</v>
      </c>
    </row>
    <row r="1709" spans="5:40">
      <c r="E1709" s="17" t="s">
        <v>3697</v>
      </c>
      <c r="F1709" s="17" t="s">
        <v>3696</v>
      </c>
      <c r="AM1709" s="17" t="s">
        <v>10748</v>
      </c>
      <c r="AN1709" s="17">
        <v>42205</v>
      </c>
    </row>
    <row r="1710" spans="5:40">
      <c r="E1710" s="17" t="s">
        <v>3699</v>
      </c>
      <c r="F1710" s="17" t="s">
        <v>3698</v>
      </c>
      <c r="AM1710" s="17" t="s">
        <v>10749</v>
      </c>
      <c r="AN1710" s="17">
        <v>42207</v>
      </c>
    </row>
    <row r="1711" spans="5:40">
      <c r="E1711" s="17" t="s">
        <v>3701</v>
      </c>
      <c r="F1711" s="17" t="s">
        <v>3700</v>
      </c>
      <c r="AM1711" s="17" t="s">
        <v>10750</v>
      </c>
      <c r="AN1711" s="17">
        <v>42208</v>
      </c>
    </row>
    <row r="1712" spans="5:40">
      <c r="E1712" s="17" t="s">
        <v>3703</v>
      </c>
      <c r="F1712" s="17" t="s">
        <v>3702</v>
      </c>
      <c r="AM1712" s="17" t="s">
        <v>10751</v>
      </c>
      <c r="AN1712" s="17">
        <v>42209</v>
      </c>
    </row>
    <row r="1713" spans="5:40">
      <c r="E1713" s="17" t="s">
        <v>3705</v>
      </c>
      <c r="F1713" s="17" t="s">
        <v>3704</v>
      </c>
      <c r="AM1713" s="17" t="s">
        <v>10752</v>
      </c>
      <c r="AN1713" s="17">
        <v>42210</v>
      </c>
    </row>
    <row r="1714" spans="5:40">
      <c r="E1714" s="17" t="s">
        <v>3707</v>
      </c>
      <c r="F1714" s="17" t="s">
        <v>3706</v>
      </c>
      <c r="AM1714" s="17" t="s">
        <v>10753</v>
      </c>
      <c r="AN1714" s="17">
        <v>42211</v>
      </c>
    </row>
    <row r="1715" spans="5:40">
      <c r="E1715" s="17" t="s">
        <v>3709</v>
      </c>
      <c r="F1715" s="17" t="s">
        <v>3708</v>
      </c>
      <c r="AM1715" s="17" t="s">
        <v>10754</v>
      </c>
      <c r="AN1715" s="17">
        <v>42212</v>
      </c>
    </row>
    <row r="1716" spans="5:40">
      <c r="E1716" s="17" t="s">
        <v>3711</v>
      </c>
      <c r="F1716" s="17" t="s">
        <v>3710</v>
      </c>
      <c r="AM1716" s="17" t="s">
        <v>10755</v>
      </c>
      <c r="AN1716" s="17">
        <v>42213</v>
      </c>
    </row>
    <row r="1717" spans="5:40">
      <c r="E1717" s="17" t="s">
        <v>3713</v>
      </c>
      <c r="F1717" s="17" t="s">
        <v>3712</v>
      </c>
      <c r="AM1717" s="17" t="s">
        <v>10756</v>
      </c>
      <c r="AN1717" s="17">
        <v>42214</v>
      </c>
    </row>
    <row r="1718" spans="5:40">
      <c r="E1718" s="17" t="s">
        <v>3715</v>
      </c>
      <c r="F1718" s="17" t="s">
        <v>3714</v>
      </c>
      <c r="AM1718" s="17" t="s">
        <v>10757</v>
      </c>
      <c r="AN1718" s="17">
        <v>42307</v>
      </c>
    </row>
    <row r="1719" spans="5:40">
      <c r="E1719" s="17" t="s">
        <v>3717</v>
      </c>
      <c r="F1719" s="17" t="s">
        <v>3716</v>
      </c>
      <c r="AM1719" s="17" t="s">
        <v>10758</v>
      </c>
      <c r="AN1719" s="17">
        <v>42308</v>
      </c>
    </row>
    <row r="1720" spans="5:40">
      <c r="E1720" s="17" t="s">
        <v>3719</v>
      </c>
      <c r="F1720" s="17" t="s">
        <v>3718</v>
      </c>
      <c r="AM1720" s="17" t="s">
        <v>10759</v>
      </c>
      <c r="AN1720" s="17">
        <v>42321</v>
      </c>
    </row>
    <row r="1721" spans="5:40">
      <c r="E1721" s="17" t="s">
        <v>3721</v>
      </c>
      <c r="F1721" s="17" t="s">
        <v>3720</v>
      </c>
      <c r="AM1721" s="17" t="s">
        <v>10760</v>
      </c>
      <c r="AN1721" s="17">
        <v>42322</v>
      </c>
    </row>
    <row r="1722" spans="5:40">
      <c r="E1722" s="17" t="s">
        <v>3723</v>
      </c>
      <c r="F1722" s="17" t="s">
        <v>3722</v>
      </c>
      <c r="AM1722" s="17" t="s">
        <v>10761</v>
      </c>
      <c r="AN1722" s="17">
        <v>42323</v>
      </c>
    </row>
    <row r="1723" spans="5:40">
      <c r="E1723" s="17" t="s">
        <v>3725</v>
      </c>
      <c r="F1723" s="17" t="s">
        <v>3724</v>
      </c>
      <c r="AM1723" s="17" t="s">
        <v>10762</v>
      </c>
      <c r="AN1723" s="17">
        <v>42383</v>
      </c>
    </row>
    <row r="1724" spans="5:40">
      <c r="E1724" s="17" t="s">
        <v>3727</v>
      </c>
      <c r="F1724" s="17" t="s">
        <v>3726</v>
      </c>
      <c r="AM1724" s="17" t="s">
        <v>10763</v>
      </c>
      <c r="AN1724" s="17">
        <v>42391</v>
      </c>
    </row>
    <row r="1725" spans="5:40">
      <c r="E1725" s="17" t="s">
        <v>3729</v>
      </c>
      <c r="F1725" s="17" t="s">
        <v>3728</v>
      </c>
      <c r="AM1725" s="17" t="s">
        <v>10764</v>
      </c>
      <c r="AN1725" s="17">
        <v>42411</v>
      </c>
    </row>
    <row r="1726" spans="5:40">
      <c r="E1726" s="17" t="s">
        <v>3731</v>
      </c>
      <c r="F1726" s="17" t="s">
        <v>3730</v>
      </c>
      <c r="AM1726" s="17" t="s">
        <v>10765</v>
      </c>
      <c r="AN1726" s="17">
        <v>43101</v>
      </c>
    </row>
    <row r="1727" spans="5:40">
      <c r="E1727" s="17" t="s">
        <v>3733</v>
      </c>
      <c r="F1727" s="17" t="s">
        <v>3732</v>
      </c>
      <c r="AM1727" s="17" t="s">
        <v>10766</v>
      </c>
      <c r="AN1727" s="17">
        <v>43102</v>
      </c>
    </row>
    <row r="1728" spans="5:40">
      <c r="E1728" s="17" t="s">
        <v>3735</v>
      </c>
      <c r="F1728" s="17" t="s">
        <v>3734</v>
      </c>
      <c r="AM1728" s="17" t="s">
        <v>10767</v>
      </c>
      <c r="AN1728" s="17">
        <v>43103</v>
      </c>
    </row>
    <row r="1729" spans="5:40">
      <c r="E1729" s="17" t="s">
        <v>3737</v>
      </c>
      <c r="F1729" s="17" t="s">
        <v>3736</v>
      </c>
      <c r="AM1729" s="17" t="s">
        <v>10768</v>
      </c>
      <c r="AN1729" s="17">
        <v>43104</v>
      </c>
    </row>
    <row r="1730" spans="5:40">
      <c r="E1730" s="17" t="s">
        <v>3739</v>
      </c>
      <c r="F1730" s="17" t="s">
        <v>3738</v>
      </c>
      <c r="AM1730" s="17" t="s">
        <v>10769</v>
      </c>
      <c r="AN1730" s="17">
        <v>43105</v>
      </c>
    </row>
    <row r="1731" spans="5:40">
      <c r="E1731" s="17" t="s">
        <v>3741</v>
      </c>
      <c r="F1731" s="17" t="s">
        <v>3740</v>
      </c>
      <c r="AM1731" s="17" t="s">
        <v>10770</v>
      </c>
      <c r="AN1731" s="17">
        <v>43202</v>
      </c>
    </row>
    <row r="1732" spans="5:40">
      <c r="E1732" s="17" t="s">
        <v>3743</v>
      </c>
      <c r="F1732" s="17" t="s">
        <v>3742</v>
      </c>
      <c r="AM1732" s="17" t="s">
        <v>10771</v>
      </c>
      <c r="AN1732" s="17">
        <v>43203</v>
      </c>
    </row>
    <row r="1733" spans="5:40">
      <c r="E1733" s="17" t="s">
        <v>3745</v>
      </c>
      <c r="F1733" s="17" t="s">
        <v>3744</v>
      </c>
      <c r="AM1733" s="17" t="s">
        <v>10772</v>
      </c>
      <c r="AN1733" s="17">
        <v>43204</v>
      </c>
    </row>
    <row r="1734" spans="5:40">
      <c r="E1734" s="17" t="s">
        <v>3747</v>
      </c>
      <c r="F1734" s="17" t="s">
        <v>3746</v>
      </c>
      <c r="AM1734" s="17" t="s">
        <v>10773</v>
      </c>
      <c r="AN1734" s="17">
        <v>43205</v>
      </c>
    </row>
    <row r="1735" spans="5:40">
      <c r="E1735" s="17" t="s">
        <v>3749</v>
      </c>
      <c r="F1735" s="17" t="s">
        <v>3748</v>
      </c>
      <c r="AM1735" s="17" t="s">
        <v>10774</v>
      </c>
      <c r="AN1735" s="17">
        <v>43206</v>
      </c>
    </row>
    <row r="1736" spans="5:40">
      <c r="E1736" s="17" t="s">
        <v>3751</v>
      </c>
      <c r="F1736" s="17" t="s">
        <v>3750</v>
      </c>
      <c r="AM1736" s="17" t="s">
        <v>10775</v>
      </c>
      <c r="AN1736" s="17">
        <v>43208</v>
      </c>
    </row>
    <row r="1737" spans="5:40">
      <c r="E1737" s="17" t="s">
        <v>3753</v>
      </c>
      <c r="F1737" s="17" t="s">
        <v>3752</v>
      </c>
      <c r="AM1737" s="17" t="s">
        <v>10776</v>
      </c>
      <c r="AN1737" s="17">
        <v>43210</v>
      </c>
    </row>
    <row r="1738" spans="5:40">
      <c r="E1738" s="17" t="s">
        <v>3755</v>
      </c>
      <c r="F1738" s="17" t="s">
        <v>3754</v>
      </c>
      <c r="AM1738" s="17" t="s">
        <v>10777</v>
      </c>
      <c r="AN1738" s="17">
        <v>43211</v>
      </c>
    </row>
    <row r="1739" spans="5:40">
      <c r="E1739" s="17" t="s">
        <v>3757</v>
      </c>
      <c r="F1739" s="17" t="s">
        <v>3756</v>
      </c>
      <c r="AM1739" s="17" t="s">
        <v>10778</v>
      </c>
      <c r="AN1739" s="17">
        <v>43212</v>
      </c>
    </row>
    <row r="1740" spans="5:40">
      <c r="E1740" s="17" t="s">
        <v>3759</v>
      </c>
      <c r="F1740" s="17" t="s">
        <v>3758</v>
      </c>
      <c r="AM1740" s="17" t="s">
        <v>10779</v>
      </c>
      <c r="AN1740" s="17">
        <v>43213</v>
      </c>
    </row>
    <row r="1741" spans="5:40">
      <c r="E1741" s="17" t="s">
        <v>3761</v>
      </c>
      <c r="F1741" s="17" t="s">
        <v>3760</v>
      </c>
      <c r="AM1741" s="17" t="s">
        <v>10780</v>
      </c>
      <c r="AN1741" s="17">
        <v>43214</v>
      </c>
    </row>
    <row r="1742" spans="5:40">
      <c r="E1742" s="17" t="s">
        <v>3763</v>
      </c>
      <c r="F1742" s="17" t="s">
        <v>3762</v>
      </c>
      <c r="AM1742" s="17" t="s">
        <v>10781</v>
      </c>
      <c r="AN1742" s="17">
        <v>43215</v>
      </c>
    </row>
    <row r="1743" spans="5:40">
      <c r="E1743" s="17" t="s">
        <v>3765</v>
      </c>
      <c r="F1743" s="17" t="s">
        <v>3764</v>
      </c>
      <c r="AM1743" s="17" t="s">
        <v>10782</v>
      </c>
      <c r="AN1743" s="17">
        <v>43216</v>
      </c>
    </row>
    <row r="1744" spans="5:40">
      <c r="E1744" s="17" t="s">
        <v>3767</v>
      </c>
      <c r="F1744" s="17" t="s">
        <v>3766</v>
      </c>
      <c r="AM1744" s="17" t="s">
        <v>10783</v>
      </c>
      <c r="AN1744" s="17">
        <v>43348</v>
      </c>
    </row>
    <row r="1745" spans="5:40">
      <c r="E1745" s="17" t="s">
        <v>3769</v>
      </c>
      <c r="F1745" s="17" t="s">
        <v>3768</v>
      </c>
      <c r="AM1745" s="17" t="s">
        <v>10784</v>
      </c>
      <c r="AN1745" s="17">
        <v>43364</v>
      </c>
    </row>
    <row r="1746" spans="5:40">
      <c r="E1746" s="17" t="s">
        <v>3771</v>
      </c>
      <c r="F1746" s="17" t="s">
        <v>3770</v>
      </c>
      <c r="AM1746" s="17" t="s">
        <v>10785</v>
      </c>
      <c r="AN1746" s="17">
        <v>43367</v>
      </c>
    </row>
    <row r="1747" spans="5:40">
      <c r="E1747" s="17" t="s">
        <v>3773</v>
      </c>
      <c r="F1747" s="17" t="s">
        <v>3772</v>
      </c>
      <c r="AM1747" s="17" t="s">
        <v>10786</v>
      </c>
      <c r="AN1747" s="17">
        <v>43368</v>
      </c>
    </row>
    <row r="1748" spans="5:40">
      <c r="E1748" s="17" t="s">
        <v>3775</v>
      </c>
      <c r="F1748" s="17" t="s">
        <v>3774</v>
      </c>
      <c r="AM1748" s="17" t="s">
        <v>10787</v>
      </c>
      <c r="AN1748" s="17">
        <v>43369</v>
      </c>
    </row>
    <row r="1749" spans="5:40">
      <c r="E1749" s="17" t="s">
        <v>3777</v>
      </c>
      <c r="F1749" s="17" t="s">
        <v>3776</v>
      </c>
      <c r="AM1749" s="17" t="s">
        <v>10788</v>
      </c>
      <c r="AN1749" s="17">
        <v>43403</v>
      </c>
    </row>
    <row r="1750" spans="5:40">
      <c r="E1750" s="17" t="s">
        <v>3779</v>
      </c>
      <c r="F1750" s="17" t="s">
        <v>3778</v>
      </c>
      <c r="AM1750" s="17" t="s">
        <v>10789</v>
      </c>
      <c r="AN1750" s="17">
        <v>43404</v>
      </c>
    </row>
    <row r="1751" spans="5:40">
      <c r="E1751" s="17" t="s">
        <v>3781</v>
      </c>
      <c r="F1751" s="17" t="s">
        <v>3780</v>
      </c>
      <c r="AM1751" s="17" t="s">
        <v>10790</v>
      </c>
      <c r="AN1751" s="17">
        <v>43423</v>
      </c>
    </row>
    <row r="1752" spans="5:40">
      <c r="E1752" s="17" t="s">
        <v>3783</v>
      </c>
      <c r="F1752" s="17" t="s">
        <v>3782</v>
      </c>
      <c r="AM1752" s="17" t="s">
        <v>10791</v>
      </c>
      <c r="AN1752" s="17">
        <v>43424</v>
      </c>
    </row>
    <row r="1753" spans="5:40">
      <c r="E1753" s="17" t="s">
        <v>3785</v>
      </c>
      <c r="F1753" s="17" t="s">
        <v>3784</v>
      </c>
      <c r="AM1753" s="17" t="s">
        <v>10792</v>
      </c>
      <c r="AN1753" s="17">
        <v>43425</v>
      </c>
    </row>
    <row r="1754" spans="5:40">
      <c r="E1754" s="17" t="s">
        <v>3787</v>
      </c>
      <c r="F1754" s="17" t="s">
        <v>3786</v>
      </c>
      <c r="AM1754" s="17" t="s">
        <v>10793</v>
      </c>
      <c r="AN1754" s="17">
        <v>43428</v>
      </c>
    </row>
    <row r="1755" spans="5:40">
      <c r="E1755" s="17" t="s">
        <v>3789</v>
      </c>
      <c r="F1755" s="17" t="s">
        <v>3788</v>
      </c>
      <c r="AM1755" s="17" t="s">
        <v>10794</v>
      </c>
      <c r="AN1755" s="17">
        <v>43432</v>
      </c>
    </row>
    <row r="1756" spans="5:40">
      <c r="E1756" s="17" t="s">
        <v>3791</v>
      </c>
      <c r="F1756" s="17" t="s">
        <v>3790</v>
      </c>
      <c r="AM1756" s="17" t="s">
        <v>10795</v>
      </c>
      <c r="AN1756" s="17">
        <v>43433</v>
      </c>
    </row>
    <row r="1757" spans="5:40">
      <c r="E1757" s="17" t="s">
        <v>3793</v>
      </c>
      <c r="F1757" s="17" t="s">
        <v>3792</v>
      </c>
      <c r="AM1757" s="17" t="s">
        <v>10796</v>
      </c>
      <c r="AN1757" s="17">
        <v>43441</v>
      </c>
    </row>
    <row r="1758" spans="5:40">
      <c r="E1758" s="17" t="s">
        <v>3795</v>
      </c>
      <c r="F1758" s="17" t="s">
        <v>3794</v>
      </c>
      <c r="AM1758" s="17" t="s">
        <v>10797</v>
      </c>
      <c r="AN1758" s="17">
        <v>43442</v>
      </c>
    </row>
    <row r="1759" spans="5:40">
      <c r="E1759" s="17" t="s">
        <v>3797</v>
      </c>
      <c r="F1759" s="17" t="s">
        <v>3796</v>
      </c>
      <c r="AM1759" s="17" t="s">
        <v>10798</v>
      </c>
      <c r="AN1759" s="17">
        <v>43443</v>
      </c>
    </row>
    <row r="1760" spans="5:40">
      <c r="E1760" s="17" t="s">
        <v>3799</v>
      </c>
      <c r="F1760" s="17" t="s">
        <v>3798</v>
      </c>
      <c r="AM1760" s="17" t="s">
        <v>10799</v>
      </c>
      <c r="AN1760" s="17">
        <v>43444</v>
      </c>
    </row>
    <row r="1761" spans="5:40">
      <c r="E1761" s="17" t="s">
        <v>3801</v>
      </c>
      <c r="F1761" s="17" t="s">
        <v>3800</v>
      </c>
      <c r="AM1761" s="17" t="s">
        <v>10800</v>
      </c>
      <c r="AN1761" s="17">
        <v>43447</v>
      </c>
    </row>
    <row r="1762" spans="5:40">
      <c r="E1762" s="17" t="s">
        <v>3803</v>
      </c>
      <c r="F1762" s="17" t="s">
        <v>3802</v>
      </c>
      <c r="AM1762" s="17" t="s">
        <v>10801</v>
      </c>
      <c r="AN1762" s="17">
        <v>43468</v>
      </c>
    </row>
    <row r="1763" spans="5:40">
      <c r="E1763" s="17" t="s">
        <v>3805</v>
      </c>
      <c r="F1763" s="17" t="s">
        <v>3804</v>
      </c>
      <c r="AM1763" s="17" t="s">
        <v>10802</v>
      </c>
      <c r="AN1763" s="17">
        <v>43482</v>
      </c>
    </row>
    <row r="1764" spans="5:40">
      <c r="E1764" s="17" t="s">
        <v>3807</v>
      </c>
      <c r="F1764" s="17" t="s">
        <v>3806</v>
      </c>
      <c r="AM1764" s="17" t="s">
        <v>10803</v>
      </c>
      <c r="AN1764" s="17">
        <v>43484</v>
      </c>
    </row>
    <row r="1765" spans="5:40">
      <c r="E1765" s="17" t="s">
        <v>3809</v>
      </c>
      <c r="F1765" s="17" t="s">
        <v>3808</v>
      </c>
      <c r="AM1765" s="17" t="s">
        <v>10804</v>
      </c>
      <c r="AN1765" s="17">
        <v>43501</v>
      </c>
    </row>
    <row r="1766" spans="5:40">
      <c r="E1766" s="17" t="s">
        <v>3811</v>
      </c>
      <c r="F1766" s="17" t="s">
        <v>3810</v>
      </c>
      <c r="AM1766" s="17" t="s">
        <v>10805</v>
      </c>
      <c r="AN1766" s="17">
        <v>43505</v>
      </c>
    </row>
    <row r="1767" spans="5:40">
      <c r="E1767" s="17" t="s">
        <v>3813</v>
      </c>
      <c r="F1767" s="17" t="s">
        <v>3812</v>
      </c>
      <c r="AM1767" s="17" t="s">
        <v>10806</v>
      </c>
      <c r="AN1767" s="17">
        <v>43506</v>
      </c>
    </row>
    <row r="1768" spans="5:40">
      <c r="E1768" s="17" t="s">
        <v>3815</v>
      </c>
      <c r="F1768" s="17" t="s">
        <v>3814</v>
      </c>
      <c r="AM1768" s="17" t="s">
        <v>10807</v>
      </c>
      <c r="AN1768" s="17">
        <v>43507</v>
      </c>
    </row>
    <row r="1769" spans="5:40">
      <c r="E1769" s="17" t="s">
        <v>3817</v>
      </c>
      <c r="F1769" s="17" t="s">
        <v>3816</v>
      </c>
      <c r="AM1769" s="17" t="s">
        <v>10808</v>
      </c>
      <c r="AN1769" s="17">
        <v>43510</v>
      </c>
    </row>
    <row r="1770" spans="5:40">
      <c r="E1770" s="17" t="s">
        <v>3819</v>
      </c>
      <c r="F1770" s="17" t="s">
        <v>3818</v>
      </c>
      <c r="AM1770" s="17" t="s">
        <v>10809</v>
      </c>
      <c r="AN1770" s="17">
        <v>43511</v>
      </c>
    </row>
    <row r="1771" spans="5:40">
      <c r="E1771" s="17" t="s">
        <v>3821</v>
      </c>
      <c r="F1771" s="17" t="s">
        <v>3820</v>
      </c>
      <c r="AM1771" s="17" t="s">
        <v>10810</v>
      </c>
      <c r="AN1771" s="17">
        <v>43512</v>
      </c>
    </row>
    <row r="1772" spans="5:40">
      <c r="E1772" s="17" t="s">
        <v>3823</v>
      </c>
      <c r="F1772" s="17" t="s">
        <v>3822</v>
      </c>
      <c r="AM1772" s="17" t="s">
        <v>10811</v>
      </c>
      <c r="AN1772" s="17">
        <v>43513</v>
      </c>
    </row>
    <row r="1773" spans="5:40">
      <c r="E1773" s="17" t="s">
        <v>3825</v>
      </c>
      <c r="F1773" s="17" t="s">
        <v>3824</v>
      </c>
      <c r="AM1773" s="17" t="s">
        <v>10812</v>
      </c>
      <c r="AN1773" s="17">
        <v>43514</v>
      </c>
    </row>
    <row r="1774" spans="5:40">
      <c r="E1774" s="17" t="s">
        <v>3827</v>
      </c>
      <c r="F1774" s="17" t="s">
        <v>3826</v>
      </c>
      <c r="AM1774" s="17" t="s">
        <v>10813</v>
      </c>
      <c r="AN1774" s="17">
        <v>43531</v>
      </c>
    </row>
    <row r="1775" spans="5:40">
      <c r="E1775" s="17" t="s">
        <v>3829</v>
      </c>
      <c r="F1775" s="17" t="s">
        <v>3828</v>
      </c>
      <c r="AM1775" s="17" t="s">
        <v>10814</v>
      </c>
      <c r="AN1775" s="17">
        <v>44201</v>
      </c>
    </row>
    <row r="1776" spans="5:40">
      <c r="E1776" s="17" t="s">
        <v>3831</v>
      </c>
      <c r="F1776" s="17" t="s">
        <v>3830</v>
      </c>
      <c r="AM1776" s="17" t="s">
        <v>10815</v>
      </c>
      <c r="AN1776" s="17">
        <v>44202</v>
      </c>
    </row>
    <row r="1777" spans="5:40">
      <c r="E1777" s="17" t="s">
        <v>3833</v>
      </c>
      <c r="F1777" s="17" t="s">
        <v>3832</v>
      </c>
      <c r="AM1777" s="17" t="s">
        <v>10816</v>
      </c>
      <c r="AN1777" s="17">
        <v>44203</v>
      </c>
    </row>
    <row r="1778" spans="5:40">
      <c r="E1778" s="17" t="s">
        <v>3835</v>
      </c>
      <c r="F1778" s="17" t="s">
        <v>3834</v>
      </c>
      <c r="AM1778" s="17" t="s">
        <v>10817</v>
      </c>
      <c r="AN1778" s="17">
        <v>44204</v>
      </c>
    </row>
    <row r="1779" spans="5:40">
      <c r="E1779" s="17" t="s">
        <v>3837</v>
      </c>
      <c r="F1779" s="17" t="s">
        <v>3836</v>
      </c>
      <c r="AM1779" s="17" t="s">
        <v>10818</v>
      </c>
      <c r="AN1779" s="17">
        <v>44205</v>
      </c>
    </row>
    <row r="1780" spans="5:40">
      <c r="E1780" s="17" t="s">
        <v>3839</v>
      </c>
      <c r="F1780" s="17" t="s">
        <v>3838</v>
      </c>
      <c r="AM1780" s="17" t="s">
        <v>10819</v>
      </c>
      <c r="AN1780" s="17">
        <v>44206</v>
      </c>
    </row>
    <row r="1781" spans="5:40">
      <c r="E1781" s="17" t="s">
        <v>3841</v>
      </c>
      <c r="F1781" s="17" t="s">
        <v>3840</v>
      </c>
      <c r="AM1781" s="17" t="s">
        <v>10820</v>
      </c>
      <c r="AN1781" s="17">
        <v>44207</v>
      </c>
    </row>
    <row r="1782" spans="5:40">
      <c r="E1782" s="17" t="s">
        <v>3843</v>
      </c>
      <c r="F1782" s="17" t="s">
        <v>3842</v>
      </c>
      <c r="AM1782" s="17" t="s">
        <v>10821</v>
      </c>
      <c r="AN1782" s="17">
        <v>44208</v>
      </c>
    </row>
    <row r="1783" spans="5:40">
      <c r="E1783" s="17" t="s">
        <v>3845</v>
      </c>
      <c r="F1783" s="17" t="s">
        <v>3844</v>
      </c>
      <c r="AM1783" s="17" t="s">
        <v>10822</v>
      </c>
      <c r="AN1783" s="17">
        <v>44209</v>
      </c>
    </row>
    <row r="1784" spans="5:40">
      <c r="E1784" s="17" t="s">
        <v>3847</v>
      </c>
      <c r="F1784" s="17" t="s">
        <v>3846</v>
      </c>
      <c r="AM1784" s="17" t="s">
        <v>10823</v>
      </c>
      <c r="AN1784" s="17">
        <v>44210</v>
      </c>
    </row>
    <row r="1785" spans="5:40">
      <c r="E1785" s="17" t="s">
        <v>3849</v>
      </c>
      <c r="F1785" s="17" t="s">
        <v>3848</v>
      </c>
      <c r="AM1785" s="17" t="s">
        <v>10824</v>
      </c>
      <c r="AN1785" s="17">
        <v>44211</v>
      </c>
    </row>
    <row r="1786" spans="5:40">
      <c r="E1786" s="17" t="s">
        <v>3851</v>
      </c>
      <c r="F1786" s="17" t="s">
        <v>3850</v>
      </c>
      <c r="AM1786" s="17" t="s">
        <v>10825</v>
      </c>
      <c r="AN1786" s="17">
        <v>44212</v>
      </c>
    </row>
    <row r="1787" spans="5:40">
      <c r="E1787" s="17" t="s">
        <v>3853</v>
      </c>
      <c r="F1787" s="17" t="s">
        <v>3852</v>
      </c>
      <c r="AM1787" s="17" t="s">
        <v>10826</v>
      </c>
      <c r="AN1787" s="17">
        <v>44213</v>
      </c>
    </row>
    <row r="1788" spans="5:40">
      <c r="E1788" s="17" t="s">
        <v>3855</v>
      </c>
      <c r="F1788" s="17" t="s">
        <v>3854</v>
      </c>
      <c r="AM1788" s="17" t="s">
        <v>10827</v>
      </c>
      <c r="AN1788" s="17">
        <v>44214</v>
      </c>
    </row>
    <row r="1789" spans="5:40">
      <c r="E1789" s="17" t="s">
        <v>3857</v>
      </c>
      <c r="F1789" s="17" t="s">
        <v>3856</v>
      </c>
      <c r="AM1789" s="17" t="s">
        <v>10828</v>
      </c>
      <c r="AN1789" s="17">
        <v>44322</v>
      </c>
    </row>
    <row r="1790" spans="5:40">
      <c r="E1790" s="17" t="s">
        <v>3859</v>
      </c>
      <c r="F1790" s="17" t="s">
        <v>3858</v>
      </c>
      <c r="AM1790" s="17" t="s">
        <v>10829</v>
      </c>
      <c r="AN1790" s="17">
        <v>44341</v>
      </c>
    </row>
    <row r="1791" spans="5:40">
      <c r="E1791" s="17" t="s">
        <v>3861</v>
      </c>
      <c r="F1791" s="17" t="s">
        <v>3860</v>
      </c>
      <c r="AM1791" s="17" t="s">
        <v>10830</v>
      </c>
      <c r="AN1791" s="17">
        <v>44461</v>
      </c>
    </row>
    <row r="1792" spans="5:40">
      <c r="E1792" s="17" t="s">
        <v>3863</v>
      </c>
      <c r="F1792" s="17" t="s">
        <v>3862</v>
      </c>
      <c r="AM1792" s="17" t="s">
        <v>10831</v>
      </c>
      <c r="AN1792" s="17">
        <v>44462</v>
      </c>
    </row>
    <row r="1793" spans="5:40">
      <c r="E1793" s="17" t="s">
        <v>3865</v>
      </c>
      <c r="F1793" s="17" t="s">
        <v>3864</v>
      </c>
      <c r="AM1793" s="17" t="s">
        <v>10832</v>
      </c>
      <c r="AN1793" s="17">
        <v>45201</v>
      </c>
    </row>
    <row r="1794" spans="5:40">
      <c r="E1794" s="17" t="s">
        <v>3867</v>
      </c>
      <c r="F1794" s="17" t="s">
        <v>3866</v>
      </c>
      <c r="AM1794" s="17" t="s">
        <v>10833</v>
      </c>
      <c r="AN1794" s="17">
        <v>45202</v>
      </c>
    </row>
    <row r="1795" spans="5:40">
      <c r="E1795" s="17" t="s">
        <v>3869</v>
      </c>
      <c r="F1795" s="17" t="s">
        <v>3868</v>
      </c>
      <c r="AM1795" s="17" t="s">
        <v>10834</v>
      </c>
      <c r="AN1795" s="17">
        <v>45203</v>
      </c>
    </row>
    <row r="1796" spans="5:40">
      <c r="E1796" s="17" t="s">
        <v>3871</v>
      </c>
      <c r="F1796" s="17" t="s">
        <v>3870</v>
      </c>
      <c r="AM1796" s="17" t="s">
        <v>10835</v>
      </c>
      <c r="AN1796" s="17">
        <v>45204</v>
      </c>
    </row>
    <row r="1797" spans="5:40">
      <c r="E1797" s="17" t="s">
        <v>3873</v>
      </c>
      <c r="F1797" s="17" t="s">
        <v>3872</v>
      </c>
      <c r="AM1797" s="17" t="s">
        <v>10836</v>
      </c>
      <c r="AN1797" s="17">
        <v>45205</v>
      </c>
    </row>
    <row r="1798" spans="5:40">
      <c r="E1798" s="17" t="s">
        <v>3875</v>
      </c>
      <c r="F1798" s="17" t="s">
        <v>3874</v>
      </c>
      <c r="AM1798" s="17" t="s">
        <v>10837</v>
      </c>
      <c r="AN1798" s="17">
        <v>45206</v>
      </c>
    </row>
    <row r="1799" spans="5:40">
      <c r="E1799" s="17" t="s">
        <v>3877</v>
      </c>
      <c r="F1799" s="17" t="s">
        <v>3876</v>
      </c>
      <c r="AM1799" s="17" t="s">
        <v>10838</v>
      </c>
      <c r="AN1799" s="17">
        <v>45207</v>
      </c>
    </row>
    <row r="1800" spans="5:40">
      <c r="E1800" s="17" t="s">
        <v>3879</v>
      </c>
      <c r="F1800" s="17" t="s">
        <v>3878</v>
      </c>
      <c r="AM1800" s="17" t="s">
        <v>10839</v>
      </c>
      <c r="AN1800" s="17">
        <v>45208</v>
      </c>
    </row>
    <row r="1801" spans="5:40">
      <c r="E1801" s="17" t="s">
        <v>3881</v>
      </c>
      <c r="F1801" s="17" t="s">
        <v>3880</v>
      </c>
      <c r="AM1801" s="17" t="s">
        <v>10840</v>
      </c>
      <c r="AN1801" s="17">
        <v>45209</v>
      </c>
    </row>
    <row r="1802" spans="5:40">
      <c r="E1802" s="17" t="s">
        <v>3883</v>
      </c>
      <c r="F1802" s="17" t="s">
        <v>3882</v>
      </c>
      <c r="AM1802" s="17" t="s">
        <v>10841</v>
      </c>
      <c r="AN1802" s="17">
        <v>45341</v>
      </c>
    </row>
    <row r="1803" spans="5:40">
      <c r="E1803" s="17" t="s">
        <v>3885</v>
      </c>
      <c r="F1803" s="17" t="s">
        <v>3884</v>
      </c>
      <c r="AM1803" s="17" t="s">
        <v>10842</v>
      </c>
      <c r="AN1803" s="17">
        <v>45361</v>
      </c>
    </row>
    <row r="1804" spans="5:40">
      <c r="E1804" s="17" t="s">
        <v>3887</v>
      </c>
      <c r="F1804" s="17" t="s">
        <v>3886</v>
      </c>
      <c r="AM1804" s="17" t="s">
        <v>10843</v>
      </c>
      <c r="AN1804" s="17">
        <v>45382</v>
      </c>
    </row>
    <row r="1805" spans="5:40">
      <c r="E1805" s="17" t="s">
        <v>3889</v>
      </c>
      <c r="F1805" s="17" t="s">
        <v>3888</v>
      </c>
      <c r="AM1805" s="17" t="s">
        <v>10844</v>
      </c>
      <c r="AN1805" s="17">
        <v>45383</v>
      </c>
    </row>
    <row r="1806" spans="5:40">
      <c r="E1806" s="17" t="s">
        <v>3891</v>
      </c>
      <c r="F1806" s="17" t="s">
        <v>3890</v>
      </c>
      <c r="AM1806" s="17" t="s">
        <v>10845</v>
      </c>
      <c r="AN1806" s="17">
        <v>45401</v>
      </c>
    </row>
    <row r="1807" spans="5:40">
      <c r="E1807" s="17" t="s">
        <v>3893</v>
      </c>
      <c r="F1807" s="17" t="s">
        <v>3892</v>
      </c>
      <c r="AM1807" s="17" t="s">
        <v>10846</v>
      </c>
      <c r="AN1807" s="17">
        <v>45402</v>
      </c>
    </row>
    <row r="1808" spans="5:40">
      <c r="E1808" s="17" t="s">
        <v>3895</v>
      </c>
      <c r="F1808" s="17" t="s">
        <v>3894</v>
      </c>
      <c r="AM1808" s="17" t="s">
        <v>10847</v>
      </c>
      <c r="AN1808" s="17">
        <v>45403</v>
      </c>
    </row>
    <row r="1809" spans="5:40">
      <c r="E1809" s="17" t="s">
        <v>3897</v>
      </c>
      <c r="F1809" s="17" t="s">
        <v>3896</v>
      </c>
      <c r="AM1809" s="17" t="s">
        <v>10848</v>
      </c>
      <c r="AN1809" s="17">
        <v>45404</v>
      </c>
    </row>
    <row r="1810" spans="5:40">
      <c r="E1810" s="17" t="s">
        <v>3899</v>
      </c>
      <c r="F1810" s="17" t="s">
        <v>3898</v>
      </c>
      <c r="AM1810" s="17" t="s">
        <v>10849</v>
      </c>
      <c r="AN1810" s="17">
        <v>45405</v>
      </c>
    </row>
    <row r="1811" spans="5:40">
      <c r="E1811" s="17" t="s">
        <v>3901</v>
      </c>
      <c r="F1811" s="17" t="s">
        <v>3900</v>
      </c>
      <c r="AM1811" s="17" t="s">
        <v>10850</v>
      </c>
      <c r="AN1811" s="17">
        <v>45406</v>
      </c>
    </row>
    <row r="1812" spans="5:40">
      <c r="E1812" s="17" t="s">
        <v>3903</v>
      </c>
      <c r="F1812" s="17" t="s">
        <v>3902</v>
      </c>
      <c r="AM1812" s="17" t="s">
        <v>10851</v>
      </c>
      <c r="AN1812" s="17">
        <v>45421</v>
      </c>
    </row>
    <row r="1813" spans="5:40">
      <c r="E1813" s="17" t="s">
        <v>3905</v>
      </c>
      <c r="F1813" s="17" t="s">
        <v>3904</v>
      </c>
      <c r="AM1813" s="17" t="s">
        <v>10852</v>
      </c>
      <c r="AN1813" s="17">
        <v>45429</v>
      </c>
    </row>
    <row r="1814" spans="5:40">
      <c r="E1814" s="17" t="s">
        <v>3907</v>
      </c>
      <c r="F1814" s="17" t="s">
        <v>3906</v>
      </c>
      <c r="AM1814" s="17" t="s">
        <v>10853</v>
      </c>
      <c r="AN1814" s="17">
        <v>45430</v>
      </c>
    </row>
    <row r="1815" spans="5:40">
      <c r="E1815" s="17" t="s">
        <v>3903</v>
      </c>
      <c r="F1815" s="17" t="s">
        <v>3908</v>
      </c>
      <c r="AM1815" s="17" t="s">
        <v>10854</v>
      </c>
      <c r="AN1815" s="17">
        <v>45431</v>
      </c>
    </row>
    <row r="1816" spans="5:40">
      <c r="E1816" s="17" t="s">
        <v>3910</v>
      </c>
      <c r="F1816" s="17" t="s">
        <v>3909</v>
      </c>
      <c r="AM1816" s="17" t="s">
        <v>10855</v>
      </c>
      <c r="AN1816" s="17">
        <v>45441</v>
      </c>
    </row>
    <row r="1817" spans="5:40">
      <c r="E1817" s="17" t="s">
        <v>3912</v>
      </c>
      <c r="F1817" s="17" t="s">
        <v>3911</v>
      </c>
      <c r="AM1817" s="17" t="s">
        <v>10856</v>
      </c>
      <c r="AN1817" s="17">
        <v>45442</v>
      </c>
    </row>
    <row r="1818" spans="5:40">
      <c r="E1818" s="17" t="s">
        <v>3914</v>
      </c>
      <c r="F1818" s="17" t="s">
        <v>3913</v>
      </c>
      <c r="AM1818" s="17" t="s">
        <v>10857</v>
      </c>
      <c r="AN1818" s="17">
        <v>45443</v>
      </c>
    </row>
    <row r="1819" spans="5:40">
      <c r="E1819" s="17" t="s">
        <v>3916</v>
      </c>
      <c r="F1819" s="17" t="s">
        <v>3915</v>
      </c>
      <c r="AM1819" s="17" t="s">
        <v>10858</v>
      </c>
      <c r="AN1819" s="17">
        <v>46201</v>
      </c>
    </row>
    <row r="1820" spans="5:40">
      <c r="E1820" s="17" t="s">
        <v>3918</v>
      </c>
      <c r="F1820" s="17" t="s">
        <v>3917</v>
      </c>
      <c r="AM1820" s="17" t="s">
        <v>10859</v>
      </c>
      <c r="AN1820" s="17">
        <v>46203</v>
      </c>
    </row>
    <row r="1821" spans="5:40">
      <c r="E1821" s="17" t="s">
        <v>3920</v>
      </c>
      <c r="F1821" s="17" t="s">
        <v>3919</v>
      </c>
      <c r="AM1821" s="17" t="s">
        <v>10860</v>
      </c>
      <c r="AN1821" s="17">
        <v>46204</v>
      </c>
    </row>
    <row r="1822" spans="5:40">
      <c r="E1822" s="17" t="s">
        <v>3922</v>
      </c>
      <c r="F1822" s="17" t="s">
        <v>3921</v>
      </c>
      <c r="AM1822" s="17" t="s">
        <v>10861</v>
      </c>
      <c r="AN1822" s="17">
        <v>46206</v>
      </c>
    </row>
    <row r="1823" spans="5:40">
      <c r="E1823" s="17" t="s">
        <v>3924</v>
      </c>
      <c r="F1823" s="17" t="s">
        <v>3923</v>
      </c>
      <c r="AM1823" s="17" t="s">
        <v>10862</v>
      </c>
      <c r="AN1823" s="17">
        <v>46208</v>
      </c>
    </row>
    <row r="1824" spans="5:40">
      <c r="E1824" s="17" t="s">
        <v>3926</v>
      </c>
      <c r="F1824" s="17" t="s">
        <v>3925</v>
      </c>
      <c r="AM1824" s="17" t="s">
        <v>10863</v>
      </c>
      <c r="AN1824" s="17">
        <v>46210</v>
      </c>
    </row>
    <row r="1825" spans="5:40">
      <c r="E1825" s="17" t="s">
        <v>3928</v>
      </c>
      <c r="F1825" s="17" t="s">
        <v>3927</v>
      </c>
      <c r="AM1825" s="17" t="s">
        <v>10864</v>
      </c>
      <c r="AN1825" s="17">
        <v>46213</v>
      </c>
    </row>
    <row r="1826" spans="5:40">
      <c r="E1826" s="17" t="s">
        <v>3930</v>
      </c>
      <c r="F1826" s="17" t="s">
        <v>3929</v>
      </c>
      <c r="AM1826" s="17" t="s">
        <v>10865</v>
      </c>
      <c r="AN1826" s="17">
        <v>46214</v>
      </c>
    </row>
    <row r="1827" spans="5:40">
      <c r="E1827" s="17" t="s">
        <v>3932</v>
      </c>
      <c r="F1827" s="17" t="s">
        <v>3931</v>
      </c>
      <c r="AM1827" s="17" t="s">
        <v>10866</v>
      </c>
      <c r="AN1827" s="17">
        <v>46215</v>
      </c>
    </row>
    <row r="1828" spans="5:40">
      <c r="E1828" s="17" t="s">
        <v>3934</v>
      </c>
      <c r="F1828" s="17" t="s">
        <v>3933</v>
      </c>
      <c r="AM1828" s="17" t="s">
        <v>10867</v>
      </c>
      <c r="AN1828" s="17">
        <v>46216</v>
      </c>
    </row>
    <row r="1829" spans="5:40">
      <c r="E1829" s="17" t="s">
        <v>3936</v>
      </c>
      <c r="F1829" s="17" t="s">
        <v>3935</v>
      </c>
      <c r="AM1829" s="17" t="s">
        <v>10868</v>
      </c>
      <c r="AN1829" s="17">
        <v>46217</v>
      </c>
    </row>
    <row r="1830" spans="5:40">
      <c r="E1830" s="17" t="s">
        <v>3938</v>
      </c>
      <c r="F1830" s="17" t="s">
        <v>3937</v>
      </c>
      <c r="AM1830" s="17" t="s">
        <v>10869</v>
      </c>
      <c r="AN1830" s="17">
        <v>46218</v>
      </c>
    </row>
    <row r="1831" spans="5:40">
      <c r="E1831" s="17" t="s">
        <v>3940</v>
      </c>
      <c r="F1831" s="17" t="s">
        <v>3939</v>
      </c>
      <c r="AM1831" s="17" t="s">
        <v>10870</v>
      </c>
      <c r="AN1831" s="17">
        <v>46219</v>
      </c>
    </row>
    <row r="1832" spans="5:40">
      <c r="E1832" s="17" t="s">
        <v>3942</v>
      </c>
      <c r="F1832" s="17" t="s">
        <v>3941</v>
      </c>
      <c r="AM1832" s="17" t="s">
        <v>10871</v>
      </c>
      <c r="AN1832" s="17">
        <v>46220</v>
      </c>
    </row>
    <row r="1833" spans="5:40">
      <c r="E1833" s="17" t="s">
        <v>3944</v>
      </c>
      <c r="F1833" s="17" t="s">
        <v>3943</v>
      </c>
      <c r="AM1833" s="17" t="s">
        <v>10872</v>
      </c>
      <c r="AN1833" s="17">
        <v>46221</v>
      </c>
    </row>
    <row r="1834" spans="5:40">
      <c r="E1834" s="17" t="s">
        <v>3946</v>
      </c>
      <c r="F1834" s="17" t="s">
        <v>3945</v>
      </c>
      <c r="AM1834" s="17" t="s">
        <v>10873</v>
      </c>
      <c r="AN1834" s="17">
        <v>46222</v>
      </c>
    </row>
    <row r="1835" spans="5:40">
      <c r="E1835" s="17" t="s">
        <v>3948</v>
      </c>
      <c r="F1835" s="17" t="s">
        <v>3947</v>
      </c>
      <c r="AM1835" s="17" t="s">
        <v>10874</v>
      </c>
      <c r="AN1835" s="17">
        <v>46223</v>
      </c>
    </row>
    <row r="1836" spans="5:40">
      <c r="E1836" s="17" t="s">
        <v>3950</v>
      </c>
      <c r="F1836" s="17" t="s">
        <v>3949</v>
      </c>
      <c r="AM1836" s="17" t="s">
        <v>10875</v>
      </c>
      <c r="AN1836" s="17">
        <v>46224</v>
      </c>
    </row>
    <row r="1837" spans="5:40">
      <c r="E1837" s="17" t="s">
        <v>3952</v>
      </c>
      <c r="F1837" s="17" t="s">
        <v>3951</v>
      </c>
      <c r="AM1837" s="17" t="s">
        <v>10876</v>
      </c>
      <c r="AN1837" s="17">
        <v>46225</v>
      </c>
    </row>
    <row r="1838" spans="5:40">
      <c r="E1838" s="17" t="s">
        <v>3954</v>
      </c>
      <c r="F1838" s="17" t="s">
        <v>3953</v>
      </c>
      <c r="AM1838" s="17" t="s">
        <v>10877</v>
      </c>
      <c r="AN1838" s="17">
        <v>46303</v>
      </c>
    </row>
    <row r="1839" spans="5:40">
      <c r="E1839" s="17" t="s">
        <v>3956</v>
      </c>
      <c r="F1839" s="17" t="s">
        <v>3955</v>
      </c>
      <c r="AM1839" s="17" t="s">
        <v>10878</v>
      </c>
      <c r="AN1839" s="17">
        <v>46304</v>
      </c>
    </row>
    <row r="1840" spans="5:40">
      <c r="E1840" s="17" t="s">
        <v>3958</v>
      </c>
      <c r="F1840" s="17" t="s">
        <v>3957</v>
      </c>
      <c r="AM1840" s="17" t="s">
        <v>10879</v>
      </c>
      <c r="AN1840" s="17">
        <v>46392</v>
      </c>
    </row>
    <row r="1841" spans="5:40">
      <c r="E1841" s="17" t="s">
        <v>3960</v>
      </c>
      <c r="F1841" s="17" t="s">
        <v>3959</v>
      </c>
      <c r="AM1841" s="17" t="s">
        <v>10880</v>
      </c>
      <c r="AN1841" s="17">
        <v>46404</v>
      </c>
    </row>
    <row r="1842" spans="5:40">
      <c r="E1842" s="17" t="s">
        <v>3962</v>
      </c>
      <c r="F1842" s="17" t="s">
        <v>3961</v>
      </c>
      <c r="AM1842" s="17" t="s">
        <v>10881</v>
      </c>
      <c r="AN1842" s="17">
        <v>46452</v>
      </c>
    </row>
    <row r="1843" spans="5:40">
      <c r="E1843" s="17" t="s">
        <v>3964</v>
      </c>
      <c r="F1843" s="17" t="s">
        <v>3963</v>
      </c>
      <c r="AM1843" s="17" t="s">
        <v>10882</v>
      </c>
      <c r="AN1843" s="17">
        <v>46468</v>
      </c>
    </row>
    <row r="1844" spans="5:40">
      <c r="E1844" s="17" t="s">
        <v>3966</v>
      </c>
      <c r="F1844" s="17" t="s">
        <v>3965</v>
      </c>
      <c r="AM1844" s="17" t="s">
        <v>10883</v>
      </c>
      <c r="AN1844" s="17">
        <v>46482</v>
      </c>
    </row>
    <row r="1845" spans="5:40">
      <c r="E1845" s="17" t="s">
        <v>3968</v>
      </c>
      <c r="F1845" s="17" t="s">
        <v>3967</v>
      </c>
      <c r="AM1845" s="17" t="s">
        <v>10884</v>
      </c>
      <c r="AN1845" s="17">
        <v>46490</v>
      </c>
    </row>
    <row r="1846" spans="5:40">
      <c r="E1846" s="17" t="s">
        <v>3970</v>
      </c>
      <c r="F1846" s="17" t="s">
        <v>3969</v>
      </c>
      <c r="AM1846" s="17" t="s">
        <v>10885</v>
      </c>
      <c r="AN1846" s="17">
        <v>46491</v>
      </c>
    </row>
    <row r="1847" spans="5:40">
      <c r="E1847" s="17" t="s">
        <v>3972</v>
      </c>
      <c r="F1847" s="17" t="s">
        <v>3971</v>
      </c>
      <c r="AM1847" s="17" t="s">
        <v>10886</v>
      </c>
      <c r="AN1847" s="17">
        <v>46492</v>
      </c>
    </row>
    <row r="1848" spans="5:40">
      <c r="E1848" s="17" t="s">
        <v>3974</v>
      </c>
      <c r="F1848" s="17" t="s">
        <v>3973</v>
      </c>
      <c r="AM1848" s="17" t="s">
        <v>10887</v>
      </c>
      <c r="AN1848" s="17">
        <v>46501</v>
      </c>
    </row>
    <row r="1849" spans="5:40">
      <c r="E1849" s="17" t="s">
        <v>3976</v>
      </c>
      <c r="F1849" s="17" t="s">
        <v>3975</v>
      </c>
      <c r="AM1849" s="17" t="s">
        <v>10888</v>
      </c>
      <c r="AN1849" s="17">
        <v>46502</v>
      </c>
    </row>
    <row r="1850" spans="5:40">
      <c r="E1850" s="17" t="s">
        <v>3978</v>
      </c>
      <c r="F1850" s="17" t="s">
        <v>3977</v>
      </c>
      <c r="AM1850" s="17" t="s">
        <v>10889</v>
      </c>
      <c r="AN1850" s="17">
        <v>46505</v>
      </c>
    </row>
    <row r="1851" spans="5:40">
      <c r="E1851" s="17" t="s">
        <v>3980</v>
      </c>
      <c r="F1851" s="17" t="s">
        <v>3979</v>
      </c>
      <c r="AM1851" s="17" t="s">
        <v>10890</v>
      </c>
      <c r="AN1851" s="17">
        <v>46523</v>
      </c>
    </row>
    <row r="1852" spans="5:40">
      <c r="E1852" s="17" t="s">
        <v>3982</v>
      </c>
      <c r="F1852" s="17" t="s">
        <v>3981</v>
      </c>
      <c r="AM1852" s="17" t="s">
        <v>10891</v>
      </c>
      <c r="AN1852" s="17">
        <v>46524</v>
      </c>
    </row>
    <row r="1853" spans="5:40">
      <c r="E1853" s="17" t="s">
        <v>3984</v>
      </c>
      <c r="F1853" s="17" t="s">
        <v>3983</v>
      </c>
      <c r="AM1853" s="17" t="s">
        <v>10892</v>
      </c>
      <c r="AN1853" s="17">
        <v>46525</v>
      </c>
    </row>
    <row r="1854" spans="5:40">
      <c r="E1854" s="17" t="s">
        <v>3986</v>
      </c>
      <c r="F1854" s="17" t="s">
        <v>3985</v>
      </c>
      <c r="AM1854" s="17" t="s">
        <v>10893</v>
      </c>
      <c r="AN1854" s="17">
        <v>46527</v>
      </c>
    </row>
    <row r="1855" spans="5:40">
      <c r="E1855" s="17" t="s">
        <v>3988</v>
      </c>
      <c r="F1855" s="17" t="s">
        <v>3987</v>
      </c>
      <c r="AM1855" s="17" t="s">
        <v>10894</v>
      </c>
      <c r="AN1855" s="17">
        <v>46529</v>
      </c>
    </row>
    <row r="1856" spans="5:40">
      <c r="E1856" s="17" t="s">
        <v>3990</v>
      </c>
      <c r="F1856" s="17" t="s">
        <v>3989</v>
      </c>
      <c r="AM1856" s="17" t="s">
        <v>10895</v>
      </c>
      <c r="AN1856" s="17">
        <v>46530</v>
      </c>
    </row>
    <row r="1857" spans="5:40">
      <c r="E1857" s="17" t="s">
        <v>3992</v>
      </c>
      <c r="F1857" s="17" t="s">
        <v>3991</v>
      </c>
      <c r="AM1857" s="17" t="s">
        <v>10896</v>
      </c>
      <c r="AN1857" s="17">
        <v>46531</v>
      </c>
    </row>
    <row r="1858" spans="5:40">
      <c r="E1858" s="17" t="s">
        <v>3994</v>
      </c>
      <c r="F1858" s="17" t="s">
        <v>3993</v>
      </c>
      <c r="AM1858" s="17" t="s">
        <v>10897</v>
      </c>
      <c r="AN1858" s="17">
        <v>46532</v>
      </c>
    </row>
    <row r="1859" spans="5:40">
      <c r="E1859" s="17" t="s">
        <v>3996</v>
      </c>
      <c r="F1859" s="17" t="s">
        <v>3995</v>
      </c>
      <c r="AM1859" s="17" t="s">
        <v>10898</v>
      </c>
      <c r="AN1859" s="17">
        <v>46533</v>
      </c>
    </row>
    <row r="1860" spans="5:40">
      <c r="E1860" s="17" t="s">
        <v>3998</v>
      </c>
      <c r="F1860" s="17" t="s">
        <v>3997</v>
      </c>
      <c r="AM1860" s="17" t="s">
        <v>10899</v>
      </c>
      <c r="AN1860" s="17">
        <v>46534</v>
      </c>
    </row>
    <row r="1861" spans="5:40">
      <c r="E1861" s="17" t="s">
        <v>4000</v>
      </c>
      <c r="F1861" s="17" t="s">
        <v>3999</v>
      </c>
      <c r="AM1861" s="17" t="s">
        <v>10900</v>
      </c>
      <c r="AN1861" s="17">
        <v>46535</v>
      </c>
    </row>
    <row r="1862" spans="5:40">
      <c r="E1862" s="17" t="s">
        <v>4002</v>
      </c>
      <c r="F1862" s="17" t="s">
        <v>4001</v>
      </c>
      <c r="AM1862" s="17" t="s">
        <v>10901</v>
      </c>
      <c r="AN1862" s="17">
        <v>47201</v>
      </c>
    </row>
    <row r="1863" spans="5:40">
      <c r="E1863" s="17" t="s">
        <v>4004</v>
      </c>
      <c r="F1863" s="17" t="s">
        <v>4003</v>
      </c>
      <c r="AM1863" s="17" t="s">
        <v>10902</v>
      </c>
      <c r="AN1863" s="17">
        <v>47205</v>
      </c>
    </row>
    <row r="1864" spans="5:40">
      <c r="E1864" s="17" t="s">
        <v>4006</v>
      </c>
      <c r="F1864" s="17" t="s">
        <v>4005</v>
      </c>
      <c r="AM1864" s="17" t="s">
        <v>10903</v>
      </c>
      <c r="AN1864" s="17">
        <v>47207</v>
      </c>
    </row>
    <row r="1865" spans="5:40">
      <c r="E1865" s="17" t="s">
        <v>4008</v>
      </c>
      <c r="F1865" s="17" t="s">
        <v>4007</v>
      </c>
      <c r="AM1865" s="17" t="s">
        <v>10904</v>
      </c>
      <c r="AN1865" s="17">
        <v>47208</v>
      </c>
    </row>
    <row r="1866" spans="5:40">
      <c r="E1866" s="17" t="s">
        <v>4010</v>
      </c>
      <c r="F1866" s="17" t="s">
        <v>4009</v>
      </c>
      <c r="AM1866" s="17" t="s">
        <v>10905</v>
      </c>
      <c r="AN1866" s="17">
        <v>47209</v>
      </c>
    </row>
    <row r="1867" spans="5:40">
      <c r="E1867" s="17" t="s">
        <v>4012</v>
      </c>
      <c r="F1867" s="17" t="s">
        <v>4011</v>
      </c>
      <c r="AM1867" s="17" t="s">
        <v>10906</v>
      </c>
      <c r="AN1867" s="17">
        <v>47210</v>
      </c>
    </row>
    <row r="1868" spans="5:40">
      <c r="E1868" s="17" t="s">
        <v>4014</v>
      </c>
      <c r="F1868" s="17" t="s">
        <v>4013</v>
      </c>
      <c r="AM1868" s="17" t="s">
        <v>10907</v>
      </c>
      <c r="AN1868" s="17">
        <v>47211</v>
      </c>
    </row>
    <row r="1869" spans="5:40">
      <c r="E1869" s="17" t="s">
        <v>4016</v>
      </c>
      <c r="F1869" s="17" t="s">
        <v>4015</v>
      </c>
      <c r="AM1869" s="17" t="s">
        <v>10908</v>
      </c>
      <c r="AN1869" s="17">
        <v>47212</v>
      </c>
    </row>
    <row r="1870" spans="5:40">
      <c r="E1870" s="17" t="s">
        <v>4018</v>
      </c>
      <c r="F1870" s="17" t="s">
        <v>4017</v>
      </c>
      <c r="AM1870" s="17" t="s">
        <v>10909</v>
      </c>
      <c r="AN1870" s="17">
        <v>47213</v>
      </c>
    </row>
    <row r="1871" spans="5:40">
      <c r="E1871" s="17" t="s">
        <v>4020</v>
      </c>
      <c r="F1871" s="17" t="s">
        <v>4019</v>
      </c>
      <c r="AM1871" s="17" t="s">
        <v>10910</v>
      </c>
      <c r="AN1871" s="17">
        <v>47214</v>
      </c>
    </row>
    <row r="1872" spans="5:40">
      <c r="E1872" s="17" t="s">
        <v>4022</v>
      </c>
      <c r="F1872" s="17" t="s">
        <v>4021</v>
      </c>
      <c r="AM1872" s="17" t="s">
        <v>10911</v>
      </c>
      <c r="AN1872" s="17">
        <v>47215</v>
      </c>
    </row>
    <row r="1873" spans="5:40">
      <c r="E1873" s="17" t="s">
        <v>4024</v>
      </c>
      <c r="F1873" s="17" t="s">
        <v>4023</v>
      </c>
      <c r="AM1873" s="17" t="s">
        <v>10912</v>
      </c>
      <c r="AN1873" s="17">
        <v>47301</v>
      </c>
    </row>
    <row r="1874" spans="5:40">
      <c r="E1874" s="17" t="s">
        <v>4026</v>
      </c>
      <c r="F1874" s="17" t="s">
        <v>4025</v>
      </c>
      <c r="AM1874" s="17" t="s">
        <v>10913</v>
      </c>
      <c r="AN1874" s="17">
        <v>47302</v>
      </c>
    </row>
    <row r="1875" spans="5:40">
      <c r="E1875" s="17" t="s">
        <v>4028</v>
      </c>
      <c r="F1875" s="17" t="s">
        <v>4027</v>
      </c>
      <c r="AM1875" s="17" t="s">
        <v>10914</v>
      </c>
      <c r="AN1875" s="17">
        <v>47303</v>
      </c>
    </row>
    <row r="1876" spans="5:40">
      <c r="E1876" s="17" t="s">
        <v>4030</v>
      </c>
      <c r="F1876" s="17" t="s">
        <v>4029</v>
      </c>
      <c r="AM1876" s="17" t="s">
        <v>10915</v>
      </c>
      <c r="AN1876" s="17">
        <v>47306</v>
      </c>
    </row>
    <row r="1877" spans="5:40">
      <c r="E1877" s="17" t="s">
        <v>4032</v>
      </c>
      <c r="F1877" s="17" t="s">
        <v>4031</v>
      </c>
      <c r="AM1877" s="17" t="s">
        <v>10916</v>
      </c>
      <c r="AN1877" s="17">
        <v>47308</v>
      </c>
    </row>
    <row r="1878" spans="5:40">
      <c r="E1878" s="17" t="s">
        <v>4034</v>
      </c>
      <c r="F1878" s="17" t="s">
        <v>4033</v>
      </c>
      <c r="AM1878" s="17" t="s">
        <v>10917</v>
      </c>
      <c r="AN1878" s="17">
        <v>47311</v>
      </c>
    </row>
    <row r="1879" spans="5:40">
      <c r="E1879" s="17" t="s">
        <v>4036</v>
      </c>
      <c r="F1879" s="17" t="s">
        <v>4035</v>
      </c>
      <c r="AM1879" s="17" t="s">
        <v>10918</v>
      </c>
      <c r="AN1879" s="17">
        <v>47313</v>
      </c>
    </row>
    <row r="1880" spans="5:40">
      <c r="E1880" s="17" t="s">
        <v>4038</v>
      </c>
      <c r="F1880" s="17" t="s">
        <v>4037</v>
      </c>
      <c r="AM1880" s="17" t="s">
        <v>10919</v>
      </c>
      <c r="AN1880" s="17">
        <v>47314</v>
      </c>
    </row>
    <row r="1881" spans="5:40">
      <c r="E1881" s="17" t="s">
        <v>4040</v>
      </c>
      <c r="F1881" s="17" t="s">
        <v>4039</v>
      </c>
      <c r="AM1881" s="17" t="s">
        <v>10920</v>
      </c>
      <c r="AN1881" s="17">
        <v>47315</v>
      </c>
    </row>
    <row r="1882" spans="5:40">
      <c r="E1882" s="17" t="s">
        <v>4042</v>
      </c>
      <c r="F1882" s="17" t="s">
        <v>4041</v>
      </c>
      <c r="AM1882" s="17" t="s">
        <v>10921</v>
      </c>
      <c r="AN1882" s="17">
        <v>47324</v>
      </c>
    </row>
    <row r="1883" spans="5:40">
      <c r="E1883" s="17" t="s">
        <v>4044</v>
      </c>
      <c r="F1883" s="17" t="s">
        <v>4043</v>
      </c>
      <c r="AM1883" s="17" t="s">
        <v>10922</v>
      </c>
      <c r="AN1883" s="17">
        <v>47325</v>
      </c>
    </row>
    <row r="1884" spans="5:40">
      <c r="E1884" s="17" t="s">
        <v>4046</v>
      </c>
      <c r="F1884" s="17" t="s">
        <v>4045</v>
      </c>
      <c r="AM1884" s="17" t="s">
        <v>10923</v>
      </c>
      <c r="AN1884" s="17">
        <v>47326</v>
      </c>
    </row>
    <row r="1885" spans="5:40">
      <c r="E1885" s="17" t="s">
        <v>4048</v>
      </c>
      <c r="F1885" s="17" t="s">
        <v>4047</v>
      </c>
      <c r="AM1885" s="17" t="s">
        <v>10924</v>
      </c>
      <c r="AN1885" s="17">
        <v>47327</v>
      </c>
    </row>
    <row r="1886" spans="5:40">
      <c r="E1886" s="17" t="s">
        <v>4050</v>
      </c>
      <c r="F1886" s="17" t="s">
        <v>4049</v>
      </c>
      <c r="AM1886" s="17" t="s">
        <v>10925</v>
      </c>
      <c r="AN1886" s="17">
        <v>47328</v>
      </c>
    </row>
    <row r="1887" spans="5:40">
      <c r="E1887" s="17" t="s">
        <v>4052</v>
      </c>
      <c r="F1887" s="17" t="s">
        <v>4051</v>
      </c>
      <c r="AM1887" s="17" t="s">
        <v>10926</v>
      </c>
      <c r="AN1887" s="17">
        <v>47329</v>
      </c>
    </row>
    <row r="1888" spans="5:40">
      <c r="E1888" s="17" t="s">
        <v>4054</v>
      </c>
      <c r="F1888" s="17" t="s">
        <v>4053</v>
      </c>
      <c r="AM1888" s="17" t="s">
        <v>10927</v>
      </c>
      <c r="AN1888" s="17">
        <v>47348</v>
      </c>
    </row>
    <row r="1889" spans="5:40">
      <c r="E1889" s="17" t="s">
        <v>4056</v>
      </c>
      <c r="F1889" s="17" t="s">
        <v>4055</v>
      </c>
      <c r="AM1889" s="17" t="s">
        <v>10928</v>
      </c>
      <c r="AN1889" s="17">
        <v>47350</v>
      </c>
    </row>
    <row r="1890" spans="5:40">
      <c r="E1890" s="17" t="s">
        <v>4058</v>
      </c>
      <c r="F1890" s="17" t="s">
        <v>4057</v>
      </c>
      <c r="AM1890" s="17" t="s">
        <v>10929</v>
      </c>
      <c r="AN1890" s="17">
        <v>47353</v>
      </c>
    </row>
    <row r="1891" spans="5:40">
      <c r="E1891" s="17" t="s">
        <v>4060</v>
      </c>
      <c r="F1891" s="17" t="s">
        <v>4059</v>
      </c>
      <c r="AM1891" s="17" t="s">
        <v>10930</v>
      </c>
      <c r="AN1891" s="17">
        <v>47354</v>
      </c>
    </row>
    <row r="1892" spans="5:40">
      <c r="E1892" s="17" t="s">
        <v>4062</v>
      </c>
      <c r="F1892" s="17" t="s">
        <v>4061</v>
      </c>
      <c r="AM1892" s="17" t="s">
        <v>10931</v>
      </c>
      <c r="AN1892" s="17">
        <v>47355</v>
      </c>
    </row>
    <row r="1893" spans="5:40">
      <c r="E1893" s="17" t="s">
        <v>4064</v>
      </c>
      <c r="F1893" s="17" t="s">
        <v>4063</v>
      </c>
      <c r="AM1893" s="17" t="s">
        <v>10932</v>
      </c>
      <c r="AN1893" s="17">
        <v>47356</v>
      </c>
    </row>
    <row r="1894" spans="5:40">
      <c r="E1894" s="17" t="s">
        <v>4066</v>
      </c>
      <c r="F1894" s="17" t="s">
        <v>4065</v>
      </c>
      <c r="AM1894" s="17" t="s">
        <v>10933</v>
      </c>
      <c r="AN1894" s="17">
        <v>47357</v>
      </c>
    </row>
    <row r="1895" spans="5:40">
      <c r="E1895" s="17" t="s">
        <v>4068</v>
      </c>
      <c r="F1895" s="17" t="s">
        <v>4067</v>
      </c>
      <c r="AM1895" s="17" t="s">
        <v>10934</v>
      </c>
      <c r="AN1895" s="17">
        <v>47358</v>
      </c>
    </row>
    <row r="1896" spans="5:40">
      <c r="E1896" s="17" t="s">
        <v>4070</v>
      </c>
      <c r="F1896" s="17" t="s">
        <v>4069</v>
      </c>
      <c r="AM1896" s="17" t="s">
        <v>10935</v>
      </c>
      <c r="AN1896" s="17">
        <v>47359</v>
      </c>
    </row>
    <row r="1897" spans="5:40">
      <c r="E1897" s="17" t="s">
        <v>4072</v>
      </c>
      <c r="F1897" s="17" t="s">
        <v>4071</v>
      </c>
      <c r="AM1897" s="17" t="s">
        <v>10936</v>
      </c>
      <c r="AN1897" s="17">
        <v>47360</v>
      </c>
    </row>
    <row r="1898" spans="5:40">
      <c r="E1898" s="17" t="s">
        <v>4074</v>
      </c>
      <c r="F1898" s="17" t="s">
        <v>4073</v>
      </c>
      <c r="AM1898" s="17" t="s">
        <v>10937</v>
      </c>
      <c r="AN1898" s="17">
        <v>47361</v>
      </c>
    </row>
    <row r="1899" spans="5:40">
      <c r="E1899" s="17" t="s">
        <v>4076</v>
      </c>
      <c r="F1899" s="17" t="s">
        <v>4075</v>
      </c>
      <c r="AM1899" s="17" t="s">
        <v>10938</v>
      </c>
      <c r="AN1899" s="17">
        <v>47362</v>
      </c>
    </row>
    <row r="1900" spans="5:40">
      <c r="E1900" s="17" t="s">
        <v>4078</v>
      </c>
      <c r="F1900" s="17" t="s">
        <v>4077</v>
      </c>
      <c r="AM1900" s="17" t="s">
        <v>10939</v>
      </c>
      <c r="AN1900" s="17">
        <v>47375</v>
      </c>
    </row>
    <row r="1901" spans="5:40">
      <c r="E1901" s="17" t="s">
        <v>4080</v>
      </c>
      <c r="F1901" s="17" t="s">
        <v>4079</v>
      </c>
      <c r="AM1901" s="17" t="s">
        <v>10940</v>
      </c>
      <c r="AN1901" s="17">
        <v>47381</v>
      </c>
    </row>
    <row r="1902" spans="5:40">
      <c r="E1902" s="17" t="s">
        <v>4082</v>
      </c>
      <c r="F1902" s="17" t="s">
        <v>4081</v>
      </c>
      <c r="AM1902" s="17" t="s">
        <v>10941</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sheetProtection algorithmName="SHA-512" hashValue="wf94IXU355T9vs7LZy4TQip9yr/xlDnQ38mKRD1rkBF6846ANncOXpNedIwWNv5XGS1ZwQTLavKeuEwVlrHBkw==" saltValue="TLIjDRFQd2NxtqK+n3pB0g==" spinCount="100000" sheet="1" objects="1" scenarios="1"/>
  <phoneticPr fontId="9"/>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645BF-E84C-4B43-A39F-B4B912C5447F}">
  <dimension ref="A1:QL91"/>
  <sheetViews>
    <sheetView showZeros="0" zoomScale="80" zoomScaleNormal="80" zoomScaleSheetLayoutView="80" workbookViewId="0">
      <selection activeCell="C54" sqref="C54:J56"/>
    </sheetView>
  </sheetViews>
  <sheetFormatPr defaultColWidth="3.453125" defaultRowHeight="0" customHeight="1" zeroHeight="1"/>
  <cols>
    <col min="1" max="2" width="1.36328125" style="226" customWidth="1"/>
    <col min="3" max="48" width="3.90625" style="82" customWidth="1"/>
    <col min="49" max="49" width="3.453125" style="226"/>
    <col min="50" max="99" width="3.453125" style="226" customWidth="1"/>
    <col min="100" max="454" width="3.453125" style="226"/>
    <col min="455" max="16384" width="3.453125" style="82"/>
  </cols>
  <sheetData>
    <row r="1" spans="1:454" ht="3.65" customHeight="1">
      <c r="C1" s="81"/>
    </row>
    <row r="2" spans="1:454" ht="23.15" customHeight="1" thickBot="1">
      <c r="C2" s="248"/>
      <c r="D2" s="248"/>
      <c r="E2" s="248"/>
      <c r="F2" s="248"/>
      <c r="G2" s="248"/>
      <c r="H2" s="248"/>
      <c r="I2" s="248"/>
      <c r="J2" s="248"/>
      <c r="K2" s="248"/>
      <c r="L2" s="248"/>
      <c r="M2" s="248"/>
      <c r="N2" s="248"/>
      <c r="O2" s="248"/>
      <c r="P2" s="248"/>
      <c r="Q2" s="248"/>
      <c r="R2" s="248"/>
      <c r="S2" s="248"/>
      <c r="T2" s="249" t="s">
        <v>9043</v>
      </c>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row>
    <row r="3" spans="1:454" ht="18" customHeight="1" thickBot="1">
      <c r="C3" s="248"/>
      <c r="D3" s="525" t="s">
        <v>11061</v>
      </c>
      <c r="E3" s="525"/>
      <c r="F3" s="525"/>
      <c r="G3" s="525"/>
      <c r="H3" s="525"/>
      <c r="I3" s="525"/>
      <c r="J3" s="525"/>
      <c r="K3" s="525"/>
      <c r="L3" s="525"/>
      <c r="M3" s="525"/>
      <c r="N3" s="270"/>
      <c r="O3" s="248"/>
      <c r="P3" s="248"/>
      <c r="Q3" s="248"/>
      <c r="R3" s="248"/>
      <c r="S3" s="248"/>
      <c r="T3" s="248"/>
      <c r="U3" s="248"/>
      <c r="V3" s="248"/>
      <c r="W3" s="248"/>
      <c r="X3" s="248"/>
      <c r="Y3" s="248"/>
      <c r="Z3" s="248"/>
      <c r="AA3" s="248"/>
      <c r="AB3" s="248"/>
      <c r="AC3" s="248"/>
      <c r="AD3" s="248"/>
      <c r="AE3" s="248"/>
      <c r="AF3" s="248"/>
      <c r="AG3" s="248"/>
      <c r="AH3" s="526" t="s">
        <v>8090</v>
      </c>
      <c r="AI3" s="527"/>
      <c r="AJ3" s="527"/>
      <c r="AK3" s="528"/>
      <c r="AL3" s="1052">
        <v>45848</v>
      </c>
      <c r="AM3" s="1052"/>
      <c r="AN3" s="1052"/>
      <c r="AO3" s="1052"/>
      <c r="AP3" s="1052"/>
      <c r="AQ3" s="1052"/>
      <c r="AR3" s="1052"/>
      <c r="AS3" s="1052"/>
      <c r="AT3" s="1052"/>
      <c r="AU3" s="1053"/>
      <c r="AV3" s="248"/>
    </row>
    <row r="4" spans="1:454" ht="16.5" customHeight="1">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531" t="s">
        <v>8373</v>
      </c>
      <c r="AI4" s="532"/>
      <c r="AJ4" s="532"/>
      <c r="AK4" s="533"/>
      <c r="AL4" s="534"/>
      <c r="AM4" s="534"/>
      <c r="AN4" s="534"/>
      <c r="AO4" s="534"/>
      <c r="AP4" s="534"/>
      <c r="AQ4" s="534"/>
      <c r="AR4" s="534"/>
      <c r="AS4" s="534"/>
      <c r="AT4" s="534"/>
      <c r="AU4" s="534"/>
      <c r="AV4" s="248"/>
    </row>
    <row r="5" spans="1:454" s="84" customFormat="1" ht="16.5" customHeight="1">
      <c r="A5" s="90"/>
      <c r="B5" s="90"/>
      <c r="C5" s="254"/>
      <c r="D5" s="535" t="s">
        <v>8436</v>
      </c>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271"/>
      <c r="AH5" s="536" t="s">
        <v>8374</v>
      </c>
      <c r="AI5" s="508"/>
      <c r="AJ5" s="508"/>
      <c r="AK5" s="509"/>
      <c r="AL5" s="537"/>
      <c r="AM5" s="538"/>
      <c r="AN5" s="538"/>
      <c r="AO5" s="538"/>
      <c r="AP5" s="538"/>
      <c r="AQ5" s="539"/>
      <c r="AR5" s="540"/>
      <c r="AS5" s="540"/>
      <c r="AT5" s="540"/>
      <c r="AU5" s="540"/>
      <c r="AV5" s="222"/>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c r="HC5" s="90"/>
      <c r="HD5" s="90"/>
      <c r="HE5" s="90"/>
      <c r="HF5" s="90"/>
      <c r="HG5" s="90"/>
      <c r="HH5" s="90"/>
      <c r="HI5" s="90"/>
      <c r="HJ5" s="90"/>
      <c r="HK5" s="90"/>
      <c r="HL5" s="90"/>
      <c r="HM5" s="90"/>
      <c r="HN5" s="90"/>
      <c r="HO5" s="90"/>
      <c r="HP5" s="90"/>
      <c r="HQ5" s="90"/>
      <c r="HR5" s="90"/>
      <c r="HS5" s="90"/>
      <c r="HT5" s="90"/>
      <c r="HU5" s="90"/>
      <c r="HV5" s="90"/>
      <c r="HW5" s="90"/>
      <c r="HX5" s="90"/>
      <c r="HY5" s="90"/>
      <c r="HZ5" s="90"/>
      <c r="IA5" s="90"/>
      <c r="IB5" s="90"/>
      <c r="IC5" s="90"/>
      <c r="ID5" s="90"/>
      <c r="IE5" s="90"/>
      <c r="IF5" s="90"/>
      <c r="IG5" s="90"/>
      <c r="IH5" s="90"/>
      <c r="II5" s="90"/>
      <c r="IJ5" s="90"/>
      <c r="IK5" s="90"/>
      <c r="IL5" s="90"/>
      <c r="IM5" s="90"/>
      <c r="IN5" s="90"/>
      <c r="IO5" s="90"/>
      <c r="IP5" s="90"/>
      <c r="IQ5" s="90"/>
      <c r="IR5" s="90"/>
      <c r="IS5" s="90"/>
      <c r="IT5" s="90"/>
      <c r="IU5" s="90"/>
      <c r="IV5" s="90"/>
      <c r="IW5" s="90"/>
      <c r="IX5" s="90"/>
      <c r="IY5" s="90"/>
      <c r="IZ5" s="90"/>
      <c r="JA5" s="90"/>
      <c r="JB5" s="90"/>
      <c r="JC5" s="90"/>
      <c r="JD5" s="90"/>
      <c r="JE5" s="90"/>
      <c r="JF5" s="90"/>
      <c r="JG5" s="90"/>
      <c r="JH5" s="90"/>
      <c r="JI5" s="90"/>
      <c r="JJ5" s="90"/>
      <c r="JK5" s="90"/>
      <c r="JL5" s="90"/>
      <c r="JM5" s="90"/>
      <c r="JN5" s="90"/>
      <c r="JO5" s="90"/>
      <c r="JP5" s="90"/>
      <c r="JQ5" s="90"/>
      <c r="JR5" s="90"/>
      <c r="JS5" s="90"/>
      <c r="JT5" s="90"/>
      <c r="JU5" s="90"/>
      <c r="JV5" s="90"/>
      <c r="JW5" s="90"/>
      <c r="JX5" s="90"/>
      <c r="JY5" s="90"/>
      <c r="JZ5" s="90"/>
      <c r="KA5" s="90"/>
      <c r="KB5" s="90"/>
      <c r="KC5" s="90"/>
      <c r="KD5" s="90"/>
      <c r="KE5" s="90"/>
      <c r="KF5" s="90"/>
      <c r="KG5" s="90"/>
      <c r="KH5" s="90"/>
      <c r="KI5" s="90"/>
      <c r="KJ5" s="90"/>
      <c r="KK5" s="90"/>
      <c r="KL5" s="90"/>
      <c r="KM5" s="90"/>
      <c r="KN5" s="90"/>
      <c r="KO5" s="90"/>
      <c r="KP5" s="90"/>
      <c r="KQ5" s="90"/>
      <c r="KR5" s="90"/>
      <c r="KS5" s="90"/>
      <c r="KT5" s="90"/>
      <c r="KU5" s="90"/>
      <c r="KV5" s="90"/>
      <c r="KW5" s="90"/>
      <c r="KX5" s="90"/>
      <c r="KY5" s="90"/>
      <c r="KZ5" s="90"/>
      <c r="LA5" s="90"/>
      <c r="LB5" s="90"/>
      <c r="LC5" s="90"/>
      <c r="LD5" s="90"/>
      <c r="LE5" s="90"/>
      <c r="LF5" s="90"/>
      <c r="LG5" s="90"/>
      <c r="LH5" s="90"/>
      <c r="LI5" s="90"/>
      <c r="LJ5" s="90"/>
      <c r="LK5" s="90"/>
      <c r="LL5" s="90"/>
      <c r="LM5" s="90"/>
      <c r="LN5" s="90"/>
      <c r="LO5" s="90"/>
      <c r="LP5" s="90"/>
      <c r="LQ5" s="90"/>
      <c r="LR5" s="90"/>
      <c r="LS5" s="90"/>
      <c r="LT5" s="90"/>
      <c r="LU5" s="90"/>
      <c r="LV5" s="90"/>
      <c r="LW5" s="90"/>
      <c r="LX5" s="90"/>
      <c r="LY5" s="90"/>
      <c r="LZ5" s="90"/>
      <c r="MA5" s="90"/>
      <c r="MB5" s="90"/>
      <c r="MC5" s="90"/>
      <c r="MD5" s="90"/>
      <c r="ME5" s="90"/>
      <c r="MF5" s="90"/>
      <c r="MG5" s="90"/>
      <c r="MH5" s="90"/>
      <c r="MI5" s="90"/>
      <c r="MJ5" s="90"/>
      <c r="MK5" s="90"/>
      <c r="ML5" s="90"/>
      <c r="MM5" s="90"/>
      <c r="MN5" s="90"/>
      <c r="MO5" s="90"/>
      <c r="MP5" s="90"/>
      <c r="MQ5" s="90"/>
      <c r="MR5" s="90"/>
      <c r="MS5" s="90"/>
      <c r="MT5" s="90"/>
      <c r="MU5" s="90"/>
      <c r="MV5" s="90"/>
      <c r="MW5" s="90"/>
      <c r="MX5" s="90"/>
      <c r="MY5" s="90"/>
      <c r="MZ5" s="90"/>
      <c r="NA5" s="90"/>
      <c r="NB5" s="90"/>
      <c r="NC5" s="90"/>
      <c r="ND5" s="90"/>
      <c r="NE5" s="90"/>
      <c r="NF5" s="90"/>
      <c r="NG5" s="90"/>
      <c r="NH5" s="90"/>
      <c r="NI5" s="90"/>
      <c r="NJ5" s="90"/>
      <c r="NK5" s="90"/>
      <c r="NL5" s="90"/>
      <c r="NM5" s="90"/>
      <c r="NN5" s="90"/>
      <c r="NO5" s="90"/>
      <c r="NP5" s="90"/>
      <c r="NQ5" s="90"/>
      <c r="NR5" s="90"/>
      <c r="NS5" s="90"/>
      <c r="NT5" s="90"/>
      <c r="NU5" s="90"/>
      <c r="NV5" s="90"/>
      <c r="NW5" s="90"/>
      <c r="NX5" s="90"/>
      <c r="NY5" s="90"/>
      <c r="NZ5" s="90"/>
      <c r="OA5" s="90"/>
      <c r="OB5" s="90"/>
      <c r="OC5" s="90"/>
      <c r="OD5" s="90"/>
      <c r="OE5" s="90"/>
      <c r="OF5" s="90"/>
      <c r="OG5" s="90"/>
      <c r="OH5" s="90"/>
      <c r="OI5" s="90"/>
      <c r="OJ5" s="90"/>
      <c r="OK5" s="90"/>
      <c r="OL5" s="90"/>
      <c r="OM5" s="90"/>
      <c r="ON5" s="90"/>
      <c r="OO5" s="90"/>
      <c r="OP5" s="90"/>
      <c r="OQ5" s="90"/>
      <c r="OR5" s="90"/>
      <c r="OS5" s="90"/>
      <c r="OT5" s="90"/>
      <c r="OU5" s="90"/>
      <c r="OV5" s="90"/>
      <c r="OW5" s="90"/>
      <c r="OX5" s="90"/>
      <c r="OY5" s="90"/>
      <c r="OZ5" s="90"/>
      <c r="PA5" s="90"/>
      <c r="PB5" s="90"/>
      <c r="PC5" s="90"/>
      <c r="PD5" s="90"/>
      <c r="PE5" s="90"/>
      <c r="PF5" s="90"/>
      <c r="PG5" s="90"/>
      <c r="PH5" s="90"/>
      <c r="PI5" s="90"/>
      <c r="PJ5" s="90"/>
      <c r="PK5" s="90"/>
      <c r="PL5" s="90"/>
      <c r="PM5" s="90"/>
      <c r="PN5" s="90"/>
      <c r="PO5" s="90"/>
      <c r="PP5" s="90"/>
      <c r="PQ5" s="90"/>
      <c r="PR5" s="90"/>
      <c r="PS5" s="90"/>
      <c r="PT5" s="90"/>
      <c r="PU5" s="90"/>
      <c r="PV5" s="90"/>
      <c r="PW5" s="90"/>
      <c r="PX5" s="90"/>
      <c r="PY5" s="90"/>
      <c r="PZ5" s="90"/>
      <c r="QA5" s="90"/>
      <c r="QB5" s="90"/>
      <c r="QC5" s="90"/>
      <c r="QD5" s="90"/>
      <c r="QE5" s="90"/>
      <c r="QF5" s="90"/>
      <c r="QG5" s="90"/>
      <c r="QH5" s="90"/>
      <c r="QI5" s="90"/>
      <c r="QJ5" s="90"/>
      <c r="QK5" s="90"/>
      <c r="QL5" s="90"/>
    </row>
    <row r="6" spans="1:454" s="84" customFormat="1" ht="16.5" customHeight="1">
      <c r="A6" s="90"/>
      <c r="B6" s="90"/>
      <c r="C6" s="254"/>
      <c r="D6" s="535"/>
      <c r="E6" s="535"/>
      <c r="F6" s="535"/>
      <c r="G6" s="535"/>
      <c r="H6" s="535"/>
      <c r="I6" s="535"/>
      <c r="J6" s="535"/>
      <c r="K6" s="535"/>
      <c r="L6" s="535"/>
      <c r="M6" s="535"/>
      <c r="N6" s="535"/>
      <c r="O6" s="535"/>
      <c r="P6" s="535"/>
      <c r="Q6" s="535"/>
      <c r="R6" s="535"/>
      <c r="S6" s="535"/>
      <c r="T6" s="535"/>
      <c r="U6" s="535"/>
      <c r="V6" s="535"/>
      <c r="W6" s="535"/>
      <c r="X6" s="535"/>
      <c r="Y6" s="535"/>
      <c r="Z6" s="535"/>
      <c r="AA6" s="535"/>
      <c r="AB6" s="535"/>
      <c r="AC6" s="535"/>
      <c r="AD6" s="535"/>
      <c r="AE6" s="535"/>
      <c r="AF6" s="535"/>
      <c r="AG6" s="271"/>
      <c r="AH6" s="510" t="s">
        <v>9036</v>
      </c>
      <c r="AI6" s="511"/>
      <c r="AJ6" s="511"/>
      <c r="AK6" s="512"/>
      <c r="AL6" s="506"/>
      <c r="AM6" s="507"/>
      <c r="AN6" s="507"/>
      <c r="AO6" s="507"/>
      <c r="AP6" s="507"/>
      <c r="AQ6" s="507"/>
      <c r="AR6" s="508"/>
      <c r="AS6" s="508"/>
      <c r="AT6" s="508"/>
      <c r="AU6" s="509"/>
      <c r="AV6" s="222"/>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c r="HC6" s="90"/>
      <c r="HD6" s="90"/>
      <c r="HE6" s="90"/>
      <c r="HF6" s="90"/>
      <c r="HG6" s="90"/>
      <c r="HH6" s="90"/>
      <c r="HI6" s="90"/>
      <c r="HJ6" s="90"/>
      <c r="HK6" s="90"/>
      <c r="HL6" s="90"/>
      <c r="HM6" s="90"/>
      <c r="HN6" s="90"/>
      <c r="HO6" s="90"/>
      <c r="HP6" s="90"/>
      <c r="HQ6" s="90"/>
      <c r="HR6" s="90"/>
      <c r="HS6" s="90"/>
      <c r="HT6" s="90"/>
      <c r="HU6" s="90"/>
      <c r="HV6" s="90"/>
      <c r="HW6" s="90"/>
      <c r="HX6" s="90"/>
      <c r="HY6" s="90"/>
      <c r="HZ6" s="90"/>
      <c r="IA6" s="90"/>
      <c r="IB6" s="90"/>
      <c r="IC6" s="90"/>
      <c r="ID6" s="90"/>
      <c r="IE6" s="90"/>
      <c r="IF6" s="90"/>
      <c r="IG6" s="90"/>
      <c r="IH6" s="90"/>
      <c r="II6" s="90"/>
      <c r="IJ6" s="90"/>
      <c r="IK6" s="90"/>
      <c r="IL6" s="90"/>
      <c r="IM6" s="90"/>
      <c r="IN6" s="90"/>
      <c r="IO6" s="90"/>
      <c r="IP6" s="90"/>
      <c r="IQ6" s="90"/>
      <c r="IR6" s="90"/>
      <c r="IS6" s="90"/>
      <c r="IT6" s="90"/>
      <c r="IU6" s="90"/>
      <c r="IV6" s="90"/>
      <c r="IW6" s="90"/>
      <c r="IX6" s="90"/>
      <c r="IY6" s="90"/>
      <c r="IZ6" s="90"/>
      <c r="JA6" s="90"/>
      <c r="JB6" s="90"/>
      <c r="JC6" s="90"/>
      <c r="JD6" s="90"/>
      <c r="JE6" s="90"/>
      <c r="JF6" s="90"/>
      <c r="JG6" s="90"/>
      <c r="JH6" s="90"/>
      <c r="JI6" s="90"/>
      <c r="JJ6" s="90"/>
      <c r="JK6" s="90"/>
      <c r="JL6" s="90"/>
      <c r="JM6" s="90"/>
      <c r="JN6" s="90"/>
      <c r="JO6" s="90"/>
      <c r="JP6" s="90"/>
      <c r="JQ6" s="90"/>
      <c r="JR6" s="90"/>
      <c r="JS6" s="90"/>
      <c r="JT6" s="90"/>
      <c r="JU6" s="90"/>
      <c r="JV6" s="90"/>
      <c r="JW6" s="90"/>
      <c r="JX6" s="90"/>
      <c r="JY6" s="90"/>
      <c r="JZ6" s="90"/>
      <c r="KA6" s="90"/>
      <c r="KB6" s="90"/>
      <c r="KC6" s="90"/>
      <c r="KD6" s="90"/>
      <c r="KE6" s="90"/>
      <c r="KF6" s="90"/>
      <c r="KG6" s="90"/>
      <c r="KH6" s="90"/>
      <c r="KI6" s="90"/>
      <c r="KJ6" s="90"/>
      <c r="KK6" s="90"/>
      <c r="KL6" s="90"/>
      <c r="KM6" s="90"/>
      <c r="KN6" s="90"/>
      <c r="KO6" s="90"/>
      <c r="KP6" s="90"/>
      <c r="KQ6" s="90"/>
      <c r="KR6" s="90"/>
      <c r="KS6" s="90"/>
      <c r="KT6" s="90"/>
      <c r="KU6" s="90"/>
      <c r="KV6" s="90"/>
      <c r="KW6" s="90"/>
      <c r="KX6" s="90"/>
      <c r="KY6" s="90"/>
      <c r="KZ6" s="90"/>
      <c r="LA6" s="90"/>
      <c r="LB6" s="90"/>
      <c r="LC6" s="90"/>
      <c r="LD6" s="90"/>
      <c r="LE6" s="90"/>
      <c r="LF6" s="90"/>
      <c r="LG6" s="90"/>
      <c r="LH6" s="90"/>
      <c r="LI6" s="90"/>
      <c r="LJ6" s="90"/>
      <c r="LK6" s="90"/>
      <c r="LL6" s="90"/>
      <c r="LM6" s="90"/>
      <c r="LN6" s="90"/>
      <c r="LO6" s="90"/>
      <c r="LP6" s="90"/>
      <c r="LQ6" s="90"/>
      <c r="LR6" s="90"/>
      <c r="LS6" s="90"/>
      <c r="LT6" s="90"/>
      <c r="LU6" s="90"/>
      <c r="LV6" s="90"/>
      <c r="LW6" s="90"/>
      <c r="LX6" s="90"/>
      <c r="LY6" s="90"/>
      <c r="LZ6" s="90"/>
      <c r="MA6" s="90"/>
      <c r="MB6" s="90"/>
      <c r="MC6" s="90"/>
      <c r="MD6" s="90"/>
      <c r="ME6" s="90"/>
      <c r="MF6" s="90"/>
      <c r="MG6" s="90"/>
      <c r="MH6" s="90"/>
      <c r="MI6" s="90"/>
      <c r="MJ6" s="90"/>
      <c r="MK6" s="90"/>
      <c r="ML6" s="90"/>
      <c r="MM6" s="90"/>
      <c r="MN6" s="90"/>
      <c r="MO6" s="90"/>
      <c r="MP6" s="90"/>
      <c r="MQ6" s="90"/>
      <c r="MR6" s="90"/>
      <c r="MS6" s="90"/>
      <c r="MT6" s="90"/>
      <c r="MU6" s="90"/>
      <c r="MV6" s="90"/>
      <c r="MW6" s="90"/>
      <c r="MX6" s="90"/>
      <c r="MY6" s="90"/>
      <c r="MZ6" s="90"/>
      <c r="NA6" s="90"/>
      <c r="NB6" s="90"/>
      <c r="NC6" s="90"/>
      <c r="ND6" s="90"/>
      <c r="NE6" s="90"/>
      <c r="NF6" s="90"/>
      <c r="NG6" s="90"/>
      <c r="NH6" s="90"/>
      <c r="NI6" s="90"/>
      <c r="NJ6" s="90"/>
      <c r="NK6" s="90"/>
      <c r="NL6" s="90"/>
      <c r="NM6" s="90"/>
      <c r="NN6" s="90"/>
      <c r="NO6" s="90"/>
      <c r="NP6" s="90"/>
      <c r="NQ6" s="90"/>
      <c r="NR6" s="90"/>
      <c r="NS6" s="90"/>
      <c r="NT6" s="90"/>
      <c r="NU6" s="90"/>
      <c r="NV6" s="90"/>
      <c r="NW6" s="90"/>
      <c r="NX6" s="90"/>
      <c r="NY6" s="90"/>
      <c r="NZ6" s="90"/>
      <c r="OA6" s="90"/>
      <c r="OB6" s="90"/>
      <c r="OC6" s="90"/>
      <c r="OD6" s="90"/>
      <c r="OE6" s="90"/>
      <c r="OF6" s="90"/>
      <c r="OG6" s="90"/>
      <c r="OH6" s="90"/>
      <c r="OI6" s="90"/>
      <c r="OJ6" s="90"/>
      <c r="OK6" s="90"/>
      <c r="OL6" s="90"/>
      <c r="OM6" s="90"/>
      <c r="ON6" s="90"/>
      <c r="OO6" s="90"/>
      <c r="OP6" s="90"/>
      <c r="OQ6" s="90"/>
      <c r="OR6" s="90"/>
      <c r="OS6" s="90"/>
      <c r="OT6" s="90"/>
      <c r="OU6" s="90"/>
      <c r="OV6" s="90"/>
      <c r="OW6" s="90"/>
      <c r="OX6" s="90"/>
      <c r="OY6" s="90"/>
      <c r="OZ6" s="90"/>
      <c r="PA6" s="90"/>
      <c r="PB6" s="90"/>
      <c r="PC6" s="90"/>
      <c r="PD6" s="90"/>
      <c r="PE6" s="90"/>
      <c r="PF6" s="90"/>
      <c r="PG6" s="90"/>
      <c r="PH6" s="90"/>
      <c r="PI6" s="90"/>
      <c r="PJ6" s="90"/>
      <c r="PK6" s="90"/>
      <c r="PL6" s="90"/>
      <c r="PM6" s="90"/>
      <c r="PN6" s="90"/>
      <c r="PO6" s="90"/>
      <c r="PP6" s="90"/>
      <c r="PQ6" s="90"/>
      <c r="PR6" s="90"/>
      <c r="PS6" s="90"/>
      <c r="PT6" s="90"/>
      <c r="PU6" s="90"/>
      <c r="PV6" s="90"/>
      <c r="PW6" s="90"/>
      <c r="PX6" s="90"/>
      <c r="PY6" s="90"/>
      <c r="PZ6" s="90"/>
      <c r="QA6" s="90"/>
      <c r="QB6" s="90"/>
      <c r="QC6" s="90"/>
      <c r="QD6" s="90"/>
      <c r="QE6" s="90"/>
      <c r="QF6" s="90"/>
      <c r="QG6" s="90"/>
      <c r="QH6" s="90"/>
      <c r="QI6" s="90"/>
      <c r="QJ6" s="90"/>
      <c r="QK6" s="90"/>
      <c r="QL6" s="90"/>
    </row>
    <row r="7" spans="1:454" s="83" customFormat="1" ht="16.5" customHeight="1">
      <c r="A7" s="227"/>
      <c r="B7" s="227"/>
      <c r="C7" s="254"/>
      <c r="D7" s="254"/>
      <c r="E7" s="254"/>
      <c r="F7" s="254"/>
      <c r="G7" s="254"/>
      <c r="H7" s="254"/>
      <c r="I7" s="254"/>
      <c r="J7" s="254"/>
      <c r="K7" s="254"/>
      <c r="L7" s="254"/>
      <c r="M7" s="254"/>
      <c r="N7" s="254"/>
      <c r="O7" s="254"/>
      <c r="P7" s="254"/>
      <c r="Q7" s="254"/>
      <c r="R7" s="254"/>
      <c r="S7" s="254"/>
      <c r="T7" s="254"/>
      <c r="U7" s="254"/>
      <c r="V7" s="254"/>
      <c r="W7" s="254"/>
      <c r="X7" s="254"/>
      <c r="Y7" s="272" t="s">
        <v>8041</v>
      </c>
      <c r="Z7" s="254"/>
      <c r="AA7" s="254"/>
      <c r="AB7" s="254"/>
      <c r="AC7" s="254"/>
      <c r="AD7" s="254"/>
      <c r="AE7" s="254"/>
      <c r="AF7" s="254"/>
      <c r="AG7" s="254"/>
      <c r="AH7" s="510" t="s">
        <v>9037</v>
      </c>
      <c r="AI7" s="511"/>
      <c r="AJ7" s="511"/>
      <c r="AK7" s="512"/>
      <c r="AL7" s="506"/>
      <c r="AM7" s="507"/>
      <c r="AN7" s="507"/>
      <c r="AO7" s="507"/>
      <c r="AP7" s="507"/>
      <c r="AQ7" s="507"/>
      <c r="AR7" s="508"/>
      <c r="AS7" s="508"/>
      <c r="AT7" s="508"/>
      <c r="AU7" s="509"/>
      <c r="AV7" s="254"/>
      <c r="AW7" s="227"/>
      <c r="AX7" s="227"/>
      <c r="AY7" s="227"/>
      <c r="AZ7" s="227"/>
      <c r="BA7" s="227"/>
      <c r="BB7" s="227"/>
      <c r="BC7" s="227"/>
      <c r="BD7" s="227"/>
      <c r="BE7" s="227"/>
      <c r="BF7" s="227"/>
      <c r="BG7" s="227"/>
      <c r="BH7" s="227"/>
      <c r="BI7" s="227"/>
      <c r="BJ7" s="227"/>
      <c r="BK7" s="227"/>
      <c r="BL7" s="227"/>
      <c r="BM7" s="227"/>
      <c r="BN7" s="227"/>
      <c r="BO7" s="227"/>
      <c r="BP7" s="227"/>
      <c r="BQ7" s="227"/>
      <c r="BR7" s="227"/>
      <c r="BS7" s="227"/>
      <c r="BT7" s="227"/>
      <c r="BU7" s="227"/>
      <c r="BV7" s="227"/>
      <c r="BW7" s="227"/>
      <c r="BX7" s="227"/>
      <c r="BY7" s="227"/>
      <c r="BZ7" s="227"/>
      <c r="CA7" s="227"/>
      <c r="CB7" s="227"/>
      <c r="CC7" s="227"/>
      <c r="CD7" s="227"/>
      <c r="CE7" s="227"/>
      <c r="CF7" s="227"/>
      <c r="CG7" s="227"/>
      <c r="CH7" s="227"/>
      <c r="CI7" s="227"/>
      <c r="CJ7" s="227"/>
      <c r="CK7" s="227"/>
      <c r="CL7" s="227"/>
      <c r="CM7" s="227"/>
      <c r="CN7" s="227"/>
      <c r="CO7" s="227"/>
      <c r="CP7" s="227"/>
      <c r="CQ7" s="227"/>
      <c r="CR7" s="227"/>
      <c r="CS7" s="227"/>
      <c r="CT7" s="227"/>
      <c r="CU7" s="227"/>
      <c r="CV7" s="227"/>
      <c r="CW7" s="227"/>
      <c r="CX7" s="227"/>
      <c r="CY7" s="227"/>
      <c r="CZ7" s="227"/>
      <c r="DA7" s="227"/>
      <c r="DB7" s="227"/>
      <c r="DC7" s="227"/>
      <c r="DD7" s="227"/>
      <c r="DE7" s="227"/>
      <c r="DF7" s="227"/>
      <c r="DG7" s="227"/>
      <c r="DH7" s="227"/>
      <c r="DI7" s="227"/>
      <c r="DJ7" s="227"/>
      <c r="DK7" s="227"/>
      <c r="DL7" s="227"/>
      <c r="DM7" s="227"/>
      <c r="DN7" s="227"/>
      <c r="DO7" s="227"/>
      <c r="DP7" s="227"/>
      <c r="DQ7" s="227"/>
      <c r="DR7" s="227"/>
      <c r="DS7" s="227"/>
      <c r="DT7" s="227"/>
      <c r="DU7" s="227"/>
      <c r="DV7" s="227"/>
      <c r="DW7" s="227"/>
      <c r="DX7" s="227"/>
      <c r="DY7" s="227"/>
      <c r="DZ7" s="227"/>
      <c r="EA7" s="227"/>
      <c r="EB7" s="227"/>
      <c r="EC7" s="227"/>
      <c r="ED7" s="227"/>
      <c r="EE7" s="227"/>
      <c r="EF7" s="227"/>
      <c r="EG7" s="227"/>
      <c r="EH7" s="227"/>
      <c r="EI7" s="227"/>
      <c r="EJ7" s="227"/>
      <c r="EK7" s="227"/>
      <c r="EL7" s="227"/>
      <c r="EM7" s="227"/>
      <c r="EN7" s="227"/>
      <c r="EO7" s="227"/>
      <c r="EP7" s="227"/>
      <c r="EQ7" s="227"/>
      <c r="ER7" s="227"/>
      <c r="ES7" s="227"/>
      <c r="ET7" s="227"/>
      <c r="EU7" s="227"/>
      <c r="EV7" s="227"/>
      <c r="EW7" s="227"/>
      <c r="EX7" s="227"/>
      <c r="EY7" s="227"/>
      <c r="EZ7" s="227"/>
      <c r="FA7" s="227"/>
      <c r="FB7" s="227"/>
      <c r="FC7" s="227"/>
      <c r="FD7" s="227"/>
      <c r="FE7" s="227"/>
      <c r="FF7" s="227"/>
      <c r="FG7" s="227"/>
      <c r="FH7" s="227"/>
      <c r="FI7" s="227"/>
      <c r="FJ7" s="227"/>
      <c r="FK7" s="227"/>
      <c r="FL7" s="227"/>
      <c r="FM7" s="227"/>
      <c r="FN7" s="227"/>
      <c r="FO7" s="227"/>
      <c r="FP7" s="227"/>
      <c r="FQ7" s="227"/>
      <c r="FR7" s="227"/>
      <c r="FS7" s="227"/>
      <c r="FT7" s="227"/>
      <c r="FU7" s="227"/>
      <c r="FV7" s="227"/>
      <c r="FW7" s="227"/>
      <c r="FX7" s="227"/>
      <c r="FY7" s="227"/>
      <c r="FZ7" s="227"/>
      <c r="GA7" s="227"/>
      <c r="GB7" s="227"/>
      <c r="GC7" s="227"/>
      <c r="GD7" s="227"/>
      <c r="GE7" s="227"/>
      <c r="GF7" s="227"/>
      <c r="GG7" s="227"/>
      <c r="GH7" s="227"/>
      <c r="GI7" s="227"/>
      <c r="GJ7" s="227"/>
      <c r="GK7" s="227"/>
      <c r="GL7" s="227"/>
      <c r="GM7" s="227"/>
      <c r="GN7" s="227"/>
      <c r="GO7" s="227"/>
      <c r="GP7" s="227"/>
      <c r="GQ7" s="227"/>
      <c r="GR7" s="227"/>
      <c r="GS7" s="227"/>
      <c r="GT7" s="227"/>
      <c r="GU7" s="227"/>
      <c r="GV7" s="227"/>
      <c r="GW7" s="227"/>
      <c r="GX7" s="227"/>
      <c r="GY7" s="227"/>
      <c r="GZ7" s="227"/>
      <c r="HA7" s="227"/>
      <c r="HB7" s="227"/>
      <c r="HC7" s="227"/>
      <c r="HD7" s="227"/>
      <c r="HE7" s="227"/>
      <c r="HF7" s="227"/>
      <c r="HG7" s="227"/>
      <c r="HH7" s="227"/>
      <c r="HI7" s="227"/>
      <c r="HJ7" s="227"/>
      <c r="HK7" s="227"/>
      <c r="HL7" s="227"/>
      <c r="HM7" s="227"/>
      <c r="HN7" s="227"/>
      <c r="HO7" s="227"/>
      <c r="HP7" s="227"/>
      <c r="HQ7" s="227"/>
      <c r="HR7" s="227"/>
      <c r="HS7" s="227"/>
      <c r="HT7" s="227"/>
      <c r="HU7" s="227"/>
      <c r="HV7" s="227"/>
      <c r="HW7" s="227"/>
      <c r="HX7" s="227"/>
      <c r="HY7" s="227"/>
      <c r="HZ7" s="227"/>
      <c r="IA7" s="227"/>
      <c r="IB7" s="227"/>
      <c r="IC7" s="227"/>
      <c r="ID7" s="227"/>
      <c r="IE7" s="227"/>
      <c r="IF7" s="227"/>
      <c r="IG7" s="227"/>
      <c r="IH7" s="227"/>
      <c r="II7" s="227"/>
      <c r="IJ7" s="227"/>
      <c r="IK7" s="227"/>
      <c r="IL7" s="227"/>
      <c r="IM7" s="227"/>
      <c r="IN7" s="227"/>
      <c r="IO7" s="227"/>
      <c r="IP7" s="227"/>
      <c r="IQ7" s="227"/>
      <c r="IR7" s="227"/>
      <c r="IS7" s="227"/>
      <c r="IT7" s="227"/>
      <c r="IU7" s="227"/>
      <c r="IV7" s="227"/>
      <c r="IW7" s="227"/>
      <c r="IX7" s="227"/>
      <c r="IY7" s="227"/>
      <c r="IZ7" s="227"/>
      <c r="JA7" s="227"/>
      <c r="JB7" s="227"/>
      <c r="JC7" s="227"/>
      <c r="JD7" s="227"/>
      <c r="JE7" s="227"/>
      <c r="JF7" s="227"/>
      <c r="JG7" s="227"/>
      <c r="JH7" s="227"/>
      <c r="JI7" s="227"/>
      <c r="JJ7" s="227"/>
      <c r="JK7" s="227"/>
      <c r="JL7" s="227"/>
      <c r="JM7" s="227"/>
      <c r="JN7" s="227"/>
      <c r="JO7" s="227"/>
      <c r="JP7" s="227"/>
      <c r="JQ7" s="227"/>
      <c r="JR7" s="227"/>
      <c r="JS7" s="227"/>
      <c r="JT7" s="227"/>
      <c r="JU7" s="227"/>
      <c r="JV7" s="227"/>
      <c r="JW7" s="227"/>
      <c r="JX7" s="227"/>
      <c r="JY7" s="227"/>
      <c r="JZ7" s="227"/>
      <c r="KA7" s="227"/>
      <c r="KB7" s="227"/>
      <c r="KC7" s="227"/>
      <c r="KD7" s="227"/>
      <c r="KE7" s="227"/>
      <c r="KF7" s="227"/>
      <c r="KG7" s="227"/>
      <c r="KH7" s="227"/>
      <c r="KI7" s="227"/>
      <c r="KJ7" s="227"/>
      <c r="KK7" s="227"/>
      <c r="KL7" s="227"/>
      <c r="KM7" s="227"/>
      <c r="KN7" s="227"/>
      <c r="KO7" s="227"/>
      <c r="KP7" s="227"/>
      <c r="KQ7" s="227"/>
      <c r="KR7" s="227"/>
      <c r="KS7" s="227"/>
      <c r="KT7" s="227"/>
      <c r="KU7" s="227"/>
      <c r="KV7" s="227"/>
      <c r="KW7" s="227"/>
      <c r="KX7" s="227"/>
      <c r="KY7" s="227"/>
      <c r="KZ7" s="227"/>
      <c r="LA7" s="227"/>
      <c r="LB7" s="227"/>
      <c r="LC7" s="227"/>
      <c r="LD7" s="227"/>
      <c r="LE7" s="227"/>
      <c r="LF7" s="227"/>
      <c r="LG7" s="227"/>
      <c r="LH7" s="227"/>
      <c r="LI7" s="227"/>
      <c r="LJ7" s="227"/>
      <c r="LK7" s="227"/>
      <c r="LL7" s="227"/>
      <c r="LM7" s="227"/>
      <c r="LN7" s="227"/>
      <c r="LO7" s="227"/>
      <c r="LP7" s="227"/>
      <c r="LQ7" s="227"/>
      <c r="LR7" s="227"/>
      <c r="LS7" s="227"/>
      <c r="LT7" s="227"/>
      <c r="LU7" s="227"/>
      <c r="LV7" s="227"/>
      <c r="LW7" s="227"/>
      <c r="LX7" s="227"/>
      <c r="LY7" s="227"/>
      <c r="LZ7" s="227"/>
      <c r="MA7" s="227"/>
      <c r="MB7" s="227"/>
      <c r="MC7" s="227"/>
      <c r="MD7" s="227"/>
      <c r="ME7" s="227"/>
      <c r="MF7" s="227"/>
      <c r="MG7" s="227"/>
      <c r="MH7" s="227"/>
      <c r="MI7" s="227"/>
      <c r="MJ7" s="227"/>
      <c r="MK7" s="227"/>
      <c r="ML7" s="227"/>
      <c r="MM7" s="227"/>
      <c r="MN7" s="227"/>
      <c r="MO7" s="227"/>
      <c r="MP7" s="227"/>
      <c r="MQ7" s="227"/>
      <c r="MR7" s="227"/>
      <c r="MS7" s="227"/>
      <c r="MT7" s="227"/>
      <c r="MU7" s="227"/>
      <c r="MV7" s="227"/>
      <c r="MW7" s="227"/>
      <c r="MX7" s="227"/>
      <c r="MY7" s="227"/>
      <c r="MZ7" s="227"/>
      <c r="NA7" s="227"/>
      <c r="NB7" s="227"/>
      <c r="NC7" s="227"/>
      <c r="ND7" s="227"/>
      <c r="NE7" s="227"/>
      <c r="NF7" s="227"/>
      <c r="NG7" s="227"/>
      <c r="NH7" s="227"/>
      <c r="NI7" s="227"/>
      <c r="NJ7" s="227"/>
      <c r="NK7" s="227"/>
      <c r="NL7" s="227"/>
      <c r="NM7" s="227"/>
      <c r="NN7" s="227"/>
      <c r="NO7" s="227"/>
      <c r="NP7" s="227"/>
      <c r="NQ7" s="227"/>
      <c r="NR7" s="227"/>
      <c r="NS7" s="227"/>
      <c r="NT7" s="227"/>
      <c r="NU7" s="227"/>
      <c r="NV7" s="227"/>
      <c r="NW7" s="227"/>
      <c r="NX7" s="227"/>
      <c r="NY7" s="227"/>
      <c r="NZ7" s="227"/>
      <c r="OA7" s="227"/>
      <c r="OB7" s="227"/>
      <c r="OC7" s="227"/>
      <c r="OD7" s="227"/>
      <c r="OE7" s="227"/>
      <c r="OF7" s="227"/>
      <c r="OG7" s="227"/>
      <c r="OH7" s="227"/>
      <c r="OI7" s="227"/>
      <c r="OJ7" s="227"/>
      <c r="OK7" s="227"/>
      <c r="OL7" s="227"/>
      <c r="OM7" s="227"/>
      <c r="ON7" s="227"/>
      <c r="OO7" s="227"/>
      <c r="OP7" s="227"/>
      <c r="OQ7" s="227"/>
      <c r="OR7" s="227"/>
      <c r="OS7" s="227"/>
      <c r="OT7" s="227"/>
      <c r="OU7" s="227"/>
      <c r="OV7" s="227"/>
      <c r="OW7" s="227"/>
      <c r="OX7" s="227"/>
      <c r="OY7" s="227"/>
      <c r="OZ7" s="227"/>
      <c r="PA7" s="227"/>
      <c r="PB7" s="227"/>
      <c r="PC7" s="227"/>
      <c r="PD7" s="227"/>
      <c r="PE7" s="227"/>
      <c r="PF7" s="227"/>
      <c r="PG7" s="227"/>
      <c r="PH7" s="227"/>
      <c r="PI7" s="227"/>
      <c r="PJ7" s="227"/>
      <c r="PK7" s="227"/>
      <c r="PL7" s="227"/>
      <c r="PM7" s="227"/>
      <c r="PN7" s="227"/>
      <c r="PO7" s="227"/>
      <c r="PP7" s="227"/>
      <c r="PQ7" s="227"/>
      <c r="PR7" s="227"/>
      <c r="PS7" s="227"/>
      <c r="PT7" s="227"/>
      <c r="PU7" s="227"/>
      <c r="PV7" s="227"/>
      <c r="PW7" s="227"/>
      <c r="PX7" s="227"/>
      <c r="PY7" s="227"/>
      <c r="PZ7" s="227"/>
      <c r="QA7" s="227"/>
      <c r="QB7" s="227"/>
      <c r="QC7" s="227"/>
      <c r="QD7" s="227"/>
      <c r="QE7" s="227"/>
      <c r="QF7" s="227"/>
      <c r="QG7" s="227"/>
      <c r="QH7" s="227"/>
      <c r="QI7" s="227"/>
      <c r="QJ7" s="227"/>
      <c r="QK7" s="227"/>
      <c r="QL7" s="227"/>
    </row>
    <row r="8" spans="1:454" s="83" customFormat="1" ht="18" customHeight="1" thickBot="1">
      <c r="A8" s="227"/>
      <c r="B8" s="227"/>
      <c r="C8" s="256" t="s">
        <v>8423</v>
      </c>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4"/>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c r="CC8" s="227"/>
      <c r="CD8" s="227"/>
      <c r="CE8" s="227"/>
      <c r="CF8" s="227"/>
      <c r="CG8" s="227"/>
      <c r="CH8" s="227"/>
      <c r="CI8" s="227"/>
      <c r="CJ8" s="227"/>
      <c r="CK8" s="227"/>
      <c r="CL8" s="227"/>
      <c r="CM8" s="227"/>
      <c r="CN8" s="227"/>
      <c r="CO8" s="227"/>
      <c r="CP8" s="227"/>
      <c r="CQ8" s="227"/>
      <c r="CR8" s="227"/>
      <c r="CS8" s="227"/>
      <c r="CT8" s="227"/>
      <c r="CU8" s="227"/>
      <c r="CV8" s="227"/>
      <c r="CW8" s="227"/>
      <c r="CX8" s="227"/>
      <c r="CY8" s="227"/>
      <c r="CZ8" s="227"/>
      <c r="DA8" s="227"/>
      <c r="DB8" s="227"/>
      <c r="DC8" s="227"/>
      <c r="DD8" s="227"/>
      <c r="DE8" s="227"/>
      <c r="DF8" s="227"/>
      <c r="DG8" s="227"/>
      <c r="DH8" s="227"/>
      <c r="DI8" s="227"/>
      <c r="DJ8" s="227"/>
      <c r="DK8" s="227"/>
      <c r="DL8" s="227"/>
      <c r="DM8" s="227"/>
      <c r="DN8" s="227"/>
      <c r="DO8" s="227"/>
      <c r="DP8" s="227"/>
      <c r="DQ8" s="227"/>
      <c r="DR8" s="227"/>
      <c r="DS8" s="227"/>
      <c r="DT8" s="227"/>
      <c r="DU8" s="227"/>
      <c r="DV8" s="227"/>
      <c r="DW8" s="227"/>
      <c r="DX8" s="227"/>
      <c r="DY8" s="227"/>
      <c r="DZ8" s="227"/>
      <c r="EA8" s="227"/>
      <c r="EB8" s="227"/>
      <c r="EC8" s="227"/>
      <c r="ED8" s="227"/>
      <c r="EE8" s="227"/>
      <c r="EF8" s="227"/>
      <c r="EG8" s="227"/>
      <c r="EH8" s="227"/>
      <c r="EI8" s="227"/>
      <c r="EJ8" s="227"/>
      <c r="EK8" s="227"/>
      <c r="EL8" s="227"/>
      <c r="EM8" s="227"/>
      <c r="EN8" s="227"/>
      <c r="EO8" s="227"/>
      <c r="EP8" s="227"/>
      <c r="EQ8" s="227"/>
      <c r="ER8" s="227"/>
      <c r="ES8" s="227"/>
      <c r="ET8" s="227"/>
      <c r="EU8" s="227"/>
      <c r="EV8" s="227"/>
      <c r="EW8" s="227"/>
      <c r="EX8" s="227"/>
      <c r="EY8" s="227"/>
      <c r="EZ8" s="227"/>
      <c r="FA8" s="227"/>
      <c r="FB8" s="227"/>
      <c r="FC8" s="227"/>
      <c r="FD8" s="227"/>
      <c r="FE8" s="227"/>
      <c r="FF8" s="227"/>
      <c r="FG8" s="227"/>
      <c r="FH8" s="227"/>
      <c r="FI8" s="227"/>
      <c r="FJ8" s="227"/>
      <c r="FK8" s="227"/>
      <c r="FL8" s="227"/>
      <c r="FM8" s="227"/>
      <c r="FN8" s="227"/>
      <c r="FO8" s="227"/>
      <c r="FP8" s="227"/>
      <c r="FQ8" s="227"/>
      <c r="FR8" s="227"/>
      <c r="FS8" s="227"/>
      <c r="FT8" s="227"/>
      <c r="FU8" s="227"/>
      <c r="FV8" s="227"/>
      <c r="FW8" s="227"/>
      <c r="FX8" s="227"/>
      <c r="FY8" s="227"/>
      <c r="FZ8" s="227"/>
      <c r="GA8" s="227"/>
      <c r="GB8" s="227"/>
      <c r="GC8" s="227"/>
      <c r="GD8" s="227"/>
      <c r="GE8" s="227"/>
      <c r="GF8" s="227"/>
      <c r="GG8" s="227"/>
      <c r="GH8" s="227"/>
      <c r="GI8" s="227"/>
      <c r="GJ8" s="227"/>
      <c r="GK8" s="227"/>
      <c r="GL8" s="227"/>
      <c r="GM8" s="227"/>
      <c r="GN8" s="227"/>
      <c r="GO8" s="227"/>
      <c r="GP8" s="227"/>
      <c r="GQ8" s="227"/>
      <c r="GR8" s="227"/>
      <c r="GS8" s="227"/>
      <c r="GT8" s="227"/>
      <c r="GU8" s="227"/>
      <c r="GV8" s="227"/>
      <c r="GW8" s="227"/>
      <c r="GX8" s="227"/>
      <c r="GY8" s="227"/>
      <c r="GZ8" s="227"/>
      <c r="HA8" s="227"/>
      <c r="HB8" s="227"/>
      <c r="HC8" s="227"/>
      <c r="HD8" s="227"/>
      <c r="HE8" s="227"/>
      <c r="HF8" s="227"/>
      <c r="HG8" s="227"/>
      <c r="HH8" s="227"/>
      <c r="HI8" s="227"/>
      <c r="HJ8" s="227"/>
      <c r="HK8" s="227"/>
      <c r="HL8" s="227"/>
      <c r="HM8" s="227"/>
      <c r="HN8" s="227"/>
      <c r="HO8" s="227"/>
      <c r="HP8" s="227"/>
      <c r="HQ8" s="227"/>
      <c r="HR8" s="227"/>
      <c r="HS8" s="227"/>
      <c r="HT8" s="227"/>
      <c r="HU8" s="227"/>
      <c r="HV8" s="227"/>
      <c r="HW8" s="227"/>
      <c r="HX8" s="227"/>
      <c r="HY8" s="227"/>
      <c r="HZ8" s="227"/>
      <c r="IA8" s="227"/>
      <c r="IB8" s="227"/>
      <c r="IC8" s="227"/>
      <c r="ID8" s="227"/>
      <c r="IE8" s="227"/>
      <c r="IF8" s="227"/>
      <c r="IG8" s="227"/>
      <c r="IH8" s="227"/>
      <c r="II8" s="227"/>
      <c r="IJ8" s="227"/>
      <c r="IK8" s="227"/>
      <c r="IL8" s="227"/>
      <c r="IM8" s="227"/>
      <c r="IN8" s="227"/>
      <c r="IO8" s="227"/>
      <c r="IP8" s="227"/>
      <c r="IQ8" s="227"/>
      <c r="IR8" s="227"/>
      <c r="IS8" s="227"/>
      <c r="IT8" s="227"/>
      <c r="IU8" s="227"/>
      <c r="IV8" s="227"/>
      <c r="IW8" s="227"/>
      <c r="IX8" s="227"/>
      <c r="IY8" s="227"/>
      <c r="IZ8" s="227"/>
      <c r="JA8" s="227"/>
      <c r="JB8" s="227"/>
      <c r="JC8" s="227"/>
      <c r="JD8" s="227"/>
      <c r="JE8" s="227"/>
      <c r="JF8" s="227"/>
      <c r="JG8" s="227"/>
      <c r="JH8" s="227"/>
      <c r="JI8" s="227"/>
      <c r="JJ8" s="227"/>
      <c r="JK8" s="227"/>
      <c r="JL8" s="227"/>
      <c r="JM8" s="227"/>
      <c r="JN8" s="227"/>
      <c r="JO8" s="227"/>
      <c r="JP8" s="227"/>
      <c r="JQ8" s="227"/>
      <c r="JR8" s="227"/>
      <c r="JS8" s="227"/>
      <c r="JT8" s="227"/>
      <c r="JU8" s="227"/>
      <c r="JV8" s="227"/>
      <c r="JW8" s="227"/>
      <c r="JX8" s="227"/>
      <c r="JY8" s="227"/>
      <c r="JZ8" s="227"/>
      <c r="KA8" s="227"/>
      <c r="KB8" s="227"/>
      <c r="KC8" s="227"/>
      <c r="KD8" s="227"/>
      <c r="KE8" s="227"/>
      <c r="KF8" s="227"/>
      <c r="KG8" s="227"/>
      <c r="KH8" s="227"/>
      <c r="KI8" s="227"/>
      <c r="KJ8" s="227"/>
      <c r="KK8" s="227"/>
      <c r="KL8" s="227"/>
      <c r="KM8" s="227"/>
      <c r="KN8" s="227"/>
      <c r="KO8" s="227"/>
      <c r="KP8" s="227"/>
      <c r="KQ8" s="227"/>
      <c r="KR8" s="227"/>
      <c r="KS8" s="227"/>
      <c r="KT8" s="227"/>
      <c r="KU8" s="227"/>
      <c r="KV8" s="227"/>
      <c r="KW8" s="227"/>
      <c r="KX8" s="227"/>
      <c r="KY8" s="227"/>
      <c r="KZ8" s="227"/>
      <c r="LA8" s="227"/>
      <c r="LB8" s="227"/>
      <c r="LC8" s="227"/>
      <c r="LD8" s="227"/>
      <c r="LE8" s="227"/>
      <c r="LF8" s="227"/>
      <c r="LG8" s="227"/>
      <c r="LH8" s="227"/>
      <c r="LI8" s="227"/>
      <c r="LJ8" s="227"/>
      <c r="LK8" s="227"/>
      <c r="LL8" s="227"/>
      <c r="LM8" s="227"/>
      <c r="LN8" s="227"/>
      <c r="LO8" s="227"/>
      <c r="LP8" s="227"/>
      <c r="LQ8" s="227"/>
      <c r="LR8" s="227"/>
      <c r="LS8" s="227"/>
      <c r="LT8" s="227"/>
      <c r="LU8" s="227"/>
      <c r="LV8" s="227"/>
      <c r="LW8" s="227"/>
      <c r="LX8" s="227"/>
      <c r="LY8" s="227"/>
      <c r="LZ8" s="227"/>
      <c r="MA8" s="227"/>
      <c r="MB8" s="227"/>
      <c r="MC8" s="227"/>
      <c r="MD8" s="227"/>
      <c r="ME8" s="227"/>
      <c r="MF8" s="227"/>
      <c r="MG8" s="227"/>
      <c r="MH8" s="227"/>
      <c r="MI8" s="227"/>
      <c r="MJ8" s="227"/>
      <c r="MK8" s="227"/>
      <c r="ML8" s="227"/>
      <c r="MM8" s="227"/>
      <c r="MN8" s="227"/>
      <c r="MO8" s="227"/>
      <c r="MP8" s="227"/>
      <c r="MQ8" s="227"/>
      <c r="MR8" s="227"/>
      <c r="MS8" s="227"/>
      <c r="MT8" s="227"/>
      <c r="MU8" s="227"/>
      <c r="MV8" s="227"/>
      <c r="MW8" s="227"/>
      <c r="MX8" s="227"/>
      <c r="MY8" s="227"/>
      <c r="MZ8" s="227"/>
      <c r="NA8" s="227"/>
      <c r="NB8" s="227"/>
      <c r="NC8" s="227"/>
      <c r="ND8" s="227"/>
      <c r="NE8" s="227"/>
      <c r="NF8" s="227"/>
      <c r="NG8" s="227"/>
      <c r="NH8" s="227"/>
      <c r="NI8" s="227"/>
      <c r="NJ8" s="227"/>
      <c r="NK8" s="227"/>
      <c r="NL8" s="227"/>
      <c r="NM8" s="227"/>
      <c r="NN8" s="227"/>
      <c r="NO8" s="227"/>
      <c r="NP8" s="227"/>
      <c r="NQ8" s="227"/>
      <c r="NR8" s="227"/>
      <c r="NS8" s="227"/>
      <c r="NT8" s="227"/>
      <c r="NU8" s="227"/>
      <c r="NV8" s="227"/>
      <c r="NW8" s="227"/>
      <c r="NX8" s="227"/>
      <c r="NY8" s="227"/>
      <c r="NZ8" s="227"/>
      <c r="OA8" s="227"/>
      <c r="OB8" s="227"/>
      <c r="OC8" s="227"/>
      <c r="OD8" s="227"/>
      <c r="OE8" s="227"/>
      <c r="OF8" s="227"/>
      <c r="OG8" s="227"/>
      <c r="OH8" s="227"/>
      <c r="OI8" s="227"/>
      <c r="OJ8" s="227"/>
      <c r="OK8" s="227"/>
      <c r="OL8" s="227"/>
      <c r="OM8" s="227"/>
      <c r="ON8" s="227"/>
      <c r="OO8" s="227"/>
      <c r="OP8" s="227"/>
      <c r="OQ8" s="227"/>
      <c r="OR8" s="227"/>
      <c r="OS8" s="227"/>
      <c r="OT8" s="227"/>
      <c r="OU8" s="227"/>
      <c r="OV8" s="227"/>
      <c r="OW8" s="227"/>
      <c r="OX8" s="227"/>
      <c r="OY8" s="227"/>
      <c r="OZ8" s="227"/>
      <c r="PA8" s="227"/>
      <c r="PB8" s="227"/>
      <c r="PC8" s="227"/>
      <c r="PD8" s="227"/>
      <c r="PE8" s="227"/>
      <c r="PF8" s="227"/>
      <c r="PG8" s="227"/>
      <c r="PH8" s="227"/>
      <c r="PI8" s="227"/>
      <c r="PJ8" s="227"/>
      <c r="PK8" s="227"/>
      <c r="PL8" s="227"/>
      <c r="PM8" s="227"/>
      <c r="PN8" s="227"/>
      <c r="PO8" s="227"/>
      <c r="PP8" s="227"/>
      <c r="PQ8" s="227"/>
      <c r="PR8" s="227"/>
      <c r="PS8" s="227"/>
      <c r="PT8" s="227"/>
      <c r="PU8" s="227"/>
      <c r="PV8" s="227"/>
      <c r="PW8" s="227"/>
      <c r="PX8" s="227"/>
      <c r="PY8" s="227"/>
      <c r="PZ8" s="227"/>
      <c r="QA8" s="227"/>
      <c r="QB8" s="227"/>
      <c r="QC8" s="227"/>
      <c r="QD8" s="227"/>
      <c r="QE8" s="227"/>
      <c r="QF8" s="227"/>
      <c r="QG8" s="227"/>
      <c r="QH8" s="227"/>
      <c r="QI8" s="227"/>
      <c r="QJ8" s="227"/>
      <c r="QK8" s="227"/>
      <c r="QL8" s="227"/>
    </row>
    <row r="9" spans="1:454" s="176" customFormat="1" ht="19.5" customHeight="1">
      <c r="A9" s="201"/>
      <c r="B9" s="201"/>
      <c r="C9" s="513" t="s">
        <v>8089</v>
      </c>
      <c r="D9" s="514"/>
      <c r="E9" s="514"/>
      <c r="F9" s="514"/>
      <c r="G9" s="515"/>
      <c r="H9" s="1046">
        <v>45839</v>
      </c>
      <c r="I9" s="1047"/>
      <c r="J9" s="1047"/>
      <c r="K9" s="1047"/>
      <c r="L9" s="1047"/>
      <c r="M9" s="1047"/>
      <c r="N9" s="1047"/>
      <c r="O9" s="1047"/>
      <c r="P9" s="1047"/>
      <c r="Q9" s="1048"/>
      <c r="R9" s="513" t="s">
        <v>8375</v>
      </c>
      <c r="S9" s="514"/>
      <c r="T9" s="514"/>
      <c r="U9" s="514"/>
      <c r="V9" s="515"/>
      <c r="W9" s="541" t="s">
        <v>11076</v>
      </c>
      <c r="X9" s="542"/>
      <c r="Y9" s="542"/>
      <c r="Z9" s="542"/>
      <c r="AA9" s="542"/>
      <c r="AB9" s="542"/>
      <c r="AC9" s="543"/>
      <c r="AD9" s="795" t="s">
        <v>11055</v>
      </c>
      <c r="AE9" s="795"/>
      <c r="AF9" s="795"/>
      <c r="AG9" s="795"/>
      <c r="AH9" s="795"/>
      <c r="AI9" s="795"/>
      <c r="AJ9" s="795" t="s">
        <v>11229</v>
      </c>
      <c r="AK9" s="795"/>
      <c r="AL9" s="795"/>
      <c r="AM9" s="795"/>
      <c r="AN9" s="795"/>
      <c r="AO9" s="795"/>
      <c r="AP9" s="795"/>
      <c r="AQ9" s="795"/>
      <c r="AR9" s="795"/>
      <c r="AS9" s="795"/>
      <c r="AT9" s="795"/>
      <c r="AU9" s="795"/>
      <c r="AV9" s="797"/>
      <c r="AW9" s="201"/>
      <c r="AX9" s="201"/>
      <c r="AY9" s="201"/>
      <c r="AZ9" s="201"/>
      <c r="BA9" s="201"/>
      <c r="BB9" s="188"/>
      <c r="BC9" s="201"/>
      <c r="BD9" s="201"/>
      <c r="BE9" s="201"/>
      <c r="BF9" s="201"/>
      <c r="BG9" s="201"/>
      <c r="BH9" s="201"/>
      <c r="BI9" s="201"/>
      <c r="BJ9" s="201"/>
      <c r="BK9" s="201"/>
      <c r="BL9" s="201"/>
      <c r="BM9" s="201"/>
      <c r="BN9" s="201"/>
      <c r="BO9" s="201"/>
      <c r="BP9" s="201"/>
      <c r="BQ9" s="201"/>
      <c r="BR9" s="201"/>
      <c r="BS9" s="201"/>
      <c r="BT9" s="201"/>
      <c r="BU9" s="201"/>
      <c r="BV9" s="201"/>
      <c r="BW9" s="201"/>
      <c r="BX9" s="201"/>
      <c r="BY9" s="201"/>
      <c r="BZ9" s="201"/>
      <c r="CA9" s="201"/>
      <c r="CB9" s="201"/>
      <c r="CC9" s="201"/>
      <c r="CD9" s="201"/>
      <c r="CE9" s="201"/>
      <c r="CF9" s="201"/>
      <c r="CG9" s="201"/>
      <c r="CH9" s="201"/>
      <c r="CI9" s="201"/>
      <c r="CJ9" s="201"/>
      <c r="CK9" s="201"/>
      <c r="CL9" s="201"/>
      <c r="CM9" s="201"/>
      <c r="CN9" s="201"/>
      <c r="CO9" s="201"/>
      <c r="CP9" s="201"/>
      <c r="CQ9" s="201"/>
      <c r="CR9" s="201"/>
      <c r="CS9" s="201"/>
      <c r="CT9" s="201"/>
      <c r="CU9" s="201"/>
      <c r="CV9" s="201"/>
      <c r="CW9" s="201"/>
      <c r="CX9" s="201"/>
      <c r="CY9" s="201"/>
      <c r="CZ9" s="201"/>
      <c r="DA9" s="201"/>
      <c r="DB9" s="201"/>
      <c r="DC9" s="201"/>
      <c r="DD9" s="201"/>
      <c r="DE9" s="201"/>
      <c r="DF9" s="201"/>
      <c r="DG9" s="201"/>
      <c r="DH9" s="201"/>
      <c r="DI9" s="201"/>
      <c r="DJ9" s="201"/>
      <c r="DK9" s="201"/>
      <c r="DL9" s="201"/>
      <c r="DM9" s="201"/>
      <c r="DN9" s="201"/>
      <c r="DO9" s="201"/>
      <c r="DP9" s="201"/>
      <c r="DQ9" s="201"/>
      <c r="DR9" s="201"/>
      <c r="DS9" s="201"/>
      <c r="DT9" s="201"/>
      <c r="DU9" s="201"/>
      <c r="DV9" s="201"/>
      <c r="DW9" s="201"/>
      <c r="DX9" s="201"/>
      <c r="DY9" s="201"/>
      <c r="DZ9" s="201"/>
      <c r="EA9" s="201"/>
      <c r="EB9" s="201"/>
      <c r="EC9" s="201"/>
      <c r="ED9" s="201"/>
      <c r="EE9" s="201"/>
      <c r="EF9" s="201"/>
      <c r="EG9" s="201"/>
      <c r="EH9" s="201"/>
      <c r="EI9" s="201"/>
      <c r="EJ9" s="201"/>
      <c r="EK9" s="201"/>
      <c r="EL9" s="201"/>
      <c r="EM9" s="201"/>
      <c r="EN9" s="201"/>
      <c r="EO9" s="201"/>
      <c r="EP9" s="201"/>
      <c r="EQ9" s="201"/>
      <c r="ER9" s="201"/>
      <c r="ES9" s="201"/>
      <c r="ET9" s="201"/>
      <c r="EU9" s="201"/>
      <c r="EV9" s="201"/>
      <c r="EW9" s="201"/>
      <c r="EX9" s="201"/>
      <c r="EY9" s="201"/>
      <c r="EZ9" s="201"/>
      <c r="FA9" s="201"/>
      <c r="FB9" s="201"/>
      <c r="FC9" s="201"/>
      <c r="FD9" s="201"/>
      <c r="FE9" s="201"/>
      <c r="FF9" s="201"/>
      <c r="FG9" s="201"/>
      <c r="FH9" s="201"/>
      <c r="FI9" s="201"/>
      <c r="FJ9" s="201"/>
      <c r="FK9" s="201"/>
      <c r="FL9" s="201"/>
      <c r="FM9" s="201"/>
      <c r="FN9" s="201"/>
      <c r="FO9" s="201"/>
      <c r="FP9" s="201"/>
      <c r="FQ9" s="201"/>
      <c r="FR9" s="201"/>
      <c r="FS9" s="201"/>
      <c r="FT9" s="201"/>
      <c r="FU9" s="201"/>
      <c r="FV9" s="201"/>
      <c r="FW9" s="201"/>
      <c r="FX9" s="201"/>
      <c r="FY9" s="201"/>
      <c r="FZ9" s="201"/>
      <c r="GA9" s="201"/>
      <c r="GB9" s="201"/>
      <c r="GC9" s="201"/>
      <c r="GD9" s="201"/>
      <c r="GE9" s="201"/>
      <c r="GF9" s="201"/>
      <c r="GG9" s="201"/>
      <c r="GH9" s="201"/>
      <c r="GI9" s="201"/>
      <c r="GJ9" s="201"/>
      <c r="GK9" s="201"/>
      <c r="GL9" s="201"/>
      <c r="GM9" s="201"/>
      <c r="GN9" s="201"/>
      <c r="GO9" s="201"/>
      <c r="GP9" s="201"/>
      <c r="GQ9" s="201"/>
      <c r="GR9" s="201"/>
      <c r="GS9" s="201"/>
      <c r="GT9" s="201"/>
      <c r="GU9" s="201"/>
      <c r="GV9" s="201"/>
      <c r="GW9" s="201"/>
      <c r="GX9" s="201"/>
      <c r="GY9" s="201"/>
      <c r="GZ9" s="201"/>
      <c r="HA9" s="201"/>
      <c r="HB9" s="201"/>
      <c r="HC9" s="201"/>
      <c r="HD9" s="201"/>
      <c r="HE9" s="201"/>
      <c r="HF9" s="201"/>
      <c r="HG9" s="201"/>
      <c r="HH9" s="201"/>
      <c r="HI9" s="201"/>
      <c r="HJ9" s="201"/>
      <c r="HK9" s="201"/>
      <c r="HL9" s="201"/>
      <c r="HM9" s="201"/>
      <c r="HN9" s="201"/>
      <c r="HO9" s="201"/>
      <c r="HP9" s="201"/>
      <c r="HQ9" s="201"/>
      <c r="HR9" s="201"/>
      <c r="HS9" s="201"/>
      <c r="HT9" s="201"/>
      <c r="HU9" s="201"/>
      <c r="HV9" s="201"/>
      <c r="HW9" s="201"/>
      <c r="HX9" s="201"/>
      <c r="HY9" s="201"/>
      <c r="HZ9" s="201"/>
      <c r="IA9" s="201"/>
      <c r="IB9" s="201"/>
      <c r="IC9" s="201"/>
      <c r="ID9" s="201"/>
      <c r="IE9" s="201"/>
      <c r="IF9" s="201"/>
      <c r="IG9" s="201"/>
      <c r="IH9" s="201"/>
      <c r="II9" s="201"/>
      <c r="IJ9" s="201"/>
      <c r="IK9" s="201"/>
      <c r="IL9" s="201"/>
      <c r="IM9" s="201"/>
      <c r="IN9" s="201"/>
      <c r="IO9" s="201"/>
      <c r="IP9" s="201"/>
      <c r="IQ9" s="201"/>
      <c r="IR9" s="201"/>
      <c r="IS9" s="201"/>
      <c r="IT9" s="201"/>
      <c r="IU9" s="201"/>
      <c r="IV9" s="201"/>
      <c r="IW9" s="201"/>
      <c r="IX9" s="201"/>
      <c r="IY9" s="201"/>
      <c r="IZ9" s="201"/>
      <c r="JA9" s="201"/>
      <c r="JB9" s="201"/>
      <c r="JC9" s="201"/>
      <c r="JD9" s="201"/>
      <c r="JE9" s="201"/>
      <c r="JF9" s="201"/>
      <c r="JG9" s="201"/>
      <c r="JH9" s="201"/>
      <c r="JI9" s="201"/>
      <c r="JJ9" s="201"/>
      <c r="JK9" s="201"/>
      <c r="JL9" s="201"/>
      <c r="JM9" s="201"/>
      <c r="JN9" s="201"/>
      <c r="JO9" s="201"/>
      <c r="JP9" s="201"/>
      <c r="JQ9" s="201"/>
      <c r="JR9" s="201"/>
      <c r="JS9" s="201"/>
      <c r="JT9" s="201"/>
      <c r="JU9" s="201"/>
      <c r="JV9" s="201"/>
      <c r="JW9" s="201"/>
      <c r="JX9" s="201"/>
      <c r="JY9" s="201"/>
      <c r="JZ9" s="201"/>
      <c r="KA9" s="201"/>
      <c r="KB9" s="201"/>
      <c r="KC9" s="201"/>
      <c r="KD9" s="201"/>
      <c r="KE9" s="201"/>
      <c r="KF9" s="201"/>
      <c r="KG9" s="201"/>
      <c r="KH9" s="201"/>
      <c r="KI9" s="201"/>
      <c r="KJ9" s="201"/>
      <c r="KK9" s="201"/>
      <c r="KL9" s="201"/>
      <c r="KM9" s="201"/>
      <c r="KN9" s="201"/>
      <c r="KO9" s="201"/>
      <c r="KP9" s="201"/>
      <c r="KQ9" s="201"/>
      <c r="KR9" s="201"/>
      <c r="KS9" s="201"/>
      <c r="KT9" s="201"/>
      <c r="KU9" s="201"/>
      <c r="KV9" s="201"/>
      <c r="KW9" s="201"/>
      <c r="KX9" s="201"/>
      <c r="KY9" s="201"/>
      <c r="KZ9" s="201"/>
      <c r="LA9" s="201"/>
      <c r="LB9" s="201"/>
      <c r="LC9" s="201"/>
      <c r="LD9" s="201"/>
      <c r="LE9" s="201"/>
      <c r="LF9" s="201"/>
      <c r="LG9" s="201"/>
      <c r="LH9" s="201"/>
      <c r="LI9" s="201"/>
      <c r="LJ9" s="201"/>
      <c r="LK9" s="201"/>
      <c r="LL9" s="201"/>
      <c r="LM9" s="201"/>
      <c r="LN9" s="201"/>
      <c r="LO9" s="201"/>
      <c r="LP9" s="201"/>
      <c r="LQ9" s="201"/>
      <c r="LR9" s="201"/>
      <c r="LS9" s="201"/>
      <c r="LT9" s="201"/>
      <c r="LU9" s="201"/>
      <c r="LV9" s="201"/>
      <c r="LW9" s="201"/>
      <c r="LX9" s="201"/>
      <c r="LY9" s="201"/>
      <c r="LZ9" s="201"/>
      <c r="MA9" s="201"/>
      <c r="MB9" s="201"/>
      <c r="MC9" s="201"/>
      <c r="MD9" s="201"/>
      <c r="ME9" s="201"/>
      <c r="MF9" s="201"/>
      <c r="MG9" s="201"/>
      <c r="MH9" s="201"/>
      <c r="MI9" s="201"/>
      <c r="MJ9" s="201"/>
      <c r="MK9" s="201"/>
      <c r="ML9" s="201"/>
      <c r="MM9" s="201"/>
      <c r="MN9" s="201"/>
      <c r="MO9" s="201"/>
      <c r="MP9" s="201"/>
      <c r="MQ9" s="201"/>
      <c r="MR9" s="201"/>
      <c r="MS9" s="201"/>
      <c r="MT9" s="201"/>
      <c r="MU9" s="201"/>
      <c r="MV9" s="201"/>
      <c r="MW9" s="201"/>
      <c r="MX9" s="201"/>
      <c r="MY9" s="201"/>
      <c r="MZ9" s="201"/>
      <c r="NA9" s="201"/>
      <c r="NB9" s="201"/>
      <c r="NC9" s="201"/>
      <c r="ND9" s="201"/>
      <c r="NE9" s="201"/>
      <c r="NF9" s="201"/>
      <c r="NG9" s="201"/>
      <c r="NH9" s="201"/>
      <c r="NI9" s="201"/>
      <c r="NJ9" s="201"/>
      <c r="NK9" s="201"/>
      <c r="NL9" s="201"/>
      <c r="NM9" s="201"/>
      <c r="NN9" s="201"/>
      <c r="NO9" s="201"/>
      <c r="NP9" s="201"/>
      <c r="NQ9" s="201"/>
      <c r="NR9" s="201"/>
      <c r="NS9" s="201"/>
      <c r="NT9" s="201"/>
      <c r="NU9" s="201"/>
      <c r="NV9" s="201"/>
      <c r="NW9" s="201"/>
      <c r="NX9" s="201"/>
      <c r="NY9" s="201"/>
      <c r="NZ9" s="201"/>
      <c r="OA9" s="201"/>
      <c r="OB9" s="201"/>
      <c r="OC9" s="201"/>
      <c r="OD9" s="201"/>
      <c r="OE9" s="201"/>
      <c r="OF9" s="201"/>
      <c r="OG9" s="201"/>
      <c r="OH9" s="201"/>
      <c r="OI9" s="201"/>
      <c r="OJ9" s="201"/>
      <c r="OK9" s="201"/>
      <c r="OL9" s="201"/>
      <c r="OM9" s="201"/>
      <c r="ON9" s="201"/>
      <c r="OO9" s="201"/>
      <c r="OP9" s="201"/>
      <c r="OQ9" s="201"/>
      <c r="OR9" s="201"/>
      <c r="OS9" s="201"/>
      <c r="OT9" s="201"/>
      <c r="OU9" s="201"/>
      <c r="OV9" s="201"/>
      <c r="OW9" s="201"/>
      <c r="OX9" s="201"/>
      <c r="OY9" s="201"/>
      <c r="OZ9" s="201"/>
      <c r="PA9" s="201"/>
      <c r="PB9" s="201"/>
      <c r="PC9" s="201"/>
      <c r="PD9" s="201"/>
      <c r="PE9" s="201"/>
      <c r="PF9" s="201"/>
      <c r="PG9" s="201"/>
      <c r="PH9" s="201"/>
      <c r="PI9" s="201"/>
      <c r="PJ9" s="201"/>
      <c r="PK9" s="201"/>
      <c r="PL9" s="201"/>
      <c r="PM9" s="201"/>
      <c r="PN9" s="201"/>
      <c r="PO9" s="201"/>
      <c r="PP9" s="201"/>
      <c r="PQ9" s="201"/>
      <c r="PR9" s="201"/>
      <c r="PS9" s="201"/>
      <c r="PT9" s="201"/>
      <c r="PU9" s="201"/>
      <c r="PV9" s="201"/>
      <c r="PW9" s="201"/>
      <c r="PX9" s="201"/>
      <c r="PY9" s="201"/>
      <c r="PZ9" s="201"/>
      <c r="QA9" s="201"/>
      <c r="QB9" s="201"/>
      <c r="QC9" s="201"/>
      <c r="QD9" s="201"/>
      <c r="QE9" s="201"/>
      <c r="QF9" s="201"/>
      <c r="QG9" s="201"/>
      <c r="QH9" s="201"/>
      <c r="QI9" s="201"/>
      <c r="QJ9" s="201"/>
      <c r="QK9" s="201"/>
      <c r="QL9" s="201"/>
    </row>
    <row r="10" spans="1:454" s="176" customFormat="1" ht="19.5" customHeight="1" thickBot="1">
      <c r="A10" s="201"/>
      <c r="B10" s="201"/>
      <c r="C10" s="516"/>
      <c r="D10" s="517"/>
      <c r="E10" s="517"/>
      <c r="F10" s="517"/>
      <c r="G10" s="518"/>
      <c r="H10" s="1049"/>
      <c r="I10" s="1050"/>
      <c r="J10" s="1050"/>
      <c r="K10" s="1050"/>
      <c r="L10" s="1050"/>
      <c r="M10" s="1050"/>
      <c r="N10" s="1050"/>
      <c r="O10" s="1050"/>
      <c r="P10" s="1050"/>
      <c r="Q10" s="1051"/>
      <c r="R10" s="516"/>
      <c r="S10" s="517"/>
      <c r="T10" s="517"/>
      <c r="U10" s="517"/>
      <c r="V10" s="518"/>
      <c r="W10" s="1042" t="s">
        <v>11235</v>
      </c>
      <c r="X10" s="1043"/>
      <c r="Y10" s="1043"/>
      <c r="Z10" s="1043"/>
      <c r="AA10" s="1043"/>
      <c r="AB10" s="1043"/>
      <c r="AC10" s="1044"/>
      <c r="AD10" s="1045" t="s">
        <v>11236</v>
      </c>
      <c r="AE10" s="1045"/>
      <c r="AF10" s="1045"/>
      <c r="AG10" s="1045"/>
      <c r="AH10" s="1045"/>
      <c r="AI10" s="1045"/>
      <c r="AJ10" s="549"/>
      <c r="AK10" s="549"/>
      <c r="AL10" s="549"/>
      <c r="AM10" s="549"/>
      <c r="AN10" s="549"/>
      <c r="AO10" s="549"/>
      <c r="AP10" s="549"/>
      <c r="AQ10" s="549"/>
      <c r="AR10" s="549"/>
      <c r="AS10" s="549"/>
      <c r="AT10" s="549"/>
      <c r="AU10" s="549"/>
      <c r="AV10" s="550"/>
      <c r="AW10" s="201"/>
      <c r="AX10" s="201"/>
      <c r="AY10" s="201"/>
      <c r="AZ10" s="201"/>
      <c r="BA10" s="201"/>
      <c r="BB10" s="188"/>
      <c r="BC10" s="201"/>
      <c r="BD10" s="201"/>
      <c r="BE10" s="201"/>
      <c r="BF10" s="201"/>
      <c r="BG10" s="201"/>
      <c r="BH10" s="201"/>
      <c r="BI10" s="201"/>
      <c r="BJ10" s="201"/>
      <c r="BK10" s="201"/>
      <c r="BL10" s="201"/>
      <c r="BM10" s="201"/>
      <c r="BN10" s="201"/>
      <c r="BO10" s="201"/>
      <c r="BP10" s="201"/>
      <c r="BQ10" s="201"/>
      <c r="BR10" s="201"/>
      <c r="BS10" s="201"/>
      <c r="BT10" s="201"/>
      <c r="BU10" s="201"/>
      <c r="BV10" s="201"/>
      <c r="BW10" s="201"/>
      <c r="BX10" s="201"/>
      <c r="BY10" s="201"/>
      <c r="BZ10" s="201"/>
      <c r="CA10" s="201"/>
      <c r="CB10" s="201"/>
      <c r="CC10" s="201"/>
      <c r="CD10" s="201"/>
      <c r="CE10" s="201"/>
      <c r="CF10" s="201"/>
      <c r="CG10" s="201"/>
      <c r="CH10" s="201"/>
      <c r="CI10" s="201"/>
      <c r="CJ10" s="201"/>
      <c r="CK10" s="201"/>
      <c r="CL10" s="201"/>
      <c r="CM10" s="201"/>
      <c r="CN10" s="201"/>
      <c r="CO10" s="201"/>
      <c r="CP10" s="201"/>
      <c r="CQ10" s="201"/>
      <c r="CR10" s="201"/>
      <c r="CS10" s="201"/>
      <c r="CT10" s="201"/>
      <c r="CU10" s="201"/>
      <c r="CV10" s="201"/>
      <c r="CW10" s="201"/>
      <c r="CX10" s="201"/>
      <c r="CY10" s="201"/>
      <c r="CZ10" s="201"/>
      <c r="DA10" s="201"/>
      <c r="DB10" s="201"/>
      <c r="DC10" s="201"/>
      <c r="DD10" s="201"/>
      <c r="DE10" s="201"/>
      <c r="DF10" s="201"/>
      <c r="DG10" s="201"/>
      <c r="DH10" s="201"/>
      <c r="DI10" s="201"/>
      <c r="DJ10" s="201"/>
      <c r="DK10" s="201"/>
      <c r="DL10" s="201"/>
      <c r="DM10" s="201"/>
      <c r="DN10" s="201"/>
      <c r="DO10" s="201"/>
      <c r="DP10" s="201"/>
      <c r="DQ10" s="201"/>
      <c r="DR10" s="201"/>
      <c r="DS10" s="201"/>
      <c r="DT10" s="201"/>
      <c r="DU10" s="201"/>
      <c r="DV10" s="201"/>
      <c r="DW10" s="201"/>
      <c r="DX10" s="201"/>
      <c r="DY10" s="201"/>
      <c r="DZ10" s="201"/>
      <c r="EA10" s="201"/>
      <c r="EB10" s="201"/>
      <c r="EC10" s="201"/>
      <c r="ED10" s="201"/>
      <c r="EE10" s="201"/>
      <c r="EF10" s="201"/>
      <c r="EG10" s="201"/>
      <c r="EH10" s="201"/>
      <c r="EI10" s="201"/>
      <c r="EJ10" s="201"/>
      <c r="EK10" s="201"/>
      <c r="EL10" s="201"/>
      <c r="EM10" s="201"/>
      <c r="EN10" s="201"/>
      <c r="EO10" s="201"/>
      <c r="EP10" s="201"/>
      <c r="EQ10" s="201"/>
      <c r="ER10" s="201"/>
      <c r="ES10" s="201"/>
      <c r="ET10" s="201"/>
      <c r="EU10" s="201"/>
      <c r="EV10" s="201"/>
      <c r="EW10" s="201"/>
      <c r="EX10" s="201"/>
      <c r="EY10" s="201"/>
      <c r="EZ10" s="201"/>
      <c r="FA10" s="201"/>
      <c r="FB10" s="201"/>
      <c r="FC10" s="201"/>
      <c r="FD10" s="201"/>
      <c r="FE10" s="201"/>
      <c r="FF10" s="201"/>
      <c r="FG10" s="201"/>
      <c r="FH10" s="201"/>
      <c r="FI10" s="201"/>
      <c r="FJ10" s="201"/>
      <c r="FK10" s="201"/>
      <c r="FL10" s="201"/>
      <c r="FM10" s="201"/>
      <c r="FN10" s="201"/>
      <c r="FO10" s="201"/>
      <c r="FP10" s="201"/>
      <c r="FQ10" s="201"/>
      <c r="FR10" s="201"/>
      <c r="FS10" s="201"/>
      <c r="FT10" s="201"/>
      <c r="FU10" s="201"/>
      <c r="FV10" s="201"/>
      <c r="FW10" s="201"/>
      <c r="FX10" s="201"/>
      <c r="FY10" s="201"/>
      <c r="FZ10" s="201"/>
      <c r="GA10" s="201"/>
      <c r="GB10" s="201"/>
      <c r="GC10" s="201"/>
      <c r="GD10" s="201"/>
      <c r="GE10" s="201"/>
      <c r="GF10" s="201"/>
      <c r="GG10" s="201"/>
      <c r="GH10" s="201"/>
      <c r="GI10" s="201"/>
      <c r="GJ10" s="201"/>
      <c r="GK10" s="201"/>
      <c r="GL10" s="201"/>
      <c r="GM10" s="201"/>
      <c r="GN10" s="201"/>
      <c r="GO10" s="201"/>
      <c r="GP10" s="201"/>
      <c r="GQ10" s="201"/>
      <c r="GR10" s="201"/>
      <c r="GS10" s="201"/>
      <c r="GT10" s="201"/>
      <c r="GU10" s="201"/>
      <c r="GV10" s="201"/>
      <c r="GW10" s="201"/>
      <c r="GX10" s="201"/>
      <c r="GY10" s="201"/>
      <c r="GZ10" s="201"/>
      <c r="HA10" s="201"/>
      <c r="HB10" s="201"/>
      <c r="HC10" s="201"/>
      <c r="HD10" s="201"/>
      <c r="HE10" s="201"/>
      <c r="HF10" s="201"/>
      <c r="HG10" s="201"/>
      <c r="HH10" s="201"/>
      <c r="HI10" s="201"/>
      <c r="HJ10" s="201"/>
      <c r="HK10" s="201"/>
      <c r="HL10" s="201"/>
      <c r="HM10" s="201"/>
      <c r="HN10" s="201"/>
      <c r="HO10" s="201"/>
      <c r="HP10" s="201"/>
      <c r="HQ10" s="201"/>
      <c r="HR10" s="201"/>
      <c r="HS10" s="201"/>
      <c r="HT10" s="201"/>
      <c r="HU10" s="201"/>
      <c r="HV10" s="201"/>
      <c r="HW10" s="201"/>
      <c r="HX10" s="201"/>
      <c r="HY10" s="201"/>
      <c r="HZ10" s="201"/>
      <c r="IA10" s="201"/>
      <c r="IB10" s="201"/>
      <c r="IC10" s="201"/>
      <c r="ID10" s="201"/>
      <c r="IE10" s="201"/>
      <c r="IF10" s="201"/>
      <c r="IG10" s="201"/>
      <c r="IH10" s="201"/>
      <c r="II10" s="201"/>
      <c r="IJ10" s="201"/>
      <c r="IK10" s="201"/>
      <c r="IL10" s="201"/>
      <c r="IM10" s="201"/>
      <c r="IN10" s="201"/>
      <c r="IO10" s="201"/>
      <c r="IP10" s="201"/>
      <c r="IQ10" s="201"/>
      <c r="IR10" s="201"/>
      <c r="IS10" s="201"/>
      <c r="IT10" s="201"/>
      <c r="IU10" s="201"/>
      <c r="IV10" s="201"/>
      <c r="IW10" s="201"/>
      <c r="IX10" s="201"/>
      <c r="IY10" s="201"/>
      <c r="IZ10" s="201"/>
      <c r="JA10" s="201"/>
      <c r="JB10" s="201"/>
      <c r="JC10" s="201"/>
      <c r="JD10" s="201"/>
      <c r="JE10" s="201"/>
      <c r="JF10" s="201"/>
      <c r="JG10" s="201"/>
      <c r="JH10" s="201"/>
      <c r="JI10" s="201"/>
      <c r="JJ10" s="201"/>
      <c r="JK10" s="201"/>
      <c r="JL10" s="201"/>
      <c r="JM10" s="201"/>
      <c r="JN10" s="201"/>
      <c r="JO10" s="201"/>
      <c r="JP10" s="201"/>
      <c r="JQ10" s="201"/>
      <c r="JR10" s="201"/>
      <c r="JS10" s="201"/>
      <c r="JT10" s="201"/>
      <c r="JU10" s="201"/>
      <c r="JV10" s="201"/>
      <c r="JW10" s="201"/>
      <c r="JX10" s="201"/>
      <c r="JY10" s="201"/>
      <c r="JZ10" s="201"/>
      <c r="KA10" s="201"/>
      <c r="KB10" s="201"/>
      <c r="KC10" s="201"/>
      <c r="KD10" s="201"/>
      <c r="KE10" s="201"/>
      <c r="KF10" s="201"/>
      <c r="KG10" s="201"/>
      <c r="KH10" s="201"/>
      <c r="KI10" s="201"/>
      <c r="KJ10" s="201"/>
      <c r="KK10" s="201"/>
      <c r="KL10" s="201"/>
      <c r="KM10" s="201"/>
      <c r="KN10" s="201"/>
      <c r="KO10" s="201"/>
      <c r="KP10" s="201"/>
      <c r="KQ10" s="201"/>
      <c r="KR10" s="201"/>
      <c r="KS10" s="201"/>
      <c r="KT10" s="201"/>
      <c r="KU10" s="201"/>
      <c r="KV10" s="201"/>
      <c r="KW10" s="201"/>
      <c r="KX10" s="201"/>
      <c r="KY10" s="201"/>
      <c r="KZ10" s="201"/>
      <c r="LA10" s="201"/>
      <c r="LB10" s="201"/>
      <c r="LC10" s="201"/>
      <c r="LD10" s="201"/>
      <c r="LE10" s="201"/>
      <c r="LF10" s="201"/>
      <c r="LG10" s="201"/>
      <c r="LH10" s="201"/>
      <c r="LI10" s="201"/>
      <c r="LJ10" s="201"/>
      <c r="LK10" s="201"/>
      <c r="LL10" s="201"/>
      <c r="LM10" s="201"/>
      <c r="LN10" s="201"/>
      <c r="LO10" s="201"/>
      <c r="LP10" s="201"/>
      <c r="LQ10" s="201"/>
      <c r="LR10" s="201"/>
      <c r="LS10" s="201"/>
      <c r="LT10" s="201"/>
      <c r="LU10" s="201"/>
      <c r="LV10" s="201"/>
      <c r="LW10" s="201"/>
      <c r="LX10" s="201"/>
      <c r="LY10" s="201"/>
      <c r="LZ10" s="201"/>
      <c r="MA10" s="201"/>
      <c r="MB10" s="201"/>
      <c r="MC10" s="201"/>
      <c r="MD10" s="201"/>
      <c r="ME10" s="201"/>
      <c r="MF10" s="201"/>
      <c r="MG10" s="201"/>
      <c r="MH10" s="201"/>
      <c r="MI10" s="201"/>
      <c r="MJ10" s="201"/>
      <c r="MK10" s="201"/>
      <c r="ML10" s="201"/>
      <c r="MM10" s="201"/>
      <c r="MN10" s="201"/>
      <c r="MO10" s="201"/>
      <c r="MP10" s="201"/>
      <c r="MQ10" s="201"/>
      <c r="MR10" s="201"/>
      <c r="MS10" s="201"/>
      <c r="MT10" s="201"/>
      <c r="MU10" s="201"/>
      <c r="MV10" s="201"/>
      <c r="MW10" s="201"/>
      <c r="MX10" s="201"/>
      <c r="MY10" s="201"/>
      <c r="MZ10" s="201"/>
      <c r="NA10" s="201"/>
      <c r="NB10" s="201"/>
      <c r="NC10" s="201"/>
      <c r="ND10" s="201"/>
      <c r="NE10" s="201"/>
      <c r="NF10" s="201"/>
      <c r="NG10" s="201"/>
      <c r="NH10" s="201"/>
      <c r="NI10" s="201"/>
      <c r="NJ10" s="201"/>
      <c r="NK10" s="201"/>
      <c r="NL10" s="201"/>
      <c r="NM10" s="201"/>
      <c r="NN10" s="201"/>
      <c r="NO10" s="201"/>
      <c r="NP10" s="201"/>
      <c r="NQ10" s="201"/>
      <c r="NR10" s="201"/>
      <c r="NS10" s="201"/>
      <c r="NT10" s="201"/>
      <c r="NU10" s="201"/>
      <c r="NV10" s="201"/>
      <c r="NW10" s="201"/>
      <c r="NX10" s="201"/>
      <c r="NY10" s="201"/>
      <c r="NZ10" s="201"/>
      <c r="OA10" s="201"/>
      <c r="OB10" s="201"/>
      <c r="OC10" s="201"/>
      <c r="OD10" s="201"/>
      <c r="OE10" s="201"/>
      <c r="OF10" s="201"/>
      <c r="OG10" s="201"/>
      <c r="OH10" s="201"/>
      <c r="OI10" s="201"/>
      <c r="OJ10" s="201"/>
      <c r="OK10" s="201"/>
      <c r="OL10" s="201"/>
      <c r="OM10" s="201"/>
      <c r="ON10" s="201"/>
      <c r="OO10" s="201"/>
      <c r="OP10" s="201"/>
      <c r="OQ10" s="201"/>
      <c r="OR10" s="201"/>
      <c r="OS10" s="201"/>
      <c r="OT10" s="201"/>
      <c r="OU10" s="201"/>
      <c r="OV10" s="201"/>
      <c r="OW10" s="201"/>
      <c r="OX10" s="201"/>
      <c r="OY10" s="201"/>
      <c r="OZ10" s="201"/>
      <c r="PA10" s="201"/>
      <c r="PB10" s="201"/>
      <c r="PC10" s="201"/>
      <c r="PD10" s="201"/>
      <c r="PE10" s="201"/>
      <c r="PF10" s="201"/>
      <c r="PG10" s="201"/>
      <c r="PH10" s="201"/>
      <c r="PI10" s="201"/>
      <c r="PJ10" s="201"/>
      <c r="PK10" s="201"/>
      <c r="PL10" s="201"/>
      <c r="PM10" s="201"/>
      <c r="PN10" s="201"/>
      <c r="PO10" s="201"/>
      <c r="PP10" s="201"/>
      <c r="PQ10" s="201"/>
      <c r="PR10" s="201"/>
      <c r="PS10" s="201"/>
      <c r="PT10" s="201"/>
      <c r="PU10" s="201"/>
      <c r="PV10" s="201"/>
      <c r="PW10" s="201"/>
      <c r="PX10" s="201"/>
      <c r="PY10" s="201"/>
      <c r="PZ10" s="201"/>
      <c r="QA10" s="201"/>
      <c r="QB10" s="201"/>
      <c r="QC10" s="201"/>
      <c r="QD10" s="201"/>
      <c r="QE10" s="201"/>
      <c r="QF10" s="201"/>
      <c r="QG10" s="201"/>
      <c r="QH10" s="201"/>
      <c r="QI10" s="201"/>
      <c r="QJ10" s="201"/>
      <c r="QK10" s="201"/>
      <c r="QL10" s="201"/>
    </row>
    <row r="11" spans="1:454" s="177" customFormat="1" ht="18" customHeight="1">
      <c r="A11" s="201"/>
      <c r="B11" s="201"/>
      <c r="C11" s="431" t="s">
        <v>8376</v>
      </c>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30"/>
      <c r="AB11" s="431" t="s">
        <v>8377</v>
      </c>
      <c r="AC11" s="429"/>
      <c r="AD11" s="429"/>
      <c r="AE11" s="429"/>
      <c r="AF11" s="429"/>
      <c r="AG11" s="429"/>
      <c r="AH11" s="429"/>
      <c r="AI11" s="429"/>
      <c r="AJ11" s="429"/>
      <c r="AK11" s="429"/>
      <c r="AL11" s="429"/>
      <c r="AM11" s="429"/>
      <c r="AN11" s="429"/>
      <c r="AO11" s="429"/>
      <c r="AP11" s="429"/>
      <c r="AQ11" s="429"/>
      <c r="AR11" s="429"/>
      <c r="AS11" s="429"/>
      <c r="AT11" s="429"/>
      <c r="AU11" s="429"/>
      <c r="AV11" s="430"/>
      <c r="AW11" s="201"/>
      <c r="AX11" s="201"/>
      <c r="AY11" s="201"/>
      <c r="AZ11" s="201"/>
      <c r="BA11" s="201"/>
      <c r="BB11" s="188"/>
      <c r="BC11" s="201"/>
      <c r="BD11" s="201"/>
      <c r="BE11" s="201"/>
      <c r="BF11" s="201"/>
      <c r="BG11" s="201"/>
      <c r="BH11" s="201"/>
      <c r="BI11" s="201"/>
      <c r="BJ11" s="201"/>
      <c r="BK11" s="201"/>
      <c r="BL11" s="201"/>
      <c r="BM11" s="201"/>
      <c r="BN11" s="201"/>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1"/>
      <c r="CM11" s="201"/>
      <c r="CN11" s="201"/>
      <c r="CO11" s="201"/>
      <c r="CP11" s="201"/>
      <c r="CQ11" s="201"/>
      <c r="CR11" s="201"/>
      <c r="CS11" s="201"/>
      <c r="CT11" s="201"/>
      <c r="CU11" s="201"/>
      <c r="CV11" s="201"/>
      <c r="CW11" s="201"/>
      <c r="CX11" s="201"/>
      <c r="CY11" s="201"/>
      <c r="CZ11" s="201"/>
      <c r="DA11" s="201"/>
      <c r="DB11" s="201"/>
      <c r="DC11" s="201"/>
      <c r="DD11" s="201"/>
      <c r="DE11" s="201"/>
      <c r="DF11" s="201"/>
      <c r="DG11" s="201"/>
      <c r="DH11" s="201"/>
      <c r="DI11" s="201"/>
      <c r="DJ11" s="201"/>
      <c r="DK11" s="201"/>
      <c r="DL11" s="201"/>
      <c r="DM11" s="201"/>
      <c r="DN11" s="201"/>
      <c r="DO11" s="201"/>
      <c r="DP11" s="201"/>
      <c r="DQ11" s="201"/>
      <c r="DR11" s="201"/>
      <c r="DS11" s="201"/>
      <c r="DT11" s="201"/>
      <c r="DU11" s="201"/>
      <c r="DV11" s="201"/>
      <c r="DW11" s="201"/>
      <c r="DX11" s="201"/>
      <c r="DY11" s="201"/>
      <c r="DZ11" s="201"/>
      <c r="EA11" s="201"/>
      <c r="EB11" s="201"/>
      <c r="EC11" s="201"/>
      <c r="ED11" s="201"/>
      <c r="EE11" s="201"/>
      <c r="EF11" s="201"/>
      <c r="EG11" s="201"/>
      <c r="EH11" s="201"/>
      <c r="EI11" s="201"/>
      <c r="EJ11" s="201"/>
      <c r="EK11" s="201"/>
      <c r="EL11" s="201"/>
      <c r="EM11" s="201"/>
      <c r="EN11" s="201"/>
      <c r="EO11" s="201"/>
      <c r="EP11" s="201"/>
      <c r="EQ11" s="201"/>
      <c r="ER11" s="201"/>
      <c r="ES11" s="201"/>
      <c r="ET11" s="201"/>
      <c r="EU11" s="201"/>
      <c r="EV11" s="201"/>
      <c r="EW11" s="201"/>
      <c r="EX11" s="201"/>
      <c r="EY11" s="201"/>
      <c r="EZ11" s="201"/>
      <c r="FA11" s="201"/>
      <c r="FB11" s="201"/>
      <c r="FC11" s="201"/>
      <c r="FD11" s="201"/>
      <c r="FE11" s="201"/>
      <c r="FF11" s="201"/>
      <c r="FG11" s="201"/>
      <c r="FH11" s="201"/>
      <c r="FI11" s="201"/>
      <c r="FJ11" s="201"/>
      <c r="FK11" s="201"/>
      <c r="FL11" s="201"/>
      <c r="FM11" s="201"/>
      <c r="FN11" s="201"/>
      <c r="FO11" s="201"/>
      <c r="FP11" s="201"/>
      <c r="FQ11" s="201"/>
      <c r="FR11" s="201"/>
      <c r="FS11" s="201"/>
      <c r="FT11" s="201"/>
      <c r="FU11" s="201"/>
      <c r="FV11" s="201"/>
      <c r="FW11" s="201"/>
      <c r="FX11" s="201"/>
      <c r="FY11" s="201"/>
      <c r="FZ11" s="201"/>
      <c r="GA11" s="201"/>
      <c r="GB11" s="201"/>
      <c r="GC11" s="201"/>
      <c r="GD11" s="201"/>
      <c r="GE11" s="201"/>
      <c r="GF11" s="201"/>
      <c r="GG11" s="201"/>
      <c r="GH11" s="201"/>
      <c r="GI11" s="201"/>
      <c r="GJ11" s="201"/>
      <c r="GK11" s="201"/>
      <c r="GL11" s="201"/>
      <c r="GM11" s="201"/>
      <c r="GN11" s="201"/>
      <c r="GO11" s="201"/>
      <c r="GP11" s="201"/>
      <c r="GQ11" s="201"/>
      <c r="GR11" s="201"/>
      <c r="GS11" s="201"/>
      <c r="GT11" s="201"/>
      <c r="GU11" s="201"/>
      <c r="GV11" s="201"/>
      <c r="GW11" s="201"/>
      <c r="GX11" s="201"/>
      <c r="GY11" s="201"/>
      <c r="GZ11" s="201"/>
      <c r="HA11" s="201"/>
      <c r="HB11" s="201"/>
      <c r="HC11" s="201"/>
      <c r="HD11" s="201"/>
      <c r="HE11" s="201"/>
      <c r="HF11" s="201"/>
      <c r="HG11" s="201"/>
      <c r="HH11" s="201"/>
      <c r="HI11" s="201"/>
      <c r="HJ11" s="201"/>
      <c r="HK11" s="201"/>
      <c r="HL11" s="201"/>
      <c r="HM11" s="201"/>
      <c r="HN11" s="201"/>
      <c r="HO11" s="201"/>
      <c r="HP11" s="201"/>
      <c r="HQ11" s="201"/>
      <c r="HR11" s="201"/>
      <c r="HS11" s="201"/>
      <c r="HT11" s="201"/>
      <c r="HU11" s="201"/>
      <c r="HV11" s="201"/>
      <c r="HW11" s="201"/>
      <c r="HX11" s="201"/>
      <c r="HY11" s="201"/>
      <c r="HZ11" s="201"/>
      <c r="IA11" s="201"/>
      <c r="IB11" s="201"/>
      <c r="IC11" s="201"/>
      <c r="ID11" s="201"/>
      <c r="IE11" s="201"/>
      <c r="IF11" s="201"/>
      <c r="IG11" s="201"/>
      <c r="IH11" s="201"/>
      <c r="II11" s="201"/>
      <c r="IJ11" s="201"/>
      <c r="IK11" s="201"/>
      <c r="IL11" s="201"/>
      <c r="IM11" s="201"/>
      <c r="IN11" s="201"/>
      <c r="IO11" s="201"/>
      <c r="IP11" s="201"/>
      <c r="IQ11" s="201"/>
      <c r="IR11" s="201"/>
      <c r="IS11" s="201"/>
      <c r="IT11" s="201"/>
      <c r="IU11" s="201"/>
      <c r="IV11" s="201"/>
      <c r="IW11" s="201"/>
      <c r="IX11" s="201"/>
      <c r="IY11" s="201"/>
      <c r="IZ11" s="201"/>
      <c r="JA11" s="201"/>
      <c r="JB11" s="201"/>
      <c r="JC11" s="201"/>
      <c r="JD11" s="201"/>
      <c r="JE11" s="201"/>
      <c r="JF11" s="201"/>
      <c r="JG11" s="201"/>
      <c r="JH11" s="201"/>
      <c r="JI11" s="201"/>
      <c r="JJ11" s="201"/>
      <c r="JK11" s="201"/>
      <c r="JL11" s="201"/>
      <c r="JM11" s="201"/>
      <c r="JN11" s="201"/>
      <c r="JO11" s="201"/>
      <c r="JP11" s="201"/>
      <c r="JQ11" s="201"/>
      <c r="JR11" s="201"/>
      <c r="JS11" s="201"/>
      <c r="JT11" s="201"/>
      <c r="JU11" s="201"/>
      <c r="JV11" s="201"/>
      <c r="JW11" s="201"/>
      <c r="JX11" s="201"/>
      <c r="JY11" s="201"/>
      <c r="JZ11" s="201"/>
      <c r="KA11" s="201"/>
      <c r="KB11" s="201"/>
      <c r="KC11" s="201"/>
      <c r="KD11" s="201"/>
      <c r="KE11" s="201"/>
      <c r="KF11" s="201"/>
      <c r="KG11" s="201"/>
      <c r="KH11" s="201"/>
      <c r="KI11" s="201"/>
      <c r="KJ11" s="201"/>
      <c r="KK11" s="201"/>
      <c r="KL11" s="201"/>
      <c r="KM11" s="201"/>
      <c r="KN11" s="201"/>
      <c r="KO11" s="201"/>
      <c r="KP11" s="201"/>
      <c r="KQ11" s="201"/>
      <c r="KR11" s="201"/>
      <c r="KS11" s="201"/>
      <c r="KT11" s="201"/>
      <c r="KU11" s="201"/>
      <c r="KV11" s="201"/>
      <c r="KW11" s="201"/>
      <c r="KX11" s="201"/>
      <c r="KY11" s="201"/>
      <c r="KZ11" s="201"/>
      <c r="LA11" s="201"/>
      <c r="LB11" s="201"/>
      <c r="LC11" s="201"/>
      <c r="LD11" s="201"/>
      <c r="LE11" s="201"/>
      <c r="LF11" s="201"/>
      <c r="LG11" s="201"/>
      <c r="LH11" s="201"/>
      <c r="LI11" s="201"/>
      <c r="LJ11" s="201"/>
      <c r="LK11" s="201"/>
      <c r="LL11" s="201"/>
      <c r="LM11" s="201"/>
      <c r="LN11" s="201"/>
      <c r="LO11" s="201"/>
      <c r="LP11" s="201"/>
      <c r="LQ11" s="201"/>
      <c r="LR11" s="201"/>
      <c r="LS11" s="201"/>
      <c r="LT11" s="201"/>
      <c r="LU11" s="201"/>
      <c r="LV11" s="201"/>
      <c r="LW11" s="201"/>
      <c r="LX11" s="201"/>
      <c r="LY11" s="201"/>
      <c r="LZ11" s="201"/>
      <c r="MA11" s="201"/>
      <c r="MB11" s="201"/>
      <c r="MC11" s="201"/>
      <c r="MD11" s="201"/>
      <c r="ME11" s="201"/>
      <c r="MF11" s="201"/>
      <c r="MG11" s="201"/>
      <c r="MH11" s="201"/>
      <c r="MI11" s="201"/>
      <c r="MJ11" s="201"/>
      <c r="MK11" s="201"/>
      <c r="ML11" s="201"/>
      <c r="MM11" s="201"/>
      <c r="MN11" s="201"/>
      <c r="MO11" s="201"/>
      <c r="MP11" s="201"/>
      <c r="MQ11" s="201"/>
      <c r="MR11" s="201"/>
      <c r="MS11" s="201"/>
      <c r="MT11" s="201"/>
      <c r="MU11" s="201"/>
      <c r="MV11" s="201"/>
      <c r="MW11" s="201"/>
      <c r="MX11" s="201"/>
      <c r="MY11" s="201"/>
      <c r="MZ11" s="201"/>
      <c r="NA11" s="201"/>
      <c r="NB11" s="201"/>
      <c r="NC11" s="201"/>
      <c r="ND11" s="201"/>
      <c r="NE11" s="201"/>
      <c r="NF11" s="201"/>
      <c r="NG11" s="201"/>
      <c r="NH11" s="201"/>
      <c r="NI11" s="201"/>
      <c r="NJ11" s="201"/>
      <c r="NK11" s="201"/>
      <c r="NL11" s="201"/>
      <c r="NM11" s="201"/>
      <c r="NN11" s="201"/>
      <c r="NO11" s="201"/>
      <c r="NP11" s="201"/>
      <c r="NQ11" s="201"/>
      <c r="NR11" s="201"/>
      <c r="NS11" s="201"/>
      <c r="NT11" s="201"/>
      <c r="NU11" s="201"/>
      <c r="NV11" s="201"/>
      <c r="NW11" s="201"/>
      <c r="NX11" s="201"/>
      <c r="NY11" s="201"/>
      <c r="NZ11" s="201"/>
      <c r="OA11" s="201"/>
      <c r="OB11" s="201"/>
      <c r="OC11" s="201"/>
      <c r="OD11" s="201"/>
      <c r="OE11" s="201"/>
      <c r="OF11" s="201"/>
      <c r="OG11" s="201"/>
      <c r="OH11" s="201"/>
      <c r="OI11" s="201"/>
      <c r="OJ11" s="201"/>
      <c r="OK11" s="201"/>
      <c r="OL11" s="201"/>
      <c r="OM11" s="201"/>
      <c r="ON11" s="201"/>
      <c r="OO11" s="201"/>
      <c r="OP11" s="201"/>
      <c r="OQ11" s="201"/>
      <c r="OR11" s="201"/>
      <c r="OS11" s="201"/>
      <c r="OT11" s="201"/>
      <c r="OU11" s="201"/>
      <c r="OV11" s="201"/>
      <c r="OW11" s="201"/>
      <c r="OX11" s="201"/>
      <c r="OY11" s="201"/>
      <c r="OZ11" s="201"/>
      <c r="PA11" s="201"/>
      <c r="PB11" s="201"/>
      <c r="PC11" s="201"/>
      <c r="PD11" s="201"/>
      <c r="PE11" s="201"/>
      <c r="PF11" s="201"/>
      <c r="PG11" s="201"/>
      <c r="PH11" s="201"/>
      <c r="PI11" s="201"/>
      <c r="PJ11" s="201"/>
      <c r="PK11" s="201"/>
      <c r="PL11" s="201"/>
      <c r="PM11" s="201"/>
      <c r="PN11" s="201"/>
      <c r="PO11" s="201"/>
      <c r="PP11" s="201"/>
      <c r="PQ11" s="201"/>
      <c r="PR11" s="201"/>
      <c r="PS11" s="201"/>
      <c r="PT11" s="201"/>
      <c r="PU11" s="201"/>
      <c r="PV11" s="201"/>
      <c r="PW11" s="201"/>
      <c r="PX11" s="201"/>
      <c r="PY11" s="201"/>
      <c r="PZ11" s="201"/>
      <c r="QA11" s="201"/>
      <c r="QB11" s="201"/>
      <c r="QC11" s="201"/>
      <c r="QD11" s="201"/>
      <c r="QE11" s="201"/>
      <c r="QF11" s="201"/>
      <c r="QG11" s="201"/>
      <c r="QH11" s="201"/>
      <c r="QI11" s="201"/>
      <c r="QJ11" s="201"/>
      <c r="QK11" s="201"/>
      <c r="QL11" s="201"/>
    </row>
    <row r="12" spans="1:454" s="177" customFormat="1" ht="18" customHeight="1">
      <c r="A12" s="201"/>
      <c r="B12" s="201"/>
      <c r="C12" s="551" t="s">
        <v>11059</v>
      </c>
      <c r="D12" s="552"/>
      <c r="E12" s="552"/>
      <c r="F12" s="552"/>
      <c r="G12" s="1029" t="s">
        <v>11237</v>
      </c>
      <c r="H12" s="1030"/>
      <c r="I12" s="1030"/>
      <c r="J12" s="1030"/>
      <c r="K12" s="1030"/>
      <c r="L12" s="1030"/>
      <c r="M12" s="1030"/>
      <c r="N12" s="1030"/>
      <c r="O12" s="1030"/>
      <c r="P12" s="1030"/>
      <c r="Q12" s="1030"/>
      <c r="R12" s="1030"/>
      <c r="S12" s="1030"/>
      <c r="T12" s="1031"/>
      <c r="U12" s="567" t="s">
        <v>11068</v>
      </c>
      <c r="V12" s="568"/>
      <c r="W12" s="568"/>
      <c r="X12" s="568"/>
      <c r="Y12" s="568"/>
      <c r="Z12" s="568"/>
      <c r="AA12" s="569"/>
      <c r="AB12" s="551" t="s">
        <v>11059</v>
      </c>
      <c r="AC12" s="552"/>
      <c r="AD12" s="552"/>
      <c r="AE12" s="552"/>
      <c r="AF12" s="1032" t="s">
        <v>11245</v>
      </c>
      <c r="AG12" s="1033"/>
      <c r="AH12" s="1033"/>
      <c r="AI12" s="1033"/>
      <c r="AJ12" s="1033"/>
      <c r="AK12" s="1033"/>
      <c r="AL12" s="1033"/>
      <c r="AM12" s="1033"/>
      <c r="AN12" s="1033"/>
      <c r="AO12" s="1033"/>
      <c r="AP12" s="1033"/>
      <c r="AQ12" s="1033"/>
      <c r="AR12" s="1033"/>
      <c r="AS12" s="1033"/>
      <c r="AT12" s="1033"/>
      <c r="AU12" s="1033"/>
      <c r="AV12" s="1034"/>
      <c r="AW12" s="201"/>
      <c r="AX12" s="201"/>
      <c r="AY12" s="201"/>
      <c r="AZ12" s="201"/>
      <c r="BA12" s="201"/>
      <c r="BB12" s="188"/>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c r="DC12" s="201"/>
      <c r="DD12" s="201"/>
      <c r="DE12" s="201"/>
      <c r="DF12" s="201"/>
      <c r="DG12" s="201"/>
      <c r="DH12" s="201"/>
      <c r="DI12" s="201"/>
      <c r="DJ12" s="201"/>
      <c r="DK12" s="201"/>
      <c r="DL12" s="201"/>
      <c r="DM12" s="201"/>
      <c r="DN12" s="201"/>
      <c r="DO12" s="201"/>
      <c r="DP12" s="201"/>
      <c r="DQ12" s="201"/>
      <c r="DR12" s="201"/>
      <c r="DS12" s="201"/>
      <c r="DT12" s="201"/>
      <c r="DU12" s="201"/>
      <c r="DV12" s="201"/>
      <c r="DW12" s="201"/>
      <c r="DX12" s="201"/>
      <c r="DY12" s="201"/>
      <c r="DZ12" s="201"/>
      <c r="EA12" s="201"/>
      <c r="EB12" s="201"/>
      <c r="EC12" s="201"/>
      <c r="ED12" s="201"/>
      <c r="EE12" s="201"/>
      <c r="EF12" s="201"/>
      <c r="EG12" s="201"/>
      <c r="EH12" s="201"/>
      <c r="EI12" s="201"/>
      <c r="EJ12" s="201"/>
      <c r="EK12" s="201"/>
      <c r="EL12" s="201"/>
      <c r="EM12" s="201"/>
      <c r="EN12" s="201"/>
      <c r="EO12" s="201"/>
      <c r="EP12" s="201"/>
      <c r="EQ12" s="201"/>
      <c r="ER12" s="201"/>
      <c r="ES12" s="201"/>
      <c r="ET12" s="201"/>
      <c r="EU12" s="201"/>
      <c r="EV12" s="201"/>
      <c r="EW12" s="201"/>
      <c r="EX12" s="201"/>
      <c r="EY12" s="201"/>
      <c r="EZ12" s="201"/>
      <c r="FA12" s="201"/>
      <c r="FB12" s="201"/>
      <c r="FC12" s="201"/>
      <c r="FD12" s="201"/>
      <c r="FE12" s="201"/>
      <c r="FF12" s="201"/>
      <c r="FG12" s="201"/>
      <c r="FH12" s="201"/>
      <c r="FI12" s="201"/>
      <c r="FJ12" s="201"/>
      <c r="FK12" s="201"/>
      <c r="FL12" s="201"/>
      <c r="FM12" s="201"/>
      <c r="FN12" s="201"/>
      <c r="FO12" s="201"/>
      <c r="FP12" s="201"/>
      <c r="FQ12" s="201"/>
      <c r="FR12" s="201"/>
      <c r="FS12" s="201"/>
      <c r="FT12" s="201"/>
      <c r="FU12" s="201"/>
      <c r="FV12" s="201"/>
      <c r="FW12" s="201"/>
      <c r="FX12" s="201"/>
      <c r="FY12" s="201"/>
      <c r="FZ12" s="201"/>
      <c r="GA12" s="201"/>
      <c r="GB12" s="201"/>
      <c r="GC12" s="201"/>
      <c r="GD12" s="201"/>
      <c r="GE12" s="201"/>
      <c r="GF12" s="201"/>
      <c r="GG12" s="201"/>
      <c r="GH12" s="201"/>
      <c r="GI12" s="201"/>
      <c r="GJ12" s="201"/>
      <c r="GK12" s="201"/>
      <c r="GL12" s="201"/>
      <c r="GM12" s="201"/>
      <c r="GN12" s="201"/>
      <c r="GO12" s="201"/>
      <c r="GP12" s="201"/>
      <c r="GQ12" s="201"/>
      <c r="GR12" s="201"/>
      <c r="GS12" s="201"/>
      <c r="GT12" s="201"/>
      <c r="GU12" s="201"/>
      <c r="GV12" s="201"/>
      <c r="GW12" s="201"/>
      <c r="GX12" s="201"/>
      <c r="GY12" s="201"/>
      <c r="GZ12" s="201"/>
      <c r="HA12" s="201"/>
      <c r="HB12" s="201"/>
      <c r="HC12" s="201"/>
      <c r="HD12" s="201"/>
      <c r="HE12" s="201"/>
      <c r="HF12" s="201"/>
      <c r="HG12" s="201"/>
      <c r="HH12" s="201"/>
      <c r="HI12" s="201"/>
      <c r="HJ12" s="201"/>
      <c r="HK12" s="201"/>
      <c r="HL12" s="201"/>
      <c r="HM12" s="201"/>
      <c r="HN12" s="201"/>
      <c r="HO12" s="201"/>
      <c r="HP12" s="201"/>
      <c r="HQ12" s="201"/>
      <c r="HR12" s="201"/>
      <c r="HS12" s="201"/>
      <c r="HT12" s="201"/>
      <c r="HU12" s="201"/>
      <c r="HV12" s="201"/>
      <c r="HW12" s="201"/>
      <c r="HX12" s="201"/>
      <c r="HY12" s="201"/>
      <c r="HZ12" s="201"/>
      <c r="IA12" s="201"/>
      <c r="IB12" s="201"/>
      <c r="IC12" s="201"/>
      <c r="ID12" s="201"/>
      <c r="IE12" s="201"/>
      <c r="IF12" s="201"/>
      <c r="IG12" s="201"/>
      <c r="IH12" s="201"/>
      <c r="II12" s="201"/>
      <c r="IJ12" s="201"/>
      <c r="IK12" s="201"/>
      <c r="IL12" s="201"/>
      <c r="IM12" s="201"/>
      <c r="IN12" s="201"/>
      <c r="IO12" s="201"/>
      <c r="IP12" s="201"/>
      <c r="IQ12" s="201"/>
      <c r="IR12" s="201"/>
      <c r="IS12" s="201"/>
      <c r="IT12" s="201"/>
      <c r="IU12" s="201"/>
      <c r="IV12" s="201"/>
      <c r="IW12" s="201"/>
      <c r="IX12" s="201"/>
      <c r="IY12" s="201"/>
      <c r="IZ12" s="201"/>
      <c r="JA12" s="201"/>
      <c r="JB12" s="201"/>
      <c r="JC12" s="201"/>
      <c r="JD12" s="201"/>
      <c r="JE12" s="201"/>
      <c r="JF12" s="201"/>
      <c r="JG12" s="201"/>
      <c r="JH12" s="201"/>
      <c r="JI12" s="201"/>
      <c r="JJ12" s="201"/>
      <c r="JK12" s="201"/>
      <c r="JL12" s="201"/>
      <c r="JM12" s="201"/>
      <c r="JN12" s="201"/>
      <c r="JO12" s="201"/>
      <c r="JP12" s="201"/>
      <c r="JQ12" s="201"/>
      <c r="JR12" s="201"/>
      <c r="JS12" s="201"/>
      <c r="JT12" s="201"/>
      <c r="JU12" s="201"/>
      <c r="JV12" s="201"/>
      <c r="JW12" s="201"/>
      <c r="JX12" s="201"/>
      <c r="JY12" s="201"/>
      <c r="JZ12" s="201"/>
      <c r="KA12" s="201"/>
      <c r="KB12" s="201"/>
      <c r="KC12" s="201"/>
      <c r="KD12" s="201"/>
      <c r="KE12" s="201"/>
      <c r="KF12" s="201"/>
      <c r="KG12" s="201"/>
      <c r="KH12" s="201"/>
      <c r="KI12" s="201"/>
      <c r="KJ12" s="201"/>
      <c r="KK12" s="201"/>
      <c r="KL12" s="201"/>
      <c r="KM12" s="201"/>
      <c r="KN12" s="201"/>
      <c r="KO12" s="201"/>
      <c r="KP12" s="201"/>
      <c r="KQ12" s="201"/>
      <c r="KR12" s="201"/>
      <c r="KS12" s="201"/>
      <c r="KT12" s="201"/>
      <c r="KU12" s="201"/>
      <c r="KV12" s="201"/>
      <c r="KW12" s="201"/>
      <c r="KX12" s="201"/>
      <c r="KY12" s="201"/>
      <c r="KZ12" s="201"/>
      <c r="LA12" s="201"/>
      <c r="LB12" s="201"/>
      <c r="LC12" s="201"/>
      <c r="LD12" s="201"/>
      <c r="LE12" s="201"/>
      <c r="LF12" s="201"/>
      <c r="LG12" s="201"/>
      <c r="LH12" s="201"/>
      <c r="LI12" s="201"/>
      <c r="LJ12" s="201"/>
      <c r="LK12" s="201"/>
      <c r="LL12" s="201"/>
      <c r="LM12" s="201"/>
      <c r="LN12" s="201"/>
      <c r="LO12" s="201"/>
      <c r="LP12" s="201"/>
      <c r="LQ12" s="201"/>
      <c r="LR12" s="201"/>
      <c r="LS12" s="201"/>
      <c r="LT12" s="201"/>
      <c r="LU12" s="201"/>
      <c r="LV12" s="201"/>
      <c r="LW12" s="201"/>
      <c r="LX12" s="201"/>
      <c r="LY12" s="201"/>
      <c r="LZ12" s="201"/>
      <c r="MA12" s="201"/>
      <c r="MB12" s="201"/>
      <c r="MC12" s="201"/>
      <c r="MD12" s="201"/>
      <c r="ME12" s="201"/>
      <c r="MF12" s="201"/>
      <c r="MG12" s="201"/>
      <c r="MH12" s="201"/>
      <c r="MI12" s="201"/>
      <c r="MJ12" s="201"/>
      <c r="MK12" s="201"/>
      <c r="ML12" s="201"/>
      <c r="MM12" s="201"/>
      <c r="MN12" s="201"/>
      <c r="MO12" s="201"/>
      <c r="MP12" s="201"/>
      <c r="MQ12" s="201"/>
      <c r="MR12" s="201"/>
      <c r="MS12" s="201"/>
      <c r="MT12" s="201"/>
      <c r="MU12" s="201"/>
      <c r="MV12" s="201"/>
      <c r="MW12" s="201"/>
      <c r="MX12" s="201"/>
      <c r="MY12" s="201"/>
      <c r="MZ12" s="201"/>
      <c r="NA12" s="201"/>
      <c r="NB12" s="201"/>
      <c r="NC12" s="201"/>
      <c r="ND12" s="201"/>
      <c r="NE12" s="201"/>
      <c r="NF12" s="201"/>
      <c r="NG12" s="201"/>
      <c r="NH12" s="201"/>
      <c r="NI12" s="201"/>
      <c r="NJ12" s="201"/>
      <c r="NK12" s="201"/>
      <c r="NL12" s="201"/>
      <c r="NM12" s="201"/>
      <c r="NN12" s="201"/>
      <c r="NO12" s="201"/>
      <c r="NP12" s="201"/>
      <c r="NQ12" s="201"/>
      <c r="NR12" s="201"/>
      <c r="NS12" s="201"/>
      <c r="NT12" s="201"/>
      <c r="NU12" s="201"/>
      <c r="NV12" s="201"/>
      <c r="NW12" s="201"/>
      <c r="NX12" s="201"/>
      <c r="NY12" s="201"/>
      <c r="NZ12" s="201"/>
      <c r="OA12" s="201"/>
      <c r="OB12" s="201"/>
      <c r="OC12" s="201"/>
      <c r="OD12" s="201"/>
      <c r="OE12" s="201"/>
      <c r="OF12" s="201"/>
      <c r="OG12" s="201"/>
      <c r="OH12" s="201"/>
      <c r="OI12" s="201"/>
      <c r="OJ12" s="201"/>
      <c r="OK12" s="201"/>
      <c r="OL12" s="201"/>
      <c r="OM12" s="201"/>
      <c r="ON12" s="201"/>
      <c r="OO12" s="201"/>
      <c r="OP12" s="201"/>
      <c r="OQ12" s="201"/>
      <c r="OR12" s="201"/>
      <c r="OS12" s="201"/>
      <c r="OT12" s="201"/>
      <c r="OU12" s="201"/>
      <c r="OV12" s="201"/>
      <c r="OW12" s="201"/>
      <c r="OX12" s="201"/>
      <c r="OY12" s="201"/>
      <c r="OZ12" s="201"/>
      <c r="PA12" s="201"/>
      <c r="PB12" s="201"/>
      <c r="PC12" s="201"/>
      <c r="PD12" s="201"/>
      <c r="PE12" s="201"/>
      <c r="PF12" s="201"/>
      <c r="PG12" s="201"/>
      <c r="PH12" s="201"/>
      <c r="PI12" s="201"/>
      <c r="PJ12" s="201"/>
      <c r="PK12" s="201"/>
      <c r="PL12" s="201"/>
      <c r="PM12" s="201"/>
      <c r="PN12" s="201"/>
      <c r="PO12" s="201"/>
      <c r="PP12" s="201"/>
      <c r="PQ12" s="201"/>
      <c r="PR12" s="201"/>
      <c r="PS12" s="201"/>
      <c r="PT12" s="201"/>
      <c r="PU12" s="201"/>
      <c r="PV12" s="201"/>
      <c r="PW12" s="201"/>
      <c r="PX12" s="201"/>
      <c r="PY12" s="201"/>
      <c r="PZ12" s="201"/>
      <c r="QA12" s="201"/>
      <c r="QB12" s="201"/>
      <c r="QC12" s="201"/>
      <c r="QD12" s="201"/>
      <c r="QE12" s="201"/>
      <c r="QF12" s="201"/>
      <c r="QG12" s="201"/>
      <c r="QH12" s="201"/>
      <c r="QI12" s="201"/>
      <c r="QJ12" s="201"/>
      <c r="QK12" s="201"/>
      <c r="QL12" s="201"/>
    </row>
    <row r="13" spans="1:454" s="178" customFormat="1" ht="18" customHeight="1">
      <c r="A13" s="202"/>
      <c r="B13" s="202"/>
      <c r="C13" s="560" t="str">
        <f>IF(G12="法人","（法人名）※1","氏名")</f>
        <v>（法人名）※1</v>
      </c>
      <c r="D13" s="561"/>
      <c r="E13" s="561"/>
      <c r="F13" s="561"/>
      <c r="G13" s="561"/>
      <c r="H13" s="561"/>
      <c r="I13" s="561"/>
      <c r="J13" s="564" t="s">
        <v>11069</v>
      </c>
      <c r="K13" s="565"/>
      <c r="L13" s="565"/>
      <c r="M13" s="565"/>
      <c r="N13" s="566"/>
      <c r="O13" s="1035" t="s">
        <v>11238</v>
      </c>
      <c r="P13" s="1035"/>
      <c r="Q13" s="223" t="s">
        <v>8378</v>
      </c>
      <c r="R13" s="547"/>
      <c r="S13" s="547"/>
      <c r="T13" s="224" t="s">
        <v>8379</v>
      </c>
      <c r="U13" s="1036" t="s">
        <v>11078</v>
      </c>
      <c r="V13" s="1037"/>
      <c r="W13" s="1037"/>
      <c r="X13" s="1037"/>
      <c r="Y13" s="1037"/>
      <c r="Z13" s="1037"/>
      <c r="AA13" s="1038"/>
      <c r="AB13" s="560" t="str">
        <f>IF(AF12="法人","（法人名）※1","氏名")</f>
        <v>氏名</v>
      </c>
      <c r="AC13" s="561"/>
      <c r="AD13" s="561"/>
      <c r="AE13" s="561"/>
      <c r="AF13" s="561"/>
      <c r="AG13" s="561"/>
      <c r="AH13" s="561"/>
      <c r="AI13" s="561"/>
      <c r="AJ13" s="561"/>
      <c r="AK13" s="561"/>
      <c r="AL13" s="562" t="s">
        <v>11070</v>
      </c>
      <c r="AM13" s="563"/>
      <c r="AN13" s="563"/>
      <c r="AO13" s="563"/>
      <c r="AP13" s="563"/>
      <c r="AQ13" s="1024" t="s">
        <v>11238</v>
      </c>
      <c r="AR13" s="1024"/>
      <c r="AS13" s="223" t="s">
        <v>8378</v>
      </c>
      <c r="AT13" s="548"/>
      <c r="AU13" s="548"/>
      <c r="AV13" s="225" t="s">
        <v>8379</v>
      </c>
      <c r="AW13" s="202"/>
      <c r="AX13" s="202"/>
      <c r="AY13" s="202"/>
      <c r="AZ13" s="202"/>
      <c r="BA13" s="202"/>
      <c r="BB13" s="188"/>
      <c r="BC13" s="202"/>
      <c r="BD13" s="202"/>
      <c r="BE13" s="202"/>
      <c r="BF13" s="202"/>
      <c r="BG13" s="202"/>
      <c r="BH13" s="202"/>
      <c r="BI13" s="202"/>
      <c r="BJ13" s="202"/>
      <c r="BK13" s="202"/>
      <c r="BL13" s="202"/>
      <c r="BM13" s="202"/>
      <c r="BN13" s="202"/>
      <c r="BO13" s="202"/>
      <c r="BP13" s="202"/>
      <c r="BQ13" s="202"/>
      <c r="BR13" s="202"/>
      <c r="BS13" s="202"/>
      <c r="BT13" s="202"/>
      <c r="BU13" s="202"/>
      <c r="BV13" s="202"/>
      <c r="BW13" s="202"/>
      <c r="BX13" s="202"/>
      <c r="BY13" s="202"/>
      <c r="BZ13" s="202"/>
      <c r="CA13" s="202"/>
      <c r="CB13" s="202"/>
      <c r="CC13" s="202"/>
      <c r="CD13" s="202"/>
      <c r="CE13" s="202"/>
      <c r="CF13" s="202"/>
      <c r="CG13" s="202"/>
      <c r="CH13" s="202"/>
      <c r="CI13" s="202"/>
      <c r="CJ13" s="202"/>
      <c r="CK13" s="202"/>
      <c r="CL13" s="202"/>
      <c r="CM13" s="202"/>
      <c r="CN13" s="202"/>
      <c r="CO13" s="202"/>
      <c r="CP13" s="202"/>
      <c r="CQ13" s="202"/>
      <c r="CR13" s="202"/>
      <c r="CS13" s="202"/>
      <c r="CT13" s="202"/>
      <c r="CU13" s="202"/>
      <c r="CV13" s="202"/>
      <c r="CW13" s="202"/>
      <c r="CX13" s="202"/>
      <c r="CY13" s="202"/>
      <c r="CZ13" s="202"/>
      <c r="DA13" s="202"/>
      <c r="DB13" s="202"/>
      <c r="DC13" s="202"/>
      <c r="DD13" s="202"/>
      <c r="DE13" s="202"/>
      <c r="DF13" s="202"/>
      <c r="DG13" s="202"/>
      <c r="DH13" s="202"/>
      <c r="DI13" s="202"/>
      <c r="DJ13" s="202"/>
      <c r="DK13" s="202"/>
      <c r="DL13" s="202"/>
      <c r="DM13" s="202"/>
      <c r="DN13" s="202"/>
      <c r="DO13" s="202"/>
      <c r="DP13" s="202"/>
      <c r="DQ13" s="202"/>
      <c r="DR13" s="202"/>
      <c r="DS13" s="202"/>
      <c r="DT13" s="202"/>
      <c r="DU13" s="202"/>
      <c r="DV13" s="202"/>
      <c r="DW13" s="202"/>
      <c r="DX13" s="202"/>
      <c r="DY13" s="202"/>
      <c r="DZ13" s="202"/>
      <c r="EA13" s="202"/>
      <c r="EB13" s="202"/>
      <c r="EC13" s="202"/>
      <c r="ED13" s="202"/>
      <c r="EE13" s="202"/>
      <c r="EF13" s="202"/>
      <c r="EG13" s="202"/>
      <c r="EH13" s="202"/>
      <c r="EI13" s="202"/>
      <c r="EJ13" s="202"/>
      <c r="EK13" s="202"/>
      <c r="EL13" s="202"/>
      <c r="EM13" s="202"/>
      <c r="EN13" s="202"/>
      <c r="EO13" s="202"/>
      <c r="EP13" s="202"/>
      <c r="EQ13" s="202"/>
      <c r="ER13" s="202"/>
      <c r="ES13" s="202"/>
      <c r="ET13" s="202"/>
      <c r="EU13" s="202"/>
      <c r="EV13" s="202"/>
      <c r="EW13" s="202"/>
      <c r="EX13" s="202"/>
      <c r="EY13" s="202"/>
      <c r="EZ13" s="202"/>
      <c r="FA13" s="202"/>
      <c r="FB13" s="202"/>
      <c r="FC13" s="202"/>
      <c r="FD13" s="202"/>
      <c r="FE13" s="202"/>
      <c r="FF13" s="202"/>
      <c r="FG13" s="202"/>
      <c r="FH13" s="202"/>
      <c r="FI13" s="202"/>
      <c r="FJ13" s="202"/>
      <c r="FK13" s="202"/>
      <c r="FL13" s="202"/>
      <c r="FM13" s="202"/>
      <c r="FN13" s="202"/>
      <c r="FO13" s="202"/>
      <c r="FP13" s="202"/>
      <c r="FQ13" s="202"/>
      <c r="FR13" s="202"/>
      <c r="FS13" s="202"/>
      <c r="FT13" s="202"/>
      <c r="FU13" s="202"/>
      <c r="FV13" s="202"/>
      <c r="FW13" s="202"/>
      <c r="FX13" s="202"/>
      <c r="FY13" s="202"/>
      <c r="FZ13" s="202"/>
      <c r="GA13" s="202"/>
      <c r="GB13" s="202"/>
      <c r="GC13" s="202"/>
      <c r="GD13" s="202"/>
      <c r="GE13" s="202"/>
      <c r="GF13" s="202"/>
      <c r="GG13" s="202"/>
      <c r="GH13" s="202"/>
      <c r="GI13" s="202"/>
      <c r="GJ13" s="202"/>
      <c r="GK13" s="202"/>
      <c r="GL13" s="202"/>
      <c r="GM13" s="202"/>
      <c r="GN13" s="202"/>
      <c r="GO13" s="202"/>
      <c r="GP13" s="202"/>
      <c r="GQ13" s="202"/>
      <c r="GR13" s="202"/>
      <c r="GS13" s="202"/>
      <c r="GT13" s="202"/>
      <c r="GU13" s="202"/>
      <c r="GV13" s="202"/>
      <c r="GW13" s="202"/>
      <c r="GX13" s="202"/>
      <c r="GY13" s="202"/>
      <c r="GZ13" s="202"/>
      <c r="HA13" s="202"/>
      <c r="HB13" s="202"/>
      <c r="HC13" s="202"/>
      <c r="HD13" s="202"/>
      <c r="HE13" s="202"/>
      <c r="HF13" s="202"/>
      <c r="HG13" s="202"/>
      <c r="HH13" s="202"/>
      <c r="HI13" s="202"/>
      <c r="HJ13" s="202"/>
      <c r="HK13" s="202"/>
      <c r="HL13" s="202"/>
      <c r="HM13" s="202"/>
      <c r="HN13" s="202"/>
      <c r="HO13" s="202"/>
      <c r="HP13" s="202"/>
      <c r="HQ13" s="202"/>
      <c r="HR13" s="202"/>
      <c r="HS13" s="202"/>
      <c r="HT13" s="202"/>
      <c r="HU13" s="202"/>
      <c r="HV13" s="202"/>
      <c r="HW13" s="202"/>
      <c r="HX13" s="202"/>
      <c r="HY13" s="202"/>
      <c r="HZ13" s="202"/>
      <c r="IA13" s="202"/>
      <c r="IB13" s="202"/>
      <c r="IC13" s="202"/>
      <c r="ID13" s="202"/>
      <c r="IE13" s="202"/>
      <c r="IF13" s="202"/>
      <c r="IG13" s="202"/>
      <c r="IH13" s="202"/>
      <c r="II13" s="202"/>
      <c r="IJ13" s="202"/>
      <c r="IK13" s="202"/>
      <c r="IL13" s="202"/>
      <c r="IM13" s="202"/>
      <c r="IN13" s="202"/>
      <c r="IO13" s="202"/>
      <c r="IP13" s="202"/>
      <c r="IQ13" s="202"/>
      <c r="IR13" s="202"/>
      <c r="IS13" s="202"/>
      <c r="IT13" s="202"/>
      <c r="IU13" s="202"/>
      <c r="IV13" s="202"/>
      <c r="IW13" s="202"/>
      <c r="IX13" s="202"/>
      <c r="IY13" s="202"/>
      <c r="IZ13" s="202"/>
      <c r="JA13" s="202"/>
      <c r="JB13" s="202"/>
      <c r="JC13" s="202"/>
      <c r="JD13" s="202"/>
      <c r="JE13" s="202"/>
      <c r="JF13" s="202"/>
      <c r="JG13" s="202"/>
      <c r="JH13" s="202"/>
      <c r="JI13" s="202"/>
      <c r="JJ13" s="202"/>
      <c r="JK13" s="202"/>
      <c r="JL13" s="202"/>
      <c r="JM13" s="202"/>
      <c r="JN13" s="202"/>
      <c r="JO13" s="202"/>
      <c r="JP13" s="202"/>
      <c r="JQ13" s="202"/>
      <c r="JR13" s="202"/>
      <c r="JS13" s="202"/>
      <c r="JT13" s="202"/>
      <c r="JU13" s="202"/>
      <c r="JV13" s="202"/>
      <c r="JW13" s="202"/>
      <c r="JX13" s="202"/>
      <c r="JY13" s="202"/>
      <c r="JZ13" s="202"/>
      <c r="KA13" s="202"/>
      <c r="KB13" s="202"/>
      <c r="KC13" s="202"/>
      <c r="KD13" s="202"/>
      <c r="KE13" s="202"/>
      <c r="KF13" s="202"/>
      <c r="KG13" s="202"/>
      <c r="KH13" s="202"/>
      <c r="KI13" s="202"/>
      <c r="KJ13" s="202"/>
      <c r="KK13" s="202"/>
      <c r="KL13" s="202"/>
      <c r="KM13" s="202"/>
      <c r="KN13" s="202"/>
      <c r="KO13" s="202"/>
      <c r="KP13" s="202"/>
      <c r="KQ13" s="202"/>
      <c r="KR13" s="202"/>
      <c r="KS13" s="202"/>
      <c r="KT13" s="202"/>
      <c r="KU13" s="202"/>
      <c r="KV13" s="202"/>
      <c r="KW13" s="202"/>
      <c r="KX13" s="202"/>
      <c r="KY13" s="202"/>
      <c r="KZ13" s="202"/>
      <c r="LA13" s="202"/>
      <c r="LB13" s="202"/>
      <c r="LC13" s="202"/>
      <c r="LD13" s="202"/>
      <c r="LE13" s="202"/>
      <c r="LF13" s="202"/>
      <c r="LG13" s="202"/>
      <c r="LH13" s="202"/>
      <c r="LI13" s="202"/>
      <c r="LJ13" s="202"/>
      <c r="LK13" s="202"/>
      <c r="LL13" s="202"/>
      <c r="LM13" s="202"/>
      <c r="LN13" s="202"/>
      <c r="LO13" s="202"/>
      <c r="LP13" s="202"/>
      <c r="LQ13" s="202"/>
      <c r="LR13" s="202"/>
      <c r="LS13" s="202"/>
      <c r="LT13" s="202"/>
      <c r="LU13" s="202"/>
      <c r="LV13" s="202"/>
      <c r="LW13" s="202"/>
      <c r="LX13" s="202"/>
      <c r="LY13" s="202"/>
      <c r="LZ13" s="202"/>
      <c r="MA13" s="202"/>
      <c r="MB13" s="202"/>
      <c r="MC13" s="202"/>
      <c r="MD13" s="202"/>
      <c r="ME13" s="202"/>
      <c r="MF13" s="202"/>
      <c r="MG13" s="202"/>
      <c r="MH13" s="202"/>
      <c r="MI13" s="202"/>
      <c r="MJ13" s="202"/>
      <c r="MK13" s="202"/>
      <c r="ML13" s="202"/>
      <c r="MM13" s="202"/>
      <c r="MN13" s="202"/>
      <c r="MO13" s="202"/>
      <c r="MP13" s="202"/>
      <c r="MQ13" s="202"/>
      <c r="MR13" s="202"/>
      <c r="MS13" s="202"/>
      <c r="MT13" s="202"/>
      <c r="MU13" s="202"/>
      <c r="MV13" s="202"/>
      <c r="MW13" s="202"/>
      <c r="MX13" s="202"/>
      <c r="MY13" s="202"/>
      <c r="MZ13" s="202"/>
      <c r="NA13" s="202"/>
      <c r="NB13" s="202"/>
      <c r="NC13" s="202"/>
      <c r="ND13" s="202"/>
      <c r="NE13" s="202"/>
      <c r="NF13" s="202"/>
      <c r="NG13" s="202"/>
      <c r="NH13" s="202"/>
      <c r="NI13" s="202"/>
      <c r="NJ13" s="202"/>
      <c r="NK13" s="202"/>
      <c r="NL13" s="202"/>
      <c r="NM13" s="202"/>
      <c r="NN13" s="202"/>
      <c r="NO13" s="202"/>
      <c r="NP13" s="202"/>
      <c r="NQ13" s="202"/>
      <c r="NR13" s="202"/>
      <c r="NS13" s="202"/>
      <c r="NT13" s="202"/>
      <c r="NU13" s="202"/>
      <c r="NV13" s="202"/>
      <c r="NW13" s="202"/>
      <c r="NX13" s="202"/>
      <c r="NY13" s="202"/>
      <c r="NZ13" s="202"/>
      <c r="OA13" s="202"/>
      <c r="OB13" s="202"/>
      <c r="OC13" s="202"/>
      <c r="OD13" s="202"/>
      <c r="OE13" s="202"/>
      <c r="OF13" s="202"/>
      <c r="OG13" s="202"/>
      <c r="OH13" s="202"/>
      <c r="OI13" s="202"/>
      <c r="OJ13" s="202"/>
      <c r="OK13" s="202"/>
      <c r="OL13" s="202"/>
      <c r="OM13" s="202"/>
      <c r="ON13" s="202"/>
      <c r="OO13" s="202"/>
      <c r="OP13" s="202"/>
      <c r="OQ13" s="202"/>
      <c r="OR13" s="202"/>
      <c r="OS13" s="202"/>
      <c r="OT13" s="202"/>
      <c r="OU13" s="202"/>
      <c r="OV13" s="202"/>
      <c r="OW13" s="202"/>
      <c r="OX13" s="202"/>
      <c r="OY13" s="202"/>
      <c r="OZ13" s="202"/>
      <c r="PA13" s="202"/>
      <c r="PB13" s="202"/>
      <c r="PC13" s="202"/>
      <c r="PD13" s="202"/>
      <c r="PE13" s="202"/>
      <c r="PF13" s="202"/>
      <c r="PG13" s="202"/>
      <c r="PH13" s="202"/>
      <c r="PI13" s="202"/>
      <c r="PJ13" s="202"/>
      <c r="PK13" s="202"/>
      <c r="PL13" s="202"/>
      <c r="PM13" s="202"/>
      <c r="PN13" s="202"/>
      <c r="PO13" s="202"/>
      <c r="PP13" s="202"/>
      <c r="PQ13" s="202"/>
      <c r="PR13" s="202"/>
      <c r="PS13" s="202"/>
      <c r="PT13" s="202"/>
      <c r="PU13" s="202"/>
      <c r="PV13" s="202"/>
      <c r="PW13" s="202"/>
      <c r="PX13" s="202"/>
      <c r="PY13" s="202"/>
      <c r="PZ13" s="202"/>
      <c r="QA13" s="202"/>
      <c r="QB13" s="202"/>
      <c r="QC13" s="202"/>
      <c r="QD13" s="202"/>
      <c r="QE13" s="202"/>
      <c r="QF13" s="202"/>
      <c r="QG13" s="202"/>
      <c r="QH13" s="202"/>
      <c r="QI13" s="202"/>
      <c r="QJ13" s="202"/>
      <c r="QK13" s="202"/>
      <c r="QL13" s="202"/>
    </row>
    <row r="14" spans="1:454" s="179" customFormat="1" ht="35.5" customHeight="1">
      <c r="A14" s="203"/>
      <c r="B14" s="273"/>
      <c r="C14" s="1025" t="s">
        <v>11239</v>
      </c>
      <c r="D14" s="1026"/>
      <c r="E14" s="1026"/>
      <c r="F14" s="1026"/>
      <c r="G14" s="1026"/>
      <c r="H14" s="1026"/>
      <c r="I14" s="1026"/>
      <c r="J14" s="1026"/>
      <c r="K14" s="1026"/>
      <c r="L14" s="1026"/>
      <c r="M14" s="1026"/>
      <c r="N14" s="1026"/>
      <c r="O14" s="1026"/>
      <c r="P14" s="1026"/>
      <c r="Q14" s="1026"/>
      <c r="R14" s="1026"/>
      <c r="S14" s="1026"/>
      <c r="T14" s="1027"/>
      <c r="U14" s="1039"/>
      <c r="V14" s="1040"/>
      <c r="W14" s="1040"/>
      <c r="X14" s="1040"/>
      <c r="Y14" s="1040"/>
      <c r="Z14" s="1040"/>
      <c r="AA14" s="1041"/>
      <c r="AB14" s="1025" t="s">
        <v>11246</v>
      </c>
      <c r="AC14" s="1026"/>
      <c r="AD14" s="1026"/>
      <c r="AE14" s="1026"/>
      <c r="AF14" s="1026"/>
      <c r="AG14" s="1026"/>
      <c r="AH14" s="1026"/>
      <c r="AI14" s="1026"/>
      <c r="AJ14" s="1026"/>
      <c r="AK14" s="1026"/>
      <c r="AL14" s="1026"/>
      <c r="AM14" s="1026"/>
      <c r="AN14" s="1026"/>
      <c r="AO14" s="1026"/>
      <c r="AP14" s="1026"/>
      <c r="AQ14" s="1026"/>
      <c r="AR14" s="1026"/>
      <c r="AS14" s="1026"/>
      <c r="AT14" s="1026"/>
      <c r="AU14" s="1026"/>
      <c r="AV14" s="1028"/>
      <c r="AW14" s="203"/>
      <c r="AX14" s="203"/>
      <c r="AY14" s="203"/>
      <c r="AZ14" s="203"/>
      <c r="BA14" s="203"/>
      <c r="BB14" s="188"/>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c r="II14" s="203"/>
      <c r="IJ14" s="203"/>
      <c r="IK14" s="203"/>
      <c r="IL14" s="203"/>
      <c r="IM14" s="203"/>
      <c r="IN14" s="203"/>
      <c r="IO14" s="203"/>
      <c r="IP14" s="203"/>
      <c r="IQ14" s="203"/>
      <c r="IR14" s="203"/>
      <c r="IS14" s="203"/>
      <c r="IT14" s="203"/>
      <c r="IU14" s="203"/>
      <c r="IV14" s="203"/>
      <c r="IW14" s="203"/>
      <c r="IX14" s="203"/>
      <c r="IY14" s="203"/>
      <c r="IZ14" s="203"/>
      <c r="JA14" s="203"/>
      <c r="JB14" s="203"/>
      <c r="JC14" s="203"/>
      <c r="JD14" s="203"/>
      <c r="JE14" s="203"/>
      <c r="JF14" s="203"/>
      <c r="JG14" s="203"/>
      <c r="JH14" s="203"/>
      <c r="JI14" s="203"/>
      <c r="JJ14" s="203"/>
      <c r="JK14" s="203"/>
      <c r="JL14" s="203"/>
      <c r="JM14" s="203"/>
      <c r="JN14" s="203"/>
      <c r="JO14" s="203"/>
      <c r="JP14" s="203"/>
      <c r="JQ14" s="203"/>
      <c r="JR14" s="203"/>
      <c r="JS14" s="203"/>
      <c r="JT14" s="203"/>
      <c r="JU14" s="203"/>
      <c r="JV14" s="203"/>
      <c r="JW14" s="203"/>
      <c r="JX14" s="203"/>
      <c r="JY14" s="203"/>
      <c r="JZ14" s="203"/>
      <c r="KA14" s="203"/>
      <c r="KB14" s="203"/>
      <c r="KC14" s="203"/>
      <c r="KD14" s="203"/>
      <c r="KE14" s="203"/>
      <c r="KF14" s="203"/>
      <c r="KG14" s="203"/>
      <c r="KH14" s="203"/>
      <c r="KI14" s="203"/>
      <c r="KJ14" s="203"/>
      <c r="KK14" s="203"/>
      <c r="KL14" s="203"/>
      <c r="KM14" s="203"/>
      <c r="KN14" s="203"/>
      <c r="KO14" s="203"/>
      <c r="KP14" s="203"/>
      <c r="KQ14" s="203"/>
      <c r="KR14" s="203"/>
      <c r="KS14" s="203"/>
      <c r="KT14" s="203"/>
      <c r="KU14" s="203"/>
      <c r="KV14" s="203"/>
      <c r="KW14" s="203"/>
      <c r="KX14" s="203"/>
      <c r="KY14" s="203"/>
      <c r="KZ14" s="203"/>
      <c r="LA14" s="203"/>
      <c r="LB14" s="203"/>
      <c r="LC14" s="203"/>
      <c r="LD14" s="203"/>
      <c r="LE14" s="203"/>
      <c r="LF14" s="203"/>
      <c r="LG14" s="203"/>
      <c r="LH14" s="203"/>
      <c r="LI14" s="203"/>
      <c r="LJ14" s="203"/>
      <c r="LK14" s="203"/>
      <c r="LL14" s="203"/>
      <c r="LM14" s="203"/>
      <c r="LN14" s="203"/>
      <c r="LO14" s="203"/>
      <c r="LP14" s="203"/>
      <c r="LQ14" s="203"/>
      <c r="LR14" s="203"/>
      <c r="LS14" s="203"/>
      <c r="LT14" s="203"/>
      <c r="LU14" s="203"/>
      <c r="LV14" s="203"/>
      <c r="LW14" s="203"/>
      <c r="LX14" s="203"/>
      <c r="LY14" s="203"/>
      <c r="LZ14" s="203"/>
      <c r="MA14" s="203"/>
      <c r="MB14" s="203"/>
      <c r="MC14" s="203"/>
      <c r="MD14" s="203"/>
      <c r="ME14" s="203"/>
      <c r="MF14" s="203"/>
      <c r="MG14" s="203"/>
      <c r="MH14" s="203"/>
      <c r="MI14" s="203"/>
      <c r="MJ14" s="203"/>
      <c r="MK14" s="203"/>
      <c r="ML14" s="203"/>
      <c r="MM14" s="203"/>
      <c r="MN14" s="203"/>
      <c r="MO14" s="203"/>
      <c r="MP14" s="203"/>
      <c r="MQ14" s="203"/>
      <c r="MR14" s="203"/>
      <c r="MS14" s="203"/>
      <c r="MT14" s="203"/>
      <c r="MU14" s="203"/>
      <c r="MV14" s="203"/>
      <c r="MW14" s="203"/>
      <c r="MX14" s="203"/>
      <c r="MY14" s="203"/>
      <c r="MZ14" s="203"/>
      <c r="NA14" s="203"/>
      <c r="NB14" s="203"/>
      <c r="NC14" s="203"/>
      <c r="ND14" s="203"/>
      <c r="NE14" s="203"/>
      <c r="NF14" s="203"/>
      <c r="NG14" s="203"/>
      <c r="NH14" s="203"/>
      <c r="NI14" s="203"/>
      <c r="NJ14" s="203"/>
      <c r="NK14" s="203"/>
      <c r="NL14" s="203"/>
      <c r="NM14" s="203"/>
      <c r="NN14" s="203"/>
      <c r="NO14" s="203"/>
      <c r="NP14" s="203"/>
      <c r="NQ14" s="203"/>
      <c r="NR14" s="203"/>
      <c r="NS14" s="203"/>
      <c r="NT14" s="203"/>
      <c r="NU14" s="203"/>
      <c r="NV14" s="203"/>
      <c r="NW14" s="203"/>
      <c r="NX14" s="203"/>
      <c r="NY14" s="203"/>
      <c r="NZ14" s="203"/>
      <c r="OA14" s="203"/>
      <c r="OB14" s="203"/>
      <c r="OC14" s="203"/>
      <c r="OD14" s="203"/>
      <c r="OE14" s="203"/>
      <c r="OF14" s="203"/>
      <c r="OG14" s="203"/>
      <c r="OH14" s="203"/>
      <c r="OI14" s="203"/>
      <c r="OJ14" s="203"/>
      <c r="OK14" s="203"/>
      <c r="OL14" s="203"/>
      <c r="OM14" s="203"/>
      <c r="ON14" s="203"/>
      <c r="OO14" s="203"/>
      <c r="OP14" s="203"/>
      <c r="OQ14" s="203"/>
      <c r="OR14" s="203"/>
      <c r="OS14" s="203"/>
      <c r="OT14" s="203"/>
      <c r="OU14" s="203"/>
      <c r="OV14" s="203"/>
      <c r="OW14" s="203"/>
      <c r="OX14" s="203"/>
      <c r="OY14" s="203"/>
      <c r="OZ14" s="203"/>
      <c r="PA14" s="203"/>
      <c r="PB14" s="203"/>
      <c r="PC14" s="203"/>
      <c r="PD14" s="203"/>
      <c r="PE14" s="203"/>
      <c r="PF14" s="203"/>
      <c r="PG14" s="203"/>
      <c r="PH14" s="203"/>
      <c r="PI14" s="203"/>
      <c r="PJ14" s="203"/>
      <c r="PK14" s="203"/>
      <c r="PL14" s="203"/>
      <c r="PM14" s="203"/>
      <c r="PN14" s="203"/>
      <c r="PO14" s="203"/>
      <c r="PP14" s="203"/>
      <c r="PQ14" s="203"/>
      <c r="PR14" s="203"/>
      <c r="PS14" s="203"/>
      <c r="PT14" s="203"/>
      <c r="PU14" s="203"/>
      <c r="PV14" s="203"/>
      <c r="PW14" s="203"/>
      <c r="PX14" s="203"/>
      <c r="PY14" s="203"/>
      <c r="PZ14" s="203"/>
      <c r="QA14" s="203"/>
      <c r="QB14" s="203"/>
      <c r="QC14" s="203"/>
      <c r="QD14" s="203"/>
      <c r="QE14" s="203"/>
      <c r="QF14" s="203"/>
      <c r="QG14" s="203"/>
      <c r="QH14" s="203"/>
      <c r="QI14" s="203"/>
      <c r="QJ14" s="203"/>
      <c r="QK14" s="203"/>
      <c r="QL14" s="203"/>
    </row>
    <row r="15" spans="1:454" s="174" customFormat="1" ht="35.5" customHeight="1">
      <c r="A15" s="204"/>
      <c r="B15" s="274"/>
      <c r="C15" s="618" t="s">
        <v>11075</v>
      </c>
      <c r="D15" s="619"/>
      <c r="E15" s="619"/>
      <c r="F15" s="619"/>
      <c r="G15" s="619"/>
      <c r="H15" s="619"/>
      <c r="I15" s="620"/>
      <c r="J15" s="1016" t="s">
        <v>11240</v>
      </c>
      <c r="K15" s="1017"/>
      <c r="L15" s="1017"/>
      <c r="M15" s="1017"/>
      <c r="N15" s="1017"/>
      <c r="O15" s="1017"/>
      <c r="P15" s="1017"/>
      <c r="Q15" s="1017"/>
      <c r="R15" s="1017"/>
      <c r="S15" s="1017"/>
      <c r="T15" s="1018"/>
      <c r="U15" s="598" t="s">
        <v>11077</v>
      </c>
      <c r="V15" s="599"/>
      <c r="W15" s="599"/>
      <c r="X15" s="600"/>
      <c r="Y15" s="601"/>
      <c r="Z15" s="601"/>
      <c r="AA15" s="602"/>
      <c r="AB15" s="630" t="s">
        <v>11075</v>
      </c>
      <c r="AC15" s="631"/>
      <c r="AD15" s="631"/>
      <c r="AE15" s="631"/>
      <c r="AF15" s="631"/>
      <c r="AG15" s="631"/>
      <c r="AH15" s="631"/>
      <c r="AI15" s="634"/>
      <c r="AJ15" s="634"/>
      <c r="AK15" s="634"/>
      <c r="AL15" s="634"/>
      <c r="AM15" s="634"/>
      <c r="AN15" s="634"/>
      <c r="AO15" s="634"/>
      <c r="AP15" s="634"/>
      <c r="AQ15" s="634"/>
      <c r="AR15" s="634"/>
      <c r="AS15" s="634"/>
      <c r="AT15" s="634"/>
      <c r="AU15" s="634"/>
      <c r="AV15" s="635"/>
      <c r="AW15" s="204"/>
      <c r="AX15" s="204"/>
      <c r="AY15" s="204"/>
      <c r="AZ15" s="204"/>
      <c r="BA15" s="204"/>
      <c r="BB15" s="189"/>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c r="IE15" s="204"/>
      <c r="IF15" s="204"/>
      <c r="IG15" s="204"/>
      <c r="IH15" s="204"/>
      <c r="II15" s="204"/>
      <c r="IJ15" s="204"/>
      <c r="IK15" s="204"/>
      <c r="IL15" s="204"/>
      <c r="IM15" s="204"/>
      <c r="IN15" s="204"/>
      <c r="IO15" s="204"/>
      <c r="IP15" s="204"/>
      <c r="IQ15" s="204"/>
      <c r="IR15" s="204"/>
      <c r="IS15" s="204"/>
      <c r="IT15" s="204"/>
      <c r="IU15" s="204"/>
      <c r="IV15" s="204"/>
      <c r="IW15" s="204"/>
      <c r="IX15" s="204"/>
      <c r="IY15" s="204"/>
      <c r="IZ15" s="204"/>
      <c r="JA15" s="204"/>
      <c r="JB15" s="204"/>
      <c r="JC15" s="204"/>
      <c r="JD15" s="204"/>
      <c r="JE15" s="204"/>
      <c r="JF15" s="204"/>
      <c r="JG15" s="204"/>
      <c r="JH15" s="204"/>
      <c r="JI15" s="204"/>
      <c r="JJ15" s="204"/>
      <c r="JK15" s="204"/>
      <c r="JL15" s="204"/>
      <c r="JM15" s="204"/>
      <c r="JN15" s="204"/>
      <c r="JO15" s="204"/>
      <c r="JP15" s="204"/>
      <c r="JQ15" s="204"/>
      <c r="JR15" s="204"/>
      <c r="JS15" s="204"/>
      <c r="JT15" s="204"/>
      <c r="JU15" s="204"/>
      <c r="JV15" s="204"/>
      <c r="JW15" s="204"/>
      <c r="JX15" s="204"/>
      <c r="JY15" s="204"/>
      <c r="JZ15" s="204"/>
      <c r="KA15" s="204"/>
      <c r="KB15" s="204"/>
      <c r="KC15" s="204"/>
      <c r="KD15" s="204"/>
      <c r="KE15" s="204"/>
      <c r="KF15" s="204"/>
      <c r="KG15" s="204"/>
      <c r="KH15" s="204"/>
      <c r="KI15" s="204"/>
      <c r="KJ15" s="204"/>
      <c r="KK15" s="204"/>
      <c r="KL15" s="204"/>
      <c r="KM15" s="204"/>
      <c r="KN15" s="204"/>
      <c r="KO15" s="204"/>
      <c r="KP15" s="204"/>
      <c r="KQ15" s="204"/>
      <c r="KR15" s="204"/>
      <c r="KS15" s="204"/>
      <c r="KT15" s="204"/>
      <c r="KU15" s="204"/>
      <c r="KV15" s="204"/>
      <c r="KW15" s="204"/>
      <c r="KX15" s="204"/>
      <c r="KY15" s="204"/>
      <c r="KZ15" s="204"/>
      <c r="LA15" s="204"/>
      <c r="LB15" s="204"/>
      <c r="LC15" s="204"/>
      <c r="LD15" s="204"/>
      <c r="LE15" s="204"/>
      <c r="LF15" s="204"/>
      <c r="LG15" s="204"/>
      <c r="LH15" s="204"/>
      <c r="LI15" s="204"/>
      <c r="LJ15" s="204"/>
      <c r="LK15" s="204"/>
      <c r="LL15" s="204"/>
      <c r="LM15" s="204"/>
      <c r="LN15" s="204"/>
      <c r="LO15" s="204"/>
      <c r="LP15" s="204"/>
      <c r="LQ15" s="204"/>
      <c r="LR15" s="204"/>
      <c r="LS15" s="204"/>
      <c r="LT15" s="204"/>
      <c r="LU15" s="204"/>
      <c r="LV15" s="204"/>
      <c r="LW15" s="204"/>
      <c r="LX15" s="204"/>
      <c r="LY15" s="204"/>
      <c r="LZ15" s="204"/>
      <c r="MA15" s="204"/>
      <c r="MB15" s="204"/>
      <c r="MC15" s="204"/>
      <c r="MD15" s="204"/>
      <c r="ME15" s="204"/>
      <c r="MF15" s="204"/>
      <c r="MG15" s="204"/>
      <c r="MH15" s="204"/>
      <c r="MI15" s="204"/>
      <c r="MJ15" s="204"/>
      <c r="MK15" s="204"/>
      <c r="ML15" s="204"/>
      <c r="MM15" s="204"/>
      <c r="MN15" s="204"/>
      <c r="MO15" s="204"/>
      <c r="MP15" s="204"/>
      <c r="MQ15" s="204"/>
      <c r="MR15" s="204"/>
      <c r="MS15" s="204"/>
      <c r="MT15" s="204"/>
      <c r="MU15" s="204"/>
      <c r="MV15" s="204"/>
      <c r="MW15" s="204"/>
      <c r="MX15" s="204"/>
      <c r="MY15" s="204"/>
      <c r="MZ15" s="204"/>
      <c r="NA15" s="204"/>
      <c r="NB15" s="204"/>
      <c r="NC15" s="204"/>
      <c r="ND15" s="204"/>
      <c r="NE15" s="204"/>
      <c r="NF15" s="204"/>
      <c r="NG15" s="204"/>
      <c r="NH15" s="204"/>
      <c r="NI15" s="204"/>
      <c r="NJ15" s="204"/>
      <c r="NK15" s="204"/>
      <c r="NL15" s="204"/>
      <c r="NM15" s="204"/>
      <c r="NN15" s="204"/>
      <c r="NO15" s="204"/>
      <c r="NP15" s="204"/>
      <c r="NQ15" s="204"/>
      <c r="NR15" s="204"/>
      <c r="NS15" s="204"/>
      <c r="NT15" s="204"/>
      <c r="NU15" s="204"/>
      <c r="NV15" s="204"/>
      <c r="NW15" s="204"/>
      <c r="NX15" s="204"/>
      <c r="NY15" s="204"/>
      <c r="NZ15" s="204"/>
      <c r="OA15" s="204"/>
      <c r="OB15" s="204"/>
      <c r="OC15" s="204"/>
      <c r="OD15" s="204"/>
      <c r="OE15" s="204"/>
      <c r="OF15" s="204"/>
      <c r="OG15" s="204"/>
      <c r="OH15" s="204"/>
      <c r="OI15" s="204"/>
      <c r="OJ15" s="204"/>
      <c r="OK15" s="204"/>
      <c r="OL15" s="204"/>
      <c r="OM15" s="204"/>
      <c r="ON15" s="204"/>
      <c r="OO15" s="204"/>
      <c r="OP15" s="204"/>
      <c r="OQ15" s="204"/>
      <c r="OR15" s="204"/>
      <c r="OS15" s="204"/>
      <c r="OT15" s="204"/>
      <c r="OU15" s="204"/>
      <c r="OV15" s="204"/>
      <c r="OW15" s="204"/>
      <c r="OX15" s="204"/>
      <c r="OY15" s="204"/>
      <c r="OZ15" s="204"/>
      <c r="PA15" s="204"/>
      <c r="PB15" s="204"/>
      <c r="PC15" s="204"/>
      <c r="PD15" s="204"/>
      <c r="PE15" s="204"/>
      <c r="PF15" s="204"/>
      <c r="PG15" s="204"/>
      <c r="PH15" s="204"/>
      <c r="PI15" s="204"/>
      <c r="PJ15" s="204"/>
      <c r="PK15" s="204"/>
      <c r="PL15" s="204"/>
      <c r="PM15" s="204"/>
      <c r="PN15" s="204"/>
      <c r="PO15" s="204"/>
      <c r="PP15" s="204"/>
      <c r="PQ15" s="204"/>
      <c r="PR15" s="204"/>
      <c r="PS15" s="204"/>
      <c r="PT15" s="204"/>
      <c r="PU15" s="204"/>
      <c r="PV15" s="204"/>
      <c r="PW15" s="204"/>
      <c r="PX15" s="204"/>
      <c r="PY15" s="204"/>
      <c r="PZ15" s="204"/>
      <c r="QA15" s="204"/>
      <c r="QB15" s="204"/>
      <c r="QC15" s="204"/>
      <c r="QD15" s="204"/>
      <c r="QE15" s="204"/>
      <c r="QF15" s="204"/>
      <c r="QG15" s="204"/>
      <c r="QH15" s="204"/>
      <c r="QI15" s="204"/>
      <c r="QJ15" s="204"/>
      <c r="QK15" s="204"/>
      <c r="QL15" s="204"/>
    </row>
    <row r="16" spans="1:454" s="174" customFormat="1" ht="18" customHeight="1">
      <c r="A16" s="204"/>
      <c r="B16" s="274"/>
      <c r="C16" s="621"/>
      <c r="D16" s="622"/>
      <c r="E16" s="622"/>
      <c r="F16" s="622"/>
      <c r="G16" s="622"/>
      <c r="H16" s="622"/>
      <c r="I16" s="623"/>
      <c r="J16" s="1019"/>
      <c r="K16" s="1020"/>
      <c r="L16" s="1020"/>
      <c r="M16" s="1020"/>
      <c r="N16" s="1020"/>
      <c r="O16" s="1020"/>
      <c r="P16" s="1020"/>
      <c r="Q16" s="1020"/>
      <c r="R16" s="1020"/>
      <c r="S16" s="1020"/>
      <c r="T16" s="1021"/>
      <c r="U16" s="603" t="s">
        <v>11227</v>
      </c>
      <c r="V16" s="604"/>
      <c r="W16" s="604"/>
      <c r="X16" s="609"/>
      <c r="Y16" s="610"/>
      <c r="Z16" s="610"/>
      <c r="AA16" s="611"/>
      <c r="AB16" s="632"/>
      <c r="AC16" s="633"/>
      <c r="AD16" s="633"/>
      <c r="AE16" s="633"/>
      <c r="AF16" s="633"/>
      <c r="AG16" s="633"/>
      <c r="AH16" s="633"/>
      <c r="AI16" s="636"/>
      <c r="AJ16" s="636"/>
      <c r="AK16" s="636"/>
      <c r="AL16" s="636"/>
      <c r="AM16" s="636"/>
      <c r="AN16" s="636"/>
      <c r="AO16" s="636"/>
      <c r="AP16" s="636"/>
      <c r="AQ16" s="636"/>
      <c r="AR16" s="636"/>
      <c r="AS16" s="636"/>
      <c r="AT16" s="636"/>
      <c r="AU16" s="636"/>
      <c r="AV16" s="637"/>
      <c r="AW16" s="204"/>
      <c r="AX16" s="204"/>
      <c r="AY16" s="204"/>
      <c r="AZ16" s="204"/>
      <c r="BA16" s="204"/>
      <c r="BB16" s="189"/>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c r="IE16" s="204"/>
      <c r="IF16" s="204"/>
      <c r="IG16" s="204"/>
      <c r="IH16" s="204"/>
      <c r="II16" s="204"/>
      <c r="IJ16" s="204"/>
      <c r="IK16" s="204"/>
      <c r="IL16" s="204"/>
      <c r="IM16" s="204"/>
      <c r="IN16" s="204"/>
      <c r="IO16" s="204"/>
      <c r="IP16" s="204"/>
      <c r="IQ16" s="204"/>
      <c r="IR16" s="204"/>
      <c r="IS16" s="204"/>
      <c r="IT16" s="204"/>
      <c r="IU16" s="204"/>
      <c r="IV16" s="204"/>
      <c r="IW16" s="204"/>
      <c r="IX16" s="204"/>
      <c r="IY16" s="204"/>
      <c r="IZ16" s="204"/>
      <c r="JA16" s="204"/>
      <c r="JB16" s="204"/>
      <c r="JC16" s="204"/>
      <c r="JD16" s="204"/>
      <c r="JE16" s="204"/>
      <c r="JF16" s="204"/>
      <c r="JG16" s="204"/>
      <c r="JH16" s="204"/>
      <c r="JI16" s="204"/>
      <c r="JJ16" s="204"/>
      <c r="JK16" s="204"/>
      <c r="JL16" s="204"/>
      <c r="JM16" s="204"/>
      <c r="JN16" s="204"/>
      <c r="JO16" s="204"/>
      <c r="JP16" s="204"/>
      <c r="JQ16" s="204"/>
      <c r="JR16" s="204"/>
      <c r="JS16" s="204"/>
      <c r="JT16" s="204"/>
      <c r="JU16" s="204"/>
      <c r="JV16" s="204"/>
      <c r="JW16" s="204"/>
      <c r="JX16" s="204"/>
      <c r="JY16" s="204"/>
      <c r="JZ16" s="204"/>
      <c r="KA16" s="204"/>
      <c r="KB16" s="204"/>
      <c r="KC16" s="204"/>
      <c r="KD16" s="204"/>
      <c r="KE16" s="204"/>
      <c r="KF16" s="204"/>
      <c r="KG16" s="204"/>
      <c r="KH16" s="204"/>
      <c r="KI16" s="204"/>
      <c r="KJ16" s="204"/>
      <c r="KK16" s="204"/>
      <c r="KL16" s="204"/>
      <c r="KM16" s="204"/>
      <c r="KN16" s="204"/>
      <c r="KO16" s="204"/>
      <c r="KP16" s="204"/>
      <c r="KQ16" s="204"/>
      <c r="KR16" s="204"/>
      <c r="KS16" s="204"/>
      <c r="KT16" s="204"/>
      <c r="KU16" s="204"/>
      <c r="KV16" s="204"/>
      <c r="KW16" s="204"/>
      <c r="KX16" s="204"/>
      <c r="KY16" s="204"/>
      <c r="KZ16" s="204"/>
      <c r="LA16" s="204"/>
      <c r="LB16" s="204"/>
      <c r="LC16" s="204"/>
      <c r="LD16" s="204"/>
      <c r="LE16" s="204"/>
      <c r="LF16" s="204"/>
      <c r="LG16" s="204"/>
      <c r="LH16" s="204"/>
      <c r="LI16" s="204"/>
      <c r="LJ16" s="204"/>
      <c r="LK16" s="204"/>
      <c r="LL16" s="204"/>
      <c r="LM16" s="204"/>
      <c r="LN16" s="204"/>
      <c r="LO16" s="204"/>
      <c r="LP16" s="204"/>
      <c r="LQ16" s="204"/>
      <c r="LR16" s="204"/>
      <c r="LS16" s="204"/>
      <c r="LT16" s="204"/>
      <c r="LU16" s="204"/>
      <c r="LV16" s="204"/>
      <c r="LW16" s="204"/>
      <c r="LX16" s="204"/>
      <c r="LY16" s="204"/>
      <c r="LZ16" s="204"/>
      <c r="MA16" s="204"/>
      <c r="MB16" s="204"/>
      <c r="MC16" s="204"/>
      <c r="MD16" s="204"/>
      <c r="ME16" s="204"/>
      <c r="MF16" s="204"/>
      <c r="MG16" s="204"/>
      <c r="MH16" s="204"/>
      <c r="MI16" s="204"/>
      <c r="MJ16" s="204"/>
      <c r="MK16" s="204"/>
      <c r="ML16" s="204"/>
      <c r="MM16" s="204"/>
      <c r="MN16" s="204"/>
      <c r="MO16" s="204"/>
      <c r="MP16" s="204"/>
      <c r="MQ16" s="204"/>
      <c r="MR16" s="204"/>
      <c r="MS16" s="204"/>
      <c r="MT16" s="204"/>
      <c r="MU16" s="204"/>
      <c r="MV16" s="204"/>
      <c r="MW16" s="204"/>
      <c r="MX16" s="204"/>
      <c r="MY16" s="204"/>
      <c r="MZ16" s="204"/>
      <c r="NA16" s="204"/>
      <c r="NB16" s="204"/>
      <c r="NC16" s="204"/>
      <c r="ND16" s="204"/>
      <c r="NE16" s="204"/>
      <c r="NF16" s="204"/>
      <c r="NG16" s="204"/>
      <c r="NH16" s="204"/>
      <c r="NI16" s="204"/>
      <c r="NJ16" s="204"/>
      <c r="NK16" s="204"/>
      <c r="NL16" s="204"/>
      <c r="NM16" s="204"/>
      <c r="NN16" s="204"/>
      <c r="NO16" s="204"/>
      <c r="NP16" s="204"/>
      <c r="NQ16" s="204"/>
      <c r="NR16" s="204"/>
      <c r="NS16" s="204"/>
      <c r="NT16" s="204"/>
      <c r="NU16" s="204"/>
      <c r="NV16" s="204"/>
      <c r="NW16" s="204"/>
      <c r="NX16" s="204"/>
      <c r="NY16" s="204"/>
      <c r="NZ16" s="204"/>
      <c r="OA16" s="204"/>
      <c r="OB16" s="204"/>
      <c r="OC16" s="204"/>
      <c r="OD16" s="204"/>
      <c r="OE16" s="204"/>
      <c r="OF16" s="204"/>
      <c r="OG16" s="204"/>
      <c r="OH16" s="204"/>
      <c r="OI16" s="204"/>
      <c r="OJ16" s="204"/>
      <c r="OK16" s="204"/>
      <c r="OL16" s="204"/>
      <c r="OM16" s="204"/>
      <c r="ON16" s="204"/>
      <c r="OO16" s="204"/>
      <c r="OP16" s="204"/>
      <c r="OQ16" s="204"/>
      <c r="OR16" s="204"/>
      <c r="OS16" s="204"/>
      <c r="OT16" s="204"/>
      <c r="OU16" s="204"/>
      <c r="OV16" s="204"/>
      <c r="OW16" s="204"/>
      <c r="OX16" s="204"/>
      <c r="OY16" s="204"/>
      <c r="OZ16" s="204"/>
      <c r="PA16" s="204"/>
      <c r="PB16" s="204"/>
      <c r="PC16" s="204"/>
      <c r="PD16" s="204"/>
      <c r="PE16" s="204"/>
      <c r="PF16" s="204"/>
      <c r="PG16" s="204"/>
      <c r="PH16" s="204"/>
      <c r="PI16" s="204"/>
      <c r="PJ16" s="204"/>
      <c r="PK16" s="204"/>
      <c r="PL16" s="204"/>
      <c r="PM16" s="204"/>
      <c r="PN16" s="204"/>
      <c r="PO16" s="204"/>
      <c r="PP16" s="204"/>
      <c r="PQ16" s="204"/>
      <c r="PR16" s="204"/>
      <c r="PS16" s="204"/>
      <c r="PT16" s="204"/>
      <c r="PU16" s="204"/>
      <c r="PV16" s="204"/>
      <c r="PW16" s="204"/>
      <c r="PX16" s="204"/>
      <c r="PY16" s="204"/>
      <c r="PZ16" s="204"/>
      <c r="QA16" s="204"/>
      <c r="QB16" s="204"/>
      <c r="QC16" s="204"/>
      <c r="QD16" s="204"/>
      <c r="QE16" s="204"/>
      <c r="QF16" s="204"/>
      <c r="QG16" s="204"/>
      <c r="QH16" s="204"/>
      <c r="QI16" s="204"/>
      <c r="QJ16" s="204"/>
      <c r="QK16" s="204"/>
      <c r="QL16" s="204"/>
    </row>
    <row r="17" spans="1:454" s="180" customFormat="1" ht="18" customHeight="1">
      <c r="A17" s="205"/>
      <c r="B17" s="205"/>
      <c r="C17" s="208" t="s">
        <v>8422</v>
      </c>
      <c r="D17" s="210"/>
      <c r="E17" s="211"/>
      <c r="F17" s="211"/>
      <c r="G17" s="211"/>
      <c r="H17" s="211"/>
      <c r="I17" s="211"/>
      <c r="J17" s="211"/>
      <c r="K17" s="211"/>
      <c r="L17" s="211"/>
      <c r="M17" s="211"/>
      <c r="N17" s="211"/>
      <c r="O17" s="211"/>
      <c r="P17" s="211"/>
      <c r="Q17" s="211"/>
      <c r="R17" s="211"/>
      <c r="S17" s="211"/>
      <c r="T17" s="212"/>
      <c r="U17" s="605"/>
      <c r="V17" s="606"/>
      <c r="W17" s="606"/>
      <c r="X17" s="612"/>
      <c r="Y17" s="613"/>
      <c r="Z17" s="613"/>
      <c r="AA17" s="614"/>
      <c r="AB17" s="208" t="s">
        <v>8421</v>
      </c>
      <c r="AC17" s="209"/>
      <c r="AD17" s="209"/>
      <c r="AE17" s="209"/>
      <c r="AF17" s="209"/>
      <c r="AG17" s="209"/>
      <c r="AH17" s="209"/>
      <c r="AI17" s="209"/>
      <c r="AJ17" s="209"/>
      <c r="AK17" s="209"/>
      <c r="AL17" s="209"/>
      <c r="AM17" s="209"/>
      <c r="AN17" s="209"/>
      <c r="AO17" s="209"/>
      <c r="AP17" s="209"/>
      <c r="AQ17" s="209"/>
      <c r="AR17" s="209"/>
      <c r="AS17" s="209"/>
      <c r="AT17" s="209"/>
      <c r="AU17" s="209"/>
      <c r="AV17" s="213"/>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205"/>
      <c r="DQ17" s="205"/>
      <c r="DR17" s="205"/>
      <c r="DS17" s="205"/>
      <c r="DT17" s="205"/>
      <c r="DU17" s="205"/>
      <c r="DV17" s="205"/>
      <c r="DW17" s="205"/>
      <c r="DX17" s="205"/>
      <c r="DY17" s="205"/>
      <c r="DZ17" s="205"/>
      <c r="EA17" s="205"/>
      <c r="EB17" s="205"/>
      <c r="EC17" s="205"/>
      <c r="ED17" s="205"/>
      <c r="EE17" s="205"/>
      <c r="EF17" s="205"/>
      <c r="EG17" s="205"/>
      <c r="EH17" s="205"/>
      <c r="EI17" s="205"/>
      <c r="EJ17" s="205"/>
      <c r="EK17" s="205"/>
      <c r="EL17" s="205"/>
      <c r="EM17" s="205"/>
      <c r="EN17" s="205"/>
      <c r="EO17" s="205"/>
      <c r="EP17" s="205"/>
      <c r="EQ17" s="205"/>
      <c r="ER17" s="205"/>
      <c r="ES17" s="205"/>
      <c r="ET17" s="205"/>
      <c r="EU17" s="205"/>
      <c r="EV17" s="205"/>
      <c r="EW17" s="205"/>
      <c r="EX17" s="205"/>
      <c r="EY17" s="205"/>
      <c r="EZ17" s="205"/>
      <c r="FA17" s="205"/>
      <c r="FB17" s="205"/>
      <c r="FC17" s="205"/>
      <c r="FD17" s="205"/>
      <c r="FE17" s="205"/>
      <c r="FF17" s="205"/>
      <c r="FG17" s="205"/>
      <c r="FH17" s="205"/>
      <c r="FI17" s="205"/>
      <c r="FJ17" s="205"/>
      <c r="FK17" s="205"/>
      <c r="FL17" s="205"/>
      <c r="FM17" s="205"/>
      <c r="FN17" s="205"/>
      <c r="FO17" s="205"/>
      <c r="FP17" s="205"/>
      <c r="FQ17" s="205"/>
      <c r="FR17" s="205"/>
      <c r="FS17" s="205"/>
      <c r="FT17" s="205"/>
      <c r="FU17" s="205"/>
      <c r="FV17" s="205"/>
      <c r="FW17" s="205"/>
      <c r="FX17" s="205"/>
      <c r="FY17" s="205"/>
      <c r="FZ17" s="205"/>
      <c r="GA17" s="205"/>
      <c r="GB17" s="205"/>
      <c r="GC17" s="205"/>
      <c r="GD17" s="205"/>
      <c r="GE17" s="205"/>
      <c r="GF17" s="205"/>
      <c r="GG17" s="205"/>
      <c r="GH17" s="205"/>
      <c r="GI17" s="205"/>
      <c r="GJ17" s="205"/>
      <c r="GK17" s="205"/>
      <c r="GL17" s="205"/>
      <c r="GM17" s="205"/>
      <c r="GN17" s="205"/>
      <c r="GO17" s="205"/>
      <c r="GP17" s="205"/>
      <c r="GQ17" s="205"/>
      <c r="GR17" s="205"/>
      <c r="GS17" s="205"/>
      <c r="GT17" s="205"/>
      <c r="GU17" s="205"/>
      <c r="GV17" s="205"/>
      <c r="GW17" s="205"/>
      <c r="GX17" s="205"/>
      <c r="GY17" s="205"/>
      <c r="GZ17" s="205"/>
      <c r="HA17" s="205"/>
      <c r="HB17" s="205"/>
      <c r="HC17" s="205"/>
      <c r="HD17" s="205"/>
      <c r="HE17" s="205"/>
      <c r="HF17" s="205"/>
      <c r="HG17" s="205"/>
      <c r="HH17" s="205"/>
      <c r="HI17" s="205"/>
      <c r="HJ17" s="205"/>
      <c r="HK17" s="205"/>
      <c r="HL17" s="205"/>
      <c r="HM17" s="205"/>
      <c r="HN17" s="205"/>
      <c r="HO17" s="205"/>
      <c r="HP17" s="205"/>
      <c r="HQ17" s="205"/>
      <c r="HR17" s="205"/>
      <c r="HS17" s="205"/>
      <c r="HT17" s="205"/>
      <c r="HU17" s="205"/>
      <c r="HV17" s="205"/>
      <c r="HW17" s="205"/>
      <c r="HX17" s="205"/>
      <c r="HY17" s="205"/>
      <c r="HZ17" s="205"/>
      <c r="IA17" s="205"/>
      <c r="IB17" s="205"/>
      <c r="IC17" s="205"/>
      <c r="ID17" s="205"/>
      <c r="IE17" s="205"/>
      <c r="IF17" s="205"/>
      <c r="IG17" s="205"/>
      <c r="IH17" s="205"/>
      <c r="II17" s="205"/>
      <c r="IJ17" s="205"/>
      <c r="IK17" s="205"/>
      <c r="IL17" s="205"/>
      <c r="IM17" s="205"/>
      <c r="IN17" s="205"/>
      <c r="IO17" s="205"/>
      <c r="IP17" s="205"/>
      <c r="IQ17" s="205"/>
      <c r="IR17" s="205"/>
      <c r="IS17" s="205"/>
      <c r="IT17" s="205"/>
      <c r="IU17" s="205"/>
      <c r="IV17" s="205"/>
      <c r="IW17" s="205"/>
      <c r="IX17" s="205"/>
      <c r="IY17" s="205"/>
      <c r="IZ17" s="205"/>
      <c r="JA17" s="205"/>
      <c r="JB17" s="205"/>
      <c r="JC17" s="205"/>
      <c r="JD17" s="205"/>
      <c r="JE17" s="205"/>
      <c r="JF17" s="205"/>
      <c r="JG17" s="205"/>
      <c r="JH17" s="205"/>
      <c r="JI17" s="205"/>
      <c r="JJ17" s="205"/>
      <c r="JK17" s="205"/>
      <c r="JL17" s="205"/>
      <c r="JM17" s="205"/>
      <c r="JN17" s="205"/>
      <c r="JO17" s="205"/>
      <c r="JP17" s="205"/>
      <c r="JQ17" s="205"/>
      <c r="JR17" s="205"/>
      <c r="JS17" s="205"/>
      <c r="JT17" s="205"/>
      <c r="JU17" s="205"/>
      <c r="JV17" s="205"/>
      <c r="JW17" s="205"/>
      <c r="JX17" s="205"/>
      <c r="JY17" s="205"/>
      <c r="JZ17" s="205"/>
      <c r="KA17" s="205"/>
      <c r="KB17" s="205"/>
      <c r="KC17" s="205"/>
      <c r="KD17" s="205"/>
      <c r="KE17" s="205"/>
      <c r="KF17" s="205"/>
      <c r="KG17" s="205"/>
      <c r="KH17" s="205"/>
      <c r="KI17" s="205"/>
      <c r="KJ17" s="205"/>
      <c r="KK17" s="205"/>
      <c r="KL17" s="205"/>
      <c r="KM17" s="205"/>
      <c r="KN17" s="205"/>
      <c r="KO17" s="205"/>
      <c r="KP17" s="205"/>
      <c r="KQ17" s="205"/>
      <c r="KR17" s="205"/>
      <c r="KS17" s="205"/>
      <c r="KT17" s="205"/>
      <c r="KU17" s="205"/>
      <c r="KV17" s="205"/>
      <c r="KW17" s="205"/>
      <c r="KX17" s="205"/>
      <c r="KY17" s="205"/>
      <c r="KZ17" s="205"/>
      <c r="LA17" s="205"/>
      <c r="LB17" s="205"/>
      <c r="LC17" s="205"/>
      <c r="LD17" s="205"/>
      <c r="LE17" s="205"/>
      <c r="LF17" s="205"/>
      <c r="LG17" s="205"/>
      <c r="LH17" s="205"/>
      <c r="LI17" s="205"/>
      <c r="LJ17" s="205"/>
      <c r="LK17" s="205"/>
      <c r="LL17" s="205"/>
      <c r="LM17" s="205"/>
      <c r="LN17" s="205"/>
      <c r="LO17" s="205"/>
      <c r="LP17" s="205"/>
      <c r="LQ17" s="205"/>
      <c r="LR17" s="205"/>
      <c r="LS17" s="205"/>
      <c r="LT17" s="205"/>
      <c r="LU17" s="205"/>
      <c r="LV17" s="205"/>
      <c r="LW17" s="205"/>
      <c r="LX17" s="205"/>
      <c r="LY17" s="205"/>
      <c r="LZ17" s="205"/>
      <c r="MA17" s="205"/>
      <c r="MB17" s="205"/>
      <c r="MC17" s="205"/>
      <c r="MD17" s="205"/>
      <c r="ME17" s="205"/>
      <c r="MF17" s="205"/>
      <c r="MG17" s="205"/>
      <c r="MH17" s="205"/>
      <c r="MI17" s="205"/>
      <c r="MJ17" s="205"/>
      <c r="MK17" s="205"/>
      <c r="ML17" s="205"/>
      <c r="MM17" s="205"/>
      <c r="MN17" s="205"/>
      <c r="MO17" s="205"/>
      <c r="MP17" s="205"/>
      <c r="MQ17" s="205"/>
      <c r="MR17" s="205"/>
      <c r="MS17" s="205"/>
      <c r="MT17" s="205"/>
      <c r="MU17" s="205"/>
      <c r="MV17" s="205"/>
      <c r="MW17" s="205"/>
      <c r="MX17" s="205"/>
      <c r="MY17" s="205"/>
      <c r="MZ17" s="205"/>
      <c r="NA17" s="205"/>
      <c r="NB17" s="205"/>
      <c r="NC17" s="205"/>
      <c r="ND17" s="205"/>
      <c r="NE17" s="205"/>
      <c r="NF17" s="205"/>
      <c r="NG17" s="205"/>
      <c r="NH17" s="205"/>
      <c r="NI17" s="205"/>
      <c r="NJ17" s="205"/>
      <c r="NK17" s="205"/>
      <c r="NL17" s="205"/>
      <c r="NM17" s="205"/>
      <c r="NN17" s="205"/>
      <c r="NO17" s="205"/>
      <c r="NP17" s="205"/>
      <c r="NQ17" s="205"/>
      <c r="NR17" s="205"/>
      <c r="NS17" s="205"/>
      <c r="NT17" s="205"/>
      <c r="NU17" s="205"/>
      <c r="NV17" s="205"/>
      <c r="NW17" s="205"/>
      <c r="NX17" s="205"/>
      <c r="NY17" s="205"/>
      <c r="NZ17" s="205"/>
      <c r="OA17" s="205"/>
      <c r="OB17" s="205"/>
      <c r="OC17" s="205"/>
      <c r="OD17" s="205"/>
      <c r="OE17" s="205"/>
      <c r="OF17" s="205"/>
      <c r="OG17" s="205"/>
      <c r="OH17" s="205"/>
      <c r="OI17" s="205"/>
      <c r="OJ17" s="205"/>
      <c r="OK17" s="205"/>
      <c r="OL17" s="205"/>
      <c r="OM17" s="205"/>
      <c r="ON17" s="205"/>
      <c r="OO17" s="205"/>
      <c r="OP17" s="205"/>
      <c r="OQ17" s="205"/>
      <c r="OR17" s="205"/>
      <c r="OS17" s="205"/>
      <c r="OT17" s="205"/>
      <c r="OU17" s="205"/>
      <c r="OV17" s="205"/>
      <c r="OW17" s="205"/>
      <c r="OX17" s="205"/>
      <c r="OY17" s="205"/>
      <c r="OZ17" s="205"/>
      <c r="PA17" s="205"/>
      <c r="PB17" s="205"/>
      <c r="PC17" s="205"/>
      <c r="PD17" s="205"/>
      <c r="PE17" s="205"/>
      <c r="PF17" s="205"/>
      <c r="PG17" s="205"/>
      <c r="PH17" s="205"/>
      <c r="PI17" s="205"/>
      <c r="PJ17" s="205"/>
      <c r="PK17" s="205"/>
      <c r="PL17" s="205"/>
      <c r="PM17" s="205"/>
      <c r="PN17" s="205"/>
      <c r="PO17" s="205"/>
      <c r="PP17" s="205"/>
      <c r="PQ17" s="205"/>
      <c r="PR17" s="205"/>
      <c r="PS17" s="205"/>
      <c r="PT17" s="205"/>
      <c r="PU17" s="205"/>
      <c r="PV17" s="205"/>
      <c r="PW17" s="205"/>
      <c r="PX17" s="205"/>
      <c r="PY17" s="205"/>
      <c r="PZ17" s="205"/>
      <c r="QA17" s="205"/>
      <c r="QB17" s="205"/>
      <c r="QC17" s="205"/>
      <c r="QD17" s="205"/>
      <c r="QE17" s="205"/>
      <c r="QF17" s="205"/>
      <c r="QG17" s="205"/>
      <c r="QH17" s="205"/>
      <c r="QI17" s="205"/>
      <c r="QJ17" s="205"/>
      <c r="QK17" s="205"/>
      <c r="QL17" s="205"/>
    </row>
    <row r="18" spans="1:454" s="180" customFormat="1" ht="17.149999999999999" customHeight="1">
      <c r="A18" s="205"/>
      <c r="B18" s="205"/>
      <c r="C18" s="1022" t="s">
        <v>11057</v>
      </c>
      <c r="D18" s="587"/>
      <c r="E18" s="587"/>
      <c r="F18" s="588"/>
      <c r="G18" s="1013" t="s">
        <v>11241</v>
      </c>
      <c r="H18" s="1014"/>
      <c r="I18" s="1014"/>
      <c r="J18" s="1014"/>
      <c r="K18" s="1014"/>
      <c r="L18" s="1014"/>
      <c r="M18" s="1014"/>
      <c r="N18" s="1014"/>
      <c r="O18" s="1014"/>
      <c r="P18" s="1014"/>
      <c r="Q18" s="1014"/>
      <c r="R18" s="1014"/>
      <c r="S18" s="1014"/>
      <c r="T18" s="1023"/>
      <c r="U18" s="607"/>
      <c r="V18" s="608"/>
      <c r="W18" s="608"/>
      <c r="X18" s="615"/>
      <c r="Y18" s="616"/>
      <c r="Z18" s="616"/>
      <c r="AA18" s="617"/>
      <c r="AB18" s="589" t="s">
        <v>11057</v>
      </c>
      <c r="AC18" s="590"/>
      <c r="AD18" s="590"/>
      <c r="AE18" s="591"/>
      <c r="AF18" s="1013" t="s">
        <v>11247</v>
      </c>
      <c r="AG18" s="1014"/>
      <c r="AH18" s="1014"/>
      <c r="AI18" s="1014"/>
      <c r="AJ18" s="1014"/>
      <c r="AK18" s="1014"/>
      <c r="AL18" s="1014"/>
      <c r="AM18" s="1014"/>
      <c r="AN18" s="1014"/>
      <c r="AO18" s="1014"/>
      <c r="AP18" s="1014"/>
      <c r="AQ18" s="1014"/>
      <c r="AR18" s="1014"/>
      <c r="AS18" s="1014"/>
      <c r="AT18" s="1014"/>
      <c r="AU18" s="1014"/>
      <c r="AV18" s="101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c r="EJ18" s="205"/>
      <c r="EK18" s="205"/>
      <c r="EL18" s="205"/>
      <c r="EM18" s="205"/>
      <c r="EN18" s="205"/>
      <c r="EO18" s="205"/>
      <c r="EP18" s="205"/>
      <c r="EQ18" s="205"/>
      <c r="ER18" s="205"/>
      <c r="ES18" s="205"/>
      <c r="ET18" s="205"/>
      <c r="EU18" s="205"/>
      <c r="EV18" s="205"/>
      <c r="EW18" s="205"/>
      <c r="EX18" s="205"/>
      <c r="EY18" s="205"/>
      <c r="EZ18" s="205"/>
      <c r="FA18" s="205"/>
      <c r="FB18" s="205"/>
      <c r="FC18" s="205"/>
      <c r="FD18" s="205"/>
      <c r="FE18" s="205"/>
      <c r="FF18" s="205"/>
      <c r="FG18" s="205"/>
      <c r="FH18" s="205"/>
      <c r="FI18" s="205"/>
      <c r="FJ18" s="205"/>
      <c r="FK18" s="205"/>
      <c r="FL18" s="205"/>
      <c r="FM18" s="205"/>
      <c r="FN18" s="205"/>
      <c r="FO18" s="205"/>
      <c r="FP18" s="205"/>
      <c r="FQ18" s="205"/>
      <c r="FR18" s="205"/>
      <c r="FS18" s="205"/>
      <c r="FT18" s="205"/>
      <c r="FU18" s="205"/>
      <c r="FV18" s="205"/>
      <c r="FW18" s="205"/>
      <c r="FX18" s="205"/>
      <c r="FY18" s="205"/>
      <c r="FZ18" s="205"/>
      <c r="GA18" s="205"/>
      <c r="GB18" s="205"/>
      <c r="GC18" s="205"/>
      <c r="GD18" s="205"/>
      <c r="GE18" s="205"/>
      <c r="GF18" s="205"/>
      <c r="GG18" s="205"/>
      <c r="GH18" s="205"/>
      <c r="GI18" s="205"/>
      <c r="GJ18" s="205"/>
      <c r="GK18" s="205"/>
      <c r="GL18" s="205"/>
      <c r="GM18" s="205"/>
      <c r="GN18" s="205"/>
      <c r="GO18" s="205"/>
      <c r="GP18" s="205"/>
      <c r="GQ18" s="205"/>
      <c r="GR18" s="205"/>
      <c r="GS18" s="205"/>
      <c r="GT18" s="205"/>
      <c r="GU18" s="205"/>
      <c r="GV18" s="205"/>
      <c r="GW18" s="205"/>
      <c r="GX18" s="205"/>
      <c r="GY18" s="205"/>
      <c r="GZ18" s="205"/>
      <c r="HA18" s="205"/>
      <c r="HB18" s="205"/>
      <c r="HC18" s="205"/>
      <c r="HD18" s="205"/>
      <c r="HE18" s="205"/>
      <c r="HF18" s="205"/>
      <c r="HG18" s="205"/>
      <c r="HH18" s="205"/>
      <c r="HI18" s="205"/>
      <c r="HJ18" s="205"/>
      <c r="HK18" s="205"/>
      <c r="HL18" s="205"/>
      <c r="HM18" s="205"/>
      <c r="HN18" s="205"/>
      <c r="HO18" s="205"/>
      <c r="HP18" s="205"/>
      <c r="HQ18" s="205"/>
      <c r="HR18" s="205"/>
      <c r="HS18" s="205"/>
      <c r="HT18" s="205"/>
      <c r="HU18" s="205"/>
      <c r="HV18" s="205"/>
      <c r="HW18" s="205"/>
      <c r="HX18" s="205"/>
      <c r="HY18" s="205"/>
      <c r="HZ18" s="205"/>
      <c r="IA18" s="205"/>
      <c r="IB18" s="205"/>
      <c r="IC18" s="205"/>
      <c r="ID18" s="205"/>
      <c r="IE18" s="205"/>
      <c r="IF18" s="205"/>
      <c r="IG18" s="205"/>
      <c r="IH18" s="205"/>
      <c r="II18" s="205"/>
      <c r="IJ18" s="205"/>
      <c r="IK18" s="205"/>
      <c r="IL18" s="205"/>
      <c r="IM18" s="205"/>
      <c r="IN18" s="205"/>
      <c r="IO18" s="205"/>
      <c r="IP18" s="205"/>
      <c r="IQ18" s="205"/>
      <c r="IR18" s="205"/>
      <c r="IS18" s="205"/>
      <c r="IT18" s="205"/>
      <c r="IU18" s="205"/>
      <c r="IV18" s="205"/>
      <c r="IW18" s="205"/>
      <c r="IX18" s="205"/>
      <c r="IY18" s="205"/>
      <c r="IZ18" s="205"/>
      <c r="JA18" s="205"/>
      <c r="JB18" s="205"/>
      <c r="JC18" s="205"/>
      <c r="JD18" s="205"/>
      <c r="JE18" s="205"/>
      <c r="JF18" s="205"/>
      <c r="JG18" s="205"/>
      <c r="JH18" s="205"/>
      <c r="JI18" s="205"/>
      <c r="JJ18" s="205"/>
      <c r="JK18" s="205"/>
      <c r="JL18" s="205"/>
      <c r="JM18" s="205"/>
      <c r="JN18" s="205"/>
      <c r="JO18" s="205"/>
      <c r="JP18" s="205"/>
      <c r="JQ18" s="205"/>
      <c r="JR18" s="205"/>
      <c r="JS18" s="205"/>
      <c r="JT18" s="205"/>
      <c r="JU18" s="205"/>
      <c r="JV18" s="205"/>
      <c r="JW18" s="205"/>
      <c r="JX18" s="205"/>
      <c r="JY18" s="205"/>
      <c r="JZ18" s="205"/>
      <c r="KA18" s="205"/>
      <c r="KB18" s="205"/>
      <c r="KC18" s="205"/>
      <c r="KD18" s="205"/>
      <c r="KE18" s="205"/>
      <c r="KF18" s="205"/>
      <c r="KG18" s="205"/>
      <c r="KH18" s="205"/>
      <c r="KI18" s="205"/>
      <c r="KJ18" s="205"/>
      <c r="KK18" s="205"/>
      <c r="KL18" s="205"/>
      <c r="KM18" s="205"/>
      <c r="KN18" s="205"/>
      <c r="KO18" s="205"/>
      <c r="KP18" s="205"/>
      <c r="KQ18" s="205"/>
      <c r="KR18" s="205"/>
      <c r="KS18" s="205"/>
      <c r="KT18" s="205"/>
      <c r="KU18" s="205"/>
      <c r="KV18" s="205"/>
      <c r="KW18" s="205"/>
      <c r="KX18" s="205"/>
      <c r="KY18" s="205"/>
      <c r="KZ18" s="205"/>
      <c r="LA18" s="205"/>
      <c r="LB18" s="205"/>
      <c r="LC18" s="205"/>
      <c r="LD18" s="205"/>
      <c r="LE18" s="205"/>
      <c r="LF18" s="205"/>
      <c r="LG18" s="205"/>
      <c r="LH18" s="205"/>
      <c r="LI18" s="205"/>
      <c r="LJ18" s="205"/>
      <c r="LK18" s="205"/>
      <c r="LL18" s="205"/>
      <c r="LM18" s="205"/>
      <c r="LN18" s="205"/>
      <c r="LO18" s="205"/>
      <c r="LP18" s="205"/>
      <c r="LQ18" s="205"/>
      <c r="LR18" s="205"/>
      <c r="LS18" s="205"/>
      <c r="LT18" s="205"/>
      <c r="LU18" s="205"/>
      <c r="LV18" s="205"/>
      <c r="LW18" s="205"/>
      <c r="LX18" s="205"/>
      <c r="LY18" s="205"/>
      <c r="LZ18" s="205"/>
      <c r="MA18" s="205"/>
      <c r="MB18" s="205"/>
      <c r="MC18" s="205"/>
      <c r="MD18" s="205"/>
      <c r="ME18" s="205"/>
      <c r="MF18" s="205"/>
      <c r="MG18" s="205"/>
      <c r="MH18" s="205"/>
      <c r="MI18" s="205"/>
      <c r="MJ18" s="205"/>
      <c r="MK18" s="205"/>
      <c r="ML18" s="205"/>
      <c r="MM18" s="205"/>
      <c r="MN18" s="205"/>
      <c r="MO18" s="205"/>
      <c r="MP18" s="205"/>
      <c r="MQ18" s="205"/>
      <c r="MR18" s="205"/>
      <c r="MS18" s="205"/>
      <c r="MT18" s="205"/>
      <c r="MU18" s="205"/>
      <c r="MV18" s="205"/>
      <c r="MW18" s="205"/>
      <c r="MX18" s="205"/>
      <c r="MY18" s="205"/>
      <c r="MZ18" s="205"/>
      <c r="NA18" s="205"/>
      <c r="NB18" s="205"/>
      <c r="NC18" s="205"/>
      <c r="ND18" s="205"/>
      <c r="NE18" s="205"/>
      <c r="NF18" s="205"/>
      <c r="NG18" s="205"/>
      <c r="NH18" s="205"/>
      <c r="NI18" s="205"/>
      <c r="NJ18" s="205"/>
      <c r="NK18" s="205"/>
      <c r="NL18" s="205"/>
      <c r="NM18" s="205"/>
      <c r="NN18" s="205"/>
      <c r="NO18" s="205"/>
      <c r="NP18" s="205"/>
      <c r="NQ18" s="205"/>
      <c r="NR18" s="205"/>
      <c r="NS18" s="205"/>
      <c r="NT18" s="205"/>
      <c r="NU18" s="205"/>
      <c r="NV18" s="205"/>
      <c r="NW18" s="205"/>
      <c r="NX18" s="205"/>
      <c r="NY18" s="205"/>
      <c r="NZ18" s="205"/>
      <c r="OA18" s="205"/>
      <c r="OB18" s="205"/>
      <c r="OC18" s="205"/>
      <c r="OD18" s="205"/>
      <c r="OE18" s="205"/>
      <c r="OF18" s="205"/>
      <c r="OG18" s="205"/>
      <c r="OH18" s="205"/>
      <c r="OI18" s="205"/>
      <c r="OJ18" s="205"/>
      <c r="OK18" s="205"/>
      <c r="OL18" s="205"/>
      <c r="OM18" s="205"/>
      <c r="ON18" s="205"/>
      <c r="OO18" s="205"/>
      <c r="OP18" s="205"/>
      <c r="OQ18" s="205"/>
      <c r="OR18" s="205"/>
      <c r="OS18" s="205"/>
      <c r="OT18" s="205"/>
      <c r="OU18" s="205"/>
      <c r="OV18" s="205"/>
      <c r="OW18" s="205"/>
      <c r="OX18" s="205"/>
      <c r="OY18" s="205"/>
      <c r="OZ18" s="205"/>
      <c r="PA18" s="205"/>
      <c r="PB18" s="205"/>
      <c r="PC18" s="205"/>
      <c r="PD18" s="205"/>
      <c r="PE18" s="205"/>
      <c r="PF18" s="205"/>
      <c r="PG18" s="205"/>
      <c r="PH18" s="205"/>
      <c r="PI18" s="205"/>
      <c r="PJ18" s="205"/>
      <c r="PK18" s="205"/>
      <c r="PL18" s="205"/>
      <c r="PM18" s="205"/>
      <c r="PN18" s="205"/>
      <c r="PO18" s="205"/>
      <c r="PP18" s="205"/>
      <c r="PQ18" s="205"/>
      <c r="PR18" s="205"/>
      <c r="PS18" s="205"/>
      <c r="PT18" s="205"/>
      <c r="PU18" s="205"/>
      <c r="PV18" s="205"/>
      <c r="PW18" s="205"/>
      <c r="PX18" s="205"/>
      <c r="PY18" s="205"/>
      <c r="PZ18" s="205"/>
      <c r="QA18" s="205"/>
      <c r="QB18" s="205"/>
      <c r="QC18" s="205"/>
      <c r="QD18" s="205"/>
      <c r="QE18" s="205"/>
      <c r="QF18" s="205"/>
      <c r="QG18" s="205"/>
      <c r="QH18" s="205"/>
      <c r="QI18" s="205"/>
      <c r="QJ18" s="205"/>
      <c r="QK18" s="205"/>
      <c r="QL18" s="205"/>
    </row>
    <row r="19" spans="1:454" s="181" customFormat="1" ht="17.149999999999999" customHeight="1">
      <c r="A19" s="206"/>
      <c r="B19" s="275"/>
      <c r="C19" s="1001" t="s">
        <v>187</v>
      </c>
      <c r="D19" s="826"/>
      <c r="E19" s="826"/>
      <c r="F19" s="827"/>
      <c r="G19" s="1002" t="s">
        <v>11263</v>
      </c>
      <c r="H19" s="1003"/>
      <c r="I19" s="1003"/>
      <c r="J19" s="1003"/>
      <c r="K19" s="1003"/>
      <c r="L19" s="1003"/>
      <c r="M19" s="1003"/>
      <c r="N19" s="1003"/>
      <c r="O19" s="1003"/>
      <c r="P19" s="1003"/>
      <c r="Q19" s="1003"/>
      <c r="R19" s="1003"/>
      <c r="S19" s="1003"/>
      <c r="T19" s="1004"/>
      <c r="U19" s="576" t="s">
        <v>8086</v>
      </c>
      <c r="V19" s="577"/>
      <c r="W19" s="577"/>
      <c r="X19" s="577"/>
      <c r="Y19" s="577"/>
      <c r="Z19" s="577"/>
      <c r="AA19" s="578"/>
      <c r="AB19" s="583" t="s">
        <v>187</v>
      </c>
      <c r="AC19" s="584"/>
      <c r="AD19" s="584"/>
      <c r="AE19" s="585"/>
      <c r="AF19" s="1002" t="s">
        <v>11264</v>
      </c>
      <c r="AG19" s="1003"/>
      <c r="AH19" s="1003"/>
      <c r="AI19" s="1003"/>
      <c r="AJ19" s="1003"/>
      <c r="AK19" s="1003"/>
      <c r="AL19" s="1003"/>
      <c r="AM19" s="1003"/>
      <c r="AN19" s="1003"/>
      <c r="AO19" s="1003"/>
      <c r="AP19" s="1003"/>
      <c r="AQ19" s="1003"/>
      <c r="AR19" s="1003"/>
      <c r="AS19" s="1003"/>
      <c r="AT19" s="1003"/>
      <c r="AU19" s="1003"/>
      <c r="AV19" s="1011"/>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6"/>
      <c r="CY19" s="206"/>
      <c r="CZ19" s="206"/>
      <c r="DA19" s="206"/>
      <c r="DB19" s="206"/>
      <c r="DC19" s="206"/>
      <c r="DD19" s="206"/>
      <c r="DE19" s="206"/>
      <c r="DF19" s="206"/>
      <c r="DG19" s="206"/>
      <c r="DH19" s="206"/>
      <c r="DI19" s="206"/>
      <c r="DJ19" s="206"/>
      <c r="DK19" s="206"/>
      <c r="DL19" s="206"/>
      <c r="DM19" s="206"/>
      <c r="DN19" s="206"/>
      <c r="DO19" s="206"/>
      <c r="DP19" s="206"/>
      <c r="DQ19" s="206"/>
      <c r="DR19" s="206"/>
      <c r="DS19" s="206"/>
      <c r="DT19" s="206"/>
      <c r="DU19" s="206"/>
      <c r="DV19" s="206"/>
      <c r="DW19" s="206"/>
      <c r="DX19" s="206"/>
      <c r="DY19" s="206"/>
      <c r="DZ19" s="206"/>
      <c r="EA19" s="206"/>
      <c r="EB19" s="206"/>
      <c r="EC19" s="206"/>
      <c r="ED19" s="206"/>
      <c r="EE19" s="206"/>
      <c r="EF19" s="206"/>
      <c r="EG19" s="206"/>
      <c r="EH19" s="206"/>
      <c r="EI19" s="206"/>
      <c r="EJ19" s="206"/>
      <c r="EK19" s="206"/>
      <c r="EL19" s="206"/>
      <c r="EM19" s="206"/>
      <c r="EN19" s="206"/>
      <c r="EO19" s="206"/>
      <c r="EP19" s="206"/>
      <c r="EQ19" s="206"/>
      <c r="ER19" s="206"/>
      <c r="ES19" s="206"/>
      <c r="ET19" s="206"/>
      <c r="EU19" s="206"/>
      <c r="EV19" s="206"/>
      <c r="EW19" s="206"/>
      <c r="EX19" s="206"/>
      <c r="EY19" s="206"/>
      <c r="EZ19" s="206"/>
      <c r="FA19" s="206"/>
      <c r="FB19" s="206"/>
      <c r="FC19" s="206"/>
      <c r="FD19" s="206"/>
      <c r="FE19" s="206"/>
      <c r="FF19" s="206"/>
      <c r="FG19" s="206"/>
      <c r="FH19" s="206"/>
      <c r="FI19" s="206"/>
      <c r="FJ19" s="206"/>
      <c r="FK19" s="206"/>
      <c r="FL19" s="206"/>
      <c r="FM19" s="206"/>
      <c r="FN19" s="206"/>
      <c r="FO19" s="206"/>
      <c r="FP19" s="206"/>
      <c r="FQ19" s="206"/>
      <c r="FR19" s="206"/>
      <c r="FS19" s="206"/>
      <c r="FT19" s="206"/>
      <c r="FU19" s="206"/>
      <c r="FV19" s="206"/>
      <c r="FW19" s="206"/>
      <c r="FX19" s="206"/>
      <c r="FY19" s="206"/>
      <c r="FZ19" s="206"/>
      <c r="GA19" s="206"/>
      <c r="GB19" s="206"/>
      <c r="GC19" s="206"/>
      <c r="GD19" s="206"/>
      <c r="GE19" s="206"/>
      <c r="GF19" s="206"/>
      <c r="GG19" s="206"/>
      <c r="GH19" s="206"/>
      <c r="GI19" s="206"/>
      <c r="GJ19" s="206"/>
      <c r="GK19" s="206"/>
      <c r="GL19" s="206"/>
      <c r="GM19" s="206"/>
      <c r="GN19" s="206"/>
      <c r="GO19" s="206"/>
      <c r="GP19" s="206"/>
      <c r="GQ19" s="206"/>
      <c r="GR19" s="206"/>
      <c r="GS19" s="206"/>
      <c r="GT19" s="206"/>
      <c r="GU19" s="206"/>
      <c r="GV19" s="206"/>
      <c r="GW19" s="206"/>
      <c r="GX19" s="206"/>
      <c r="GY19" s="206"/>
      <c r="GZ19" s="206"/>
      <c r="HA19" s="206"/>
      <c r="HB19" s="206"/>
      <c r="HC19" s="206"/>
      <c r="HD19" s="206"/>
      <c r="HE19" s="206"/>
      <c r="HF19" s="206"/>
      <c r="HG19" s="206"/>
      <c r="HH19" s="206"/>
      <c r="HI19" s="206"/>
      <c r="HJ19" s="206"/>
      <c r="HK19" s="206"/>
      <c r="HL19" s="206"/>
      <c r="HM19" s="206"/>
      <c r="HN19" s="206"/>
      <c r="HO19" s="206"/>
      <c r="HP19" s="206"/>
      <c r="HQ19" s="206"/>
      <c r="HR19" s="206"/>
      <c r="HS19" s="206"/>
      <c r="HT19" s="206"/>
      <c r="HU19" s="206"/>
      <c r="HV19" s="206"/>
      <c r="HW19" s="206"/>
      <c r="HX19" s="206"/>
      <c r="HY19" s="206"/>
      <c r="HZ19" s="206"/>
      <c r="IA19" s="206"/>
      <c r="IB19" s="206"/>
      <c r="IC19" s="206"/>
      <c r="ID19" s="206"/>
      <c r="IE19" s="206"/>
      <c r="IF19" s="206"/>
      <c r="IG19" s="206"/>
      <c r="IH19" s="206"/>
      <c r="II19" s="206"/>
      <c r="IJ19" s="206"/>
      <c r="IK19" s="206"/>
      <c r="IL19" s="206"/>
      <c r="IM19" s="206"/>
      <c r="IN19" s="206"/>
      <c r="IO19" s="206"/>
      <c r="IP19" s="206"/>
      <c r="IQ19" s="206"/>
      <c r="IR19" s="206"/>
      <c r="IS19" s="206"/>
      <c r="IT19" s="206"/>
      <c r="IU19" s="206"/>
      <c r="IV19" s="206"/>
      <c r="IW19" s="206"/>
      <c r="IX19" s="206"/>
      <c r="IY19" s="206"/>
      <c r="IZ19" s="206"/>
      <c r="JA19" s="206"/>
      <c r="JB19" s="206"/>
      <c r="JC19" s="206"/>
      <c r="JD19" s="206"/>
      <c r="JE19" s="206"/>
      <c r="JF19" s="206"/>
      <c r="JG19" s="206"/>
      <c r="JH19" s="206"/>
      <c r="JI19" s="206"/>
      <c r="JJ19" s="206"/>
      <c r="JK19" s="206"/>
      <c r="JL19" s="206"/>
      <c r="JM19" s="206"/>
      <c r="JN19" s="206"/>
      <c r="JO19" s="206"/>
      <c r="JP19" s="206"/>
      <c r="JQ19" s="206"/>
      <c r="JR19" s="206"/>
      <c r="JS19" s="206"/>
      <c r="JT19" s="206"/>
      <c r="JU19" s="206"/>
      <c r="JV19" s="206"/>
      <c r="JW19" s="206"/>
      <c r="JX19" s="206"/>
      <c r="JY19" s="206"/>
      <c r="JZ19" s="206"/>
      <c r="KA19" s="206"/>
      <c r="KB19" s="206"/>
      <c r="KC19" s="206"/>
      <c r="KD19" s="206"/>
      <c r="KE19" s="206"/>
      <c r="KF19" s="206"/>
      <c r="KG19" s="206"/>
      <c r="KH19" s="206"/>
      <c r="KI19" s="206"/>
      <c r="KJ19" s="206"/>
      <c r="KK19" s="206"/>
      <c r="KL19" s="206"/>
      <c r="KM19" s="206"/>
      <c r="KN19" s="206"/>
      <c r="KO19" s="206"/>
      <c r="KP19" s="206"/>
      <c r="KQ19" s="206"/>
      <c r="KR19" s="206"/>
      <c r="KS19" s="206"/>
      <c r="KT19" s="206"/>
      <c r="KU19" s="206"/>
      <c r="KV19" s="206"/>
      <c r="KW19" s="206"/>
      <c r="KX19" s="206"/>
      <c r="KY19" s="206"/>
      <c r="KZ19" s="206"/>
      <c r="LA19" s="206"/>
      <c r="LB19" s="206"/>
      <c r="LC19" s="206"/>
      <c r="LD19" s="206"/>
      <c r="LE19" s="206"/>
      <c r="LF19" s="206"/>
      <c r="LG19" s="206"/>
      <c r="LH19" s="206"/>
      <c r="LI19" s="206"/>
      <c r="LJ19" s="206"/>
      <c r="LK19" s="206"/>
      <c r="LL19" s="206"/>
      <c r="LM19" s="206"/>
      <c r="LN19" s="206"/>
      <c r="LO19" s="206"/>
      <c r="LP19" s="206"/>
      <c r="LQ19" s="206"/>
      <c r="LR19" s="206"/>
      <c r="LS19" s="206"/>
      <c r="LT19" s="206"/>
      <c r="LU19" s="206"/>
      <c r="LV19" s="206"/>
      <c r="LW19" s="206"/>
      <c r="LX19" s="206"/>
      <c r="LY19" s="206"/>
      <c r="LZ19" s="206"/>
      <c r="MA19" s="206"/>
      <c r="MB19" s="206"/>
      <c r="MC19" s="206"/>
      <c r="MD19" s="206"/>
      <c r="ME19" s="206"/>
      <c r="MF19" s="206"/>
      <c r="MG19" s="206"/>
      <c r="MH19" s="206"/>
      <c r="MI19" s="206"/>
      <c r="MJ19" s="206"/>
      <c r="MK19" s="206"/>
      <c r="ML19" s="206"/>
      <c r="MM19" s="206"/>
      <c r="MN19" s="206"/>
      <c r="MO19" s="206"/>
      <c r="MP19" s="206"/>
      <c r="MQ19" s="206"/>
      <c r="MR19" s="206"/>
      <c r="MS19" s="206"/>
      <c r="MT19" s="206"/>
      <c r="MU19" s="206"/>
      <c r="MV19" s="206"/>
      <c r="MW19" s="206"/>
      <c r="MX19" s="206"/>
      <c r="MY19" s="206"/>
      <c r="MZ19" s="206"/>
      <c r="NA19" s="206"/>
      <c r="NB19" s="206"/>
      <c r="NC19" s="206"/>
      <c r="ND19" s="206"/>
      <c r="NE19" s="206"/>
      <c r="NF19" s="206"/>
      <c r="NG19" s="206"/>
      <c r="NH19" s="206"/>
      <c r="NI19" s="206"/>
      <c r="NJ19" s="206"/>
      <c r="NK19" s="206"/>
      <c r="NL19" s="206"/>
      <c r="NM19" s="206"/>
      <c r="NN19" s="206"/>
      <c r="NO19" s="206"/>
      <c r="NP19" s="206"/>
      <c r="NQ19" s="206"/>
      <c r="NR19" s="206"/>
      <c r="NS19" s="206"/>
      <c r="NT19" s="206"/>
      <c r="NU19" s="206"/>
      <c r="NV19" s="206"/>
      <c r="NW19" s="206"/>
      <c r="NX19" s="206"/>
      <c r="NY19" s="206"/>
      <c r="NZ19" s="206"/>
      <c r="OA19" s="206"/>
      <c r="OB19" s="206"/>
      <c r="OC19" s="206"/>
      <c r="OD19" s="206"/>
      <c r="OE19" s="206"/>
      <c r="OF19" s="206"/>
      <c r="OG19" s="206"/>
      <c r="OH19" s="206"/>
      <c r="OI19" s="206"/>
      <c r="OJ19" s="206"/>
      <c r="OK19" s="206"/>
      <c r="OL19" s="206"/>
      <c r="OM19" s="206"/>
      <c r="ON19" s="206"/>
      <c r="OO19" s="206"/>
      <c r="OP19" s="206"/>
      <c r="OQ19" s="206"/>
      <c r="OR19" s="206"/>
      <c r="OS19" s="206"/>
      <c r="OT19" s="206"/>
      <c r="OU19" s="206"/>
      <c r="OV19" s="206"/>
      <c r="OW19" s="206"/>
      <c r="OX19" s="206"/>
      <c r="OY19" s="206"/>
      <c r="OZ19" s="206"/>
      <c r="PA19" s="206"/>
      <c r="PB19" s="206"/>
      <c r="PC19" s="206"/>
      <c r="PD19" s="206"/>
      <c r="PE19" s="206"/>
      <c r="PF19" s="206"/>
      <c r="PG19" s="206"/>
      <c r="PH19" s="206"/>
      <c r="PI19" s="206"/>
      <c r="PJ19" s="206"/>
      <c r="PK19" s="206"/>
      <c r="PL19" s="206"/>
      <c r="PM19" s="206"/>
      <c r="PN19" s="206"/>
      <c r="PO19" s="206"/>
      <c r="PP19" s="206"/>
      <c r="PQ19" s="206"/>
      <c r="PR19" s="206"/>
      <c r="PS19" s="206"/>
      <c r="PT19" s="206"/>
      <c r="PU19" s="206"/>
      <c r="PV19" s="206"/>
      <c r="PW19" s="206"/>
      <c r="PX19" s="206"/>
      <c r="PY19" s="206"/>
      <c r="PZ19" s="206"/>
      <c r="QA19" s="206"/>
      <c r="QB19" s="206"/>
      <c r="QC19" s="206"/>
      <c r="QD19" s="206"/>
      <c r="QE19" s="206"/>
      <c r="QF19" s="206"/>
      <c r="QG19" s="206"/>
      <c r="QH19" s="206"/>
      <c r="QI19" s="206"/>
      <c r="QJ19" s="206"/>
      <c r="QK19" s="206"/>
      <c r="QL19" s="206"/>
    </row>
    <row r="20" spans="1:454" s="181" customFormat="1" ht="17.149999999999999" customHeight="1">
      <c r="A20" s="206"/>
      <c r="B20" s="275"/>
      <c r="C20" s="1001" t="s">
        <v>180</v>
      </c>
      <c r="D20" s="826"/>
      <c r="E20" s="826"/>
      <c r="F20" s="827"/>
      <c r="G20" s="1002" t="s">
        <v>11266</v>
      </c>
      <c r="H20" s="1003"/>
      <c r="I20" s="1003"/>
      <c r="J20" s="1003"/>
      <c r="K20" s="1003"/>
      <c r="L20" s="1003"/>
      <c r="M20" s="1003"/>
      <c r="N20" s="1003"/>
      <c r="O20" s="1003"/>
      <c r="P20" s="1003"/>
      <c r="Q20" s="1003"/>
      <c r="R20" s="1003"/>
      <c r="S20" s="1003"/>
      <c r="T20" s="1004"/>
      <c r="U20" s="1005" t="s">
        <v>7840</v>
      </c>
      <c r="V20" s="1006"/>
      <c r="W20" s="1006"/>
      <c r="X20" s="1006"/>
      <c r="Y20" s="1006"/>
      <c r="Z20" s="1006"/>
      <c r="AA20" s="1007"/>
      <c r="AB20" s="583" t="s">
        <v>180</v>
      </c>
      <c r="AC20" s="584"/>
      <c r="AD20" s="584"/>
      <c r="AE20" s="585"/>
      <c r="AF20" s="1002" t="s">
        <v>11265</v>
      </c>
      <c r="AG20" s="1003"/>
      <c r="AH20" s="1003"/>
      <c r="AI20" s="1003"/>
      <c r="AJ20" s="1003"/>
      <c r="AK20" s="1003"/>
      <c r="AL20" s="1003"/>
      <c r="AM20" s="1003"/>
      <c r="AN20" s="1003"/>
      <c r="AO20" s="1003"/>
      <c r="AP20" s="1003"/>
      <c r="AQ20" s="1003"/>
      <c r="AR20" s="1003"/>
      <c r="AS20" s="1003"/>
      <c r="AT20" s="1003"/>
      <c r="AU20" s="1003"/>
      <c r="AV20" s="1011"/>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6"/>
      <c r="DJ20" s="206"/>
      <c r="DK20" s="206"/>
      <c r="DL20" s="206"/>
      <c r="DM20" s="206"/>
      <c r="DN20" s="206"/>
      <c r="DO20" s="206"/>
      <c r="DP20" s="206"/>
      <c r="DQ20" s="206"/>
      <c r="DR20" s="206"/>
      <c r="DS20" s="206"/>
      <c r="DT20" s="206"/>
      <c r="DU20" s="206"/>
      <c r="DV20" s="206"/>
      <c r="DW20" s="206"/>
      <c r="DX20" s="206"/>
      <c r="DY20" s="206"/>
      <c r="DZ20" s="206"/>
      <c r="EA20" s="206"/>
      <c r="EB20" s="206"/>
      <c r="EC20" s="206"/>
      <c r="ED20" s="206"/>
      <c r="EE20" s="206"/>
      <c r="EF20" s="206"/>
      <c r="EG20" s="206"/>
      <c r="EH20" s="206"/>
      <c r="EI20" s="206"/>
      <c r="EJ20" s="206"/>
      <c r="EK20" s="206"/>
      <c r="EL20" s="206"/>
      <c r="EM20" s="206"/>
      <c r="EN20" s="206"/>
      <c r="EO20" s="206"/>
      <c r="EP20" s="206"/>
      <c r="EQ20" s="206"/>
      <c r="ER20" s="206"/>
      <c r="ES20" s="206"/>
      <c r="ET20" s="206"/>
      <c r="EU20" s="206"/>
      <c r="EV20" s="206"/>
      <c r="EW20" s="206"/>
      <c r="EX20" s="206"/>
      <c r="EY20" s="206"/>
      <c r="EZ20" s="206"/>
      <c r="FA20" s="206"/>
      <c r="FB20" s="206"/>
      <c r="FC20" s="206"/>
      <c r="FD20" s="206"/>
      <c r="FE20" s="206"/>
      <c r="FF20" s="206"/>
      <c r="FG20" s="206"/>
      <c r="FH20" s="206"/>
      <c r="FI20" s="206"/>
      <c r="FJ20" s="206"/>
      <c r="FK20" s="206"/>
      <c r="FL20" s="206"/>
      <c r="FM20" s="206"/>
      <c r="FN20" s="206"/>
      <c r="FO20" s="206"/>
      <c r="FP20" s="206"/>
      <c r="FQ20" s="206"/>
      <c r="FR20" s="206"/>
      <c r="FS20" s="206"/>
      <c r="FT20" s="206"/>
      <c r="FU20" s="206"/>
      <c r="FV20" s="206"/>
      <c r="FW20" s="206"/>
      <c r="FX20" s="206"/>
      <c r="FY20" s="206"/>
      <c r="FZ20" s="206"/>
      <c r="GA20" s="206"/>
      <c r="GB20" s="206"/>
      <c r="GC20" s="206"/>
      <c r="GD20" s="206"/>
      <c r="GE20" s="206"/>
      <c r="GF20" s="206"/>
      <c r="GG20" s="206"/>
      <c r="GH20" s="206"/>
      <c r="GI20" s="206"/>
      <c r="GJ20" s="206"/>
      <c r="GK20" s="206"/>
      <c r="GL20" s="206"/>
      <c r="GM20" s="206"/>
      <c r="GN20" s="206"/>
      <c r="GO20" s="206"/>
      <c r="GP20" s="206"/>
      <c r="GQ20" s="206"/>
      <c r="GR20" s="206"/>
      <c r="GS20" s="206"/>
      <c r="GT20" s="206"/>
      <c r="GU20" s="206"/>
      <c r="GV20" s="206"/>
      <c r="GW20" s="206"/>
      <c r="GX20" s="206"/>
      <c r="GY20" s="206"/>
      <c r="GZ20" s="206"/>
      <c r="HA20" s="206"/>
      <c r="HB20" s="206"/>
      <c r="HC20" s="206"/>
      <c r="HD20" s="206"/>
      <c r="HE20" s="206"/>
      <c r="HF20" s="206"/>
      <c r="HG20" s="206"/>
      <c r="HH20" s="206"/>
      <c r="HI20" s="206"/>
      <c r="HJ20" s="206"/>
      <c r="HK20" s="206"/>
      <c r="HL20" s="206"/>
      <c r="HM20" s="206"/>
      <c r="HN20" s="206"/>
      <c r="HO20" s="206"/>
      <c r="HP20" s="206"/>
      <c r="HQ20" s="206"/>
      <c r="HR20" s="206"/>
      <c r="HS20" s="206"/>
      <c r="HT20" s="206"/>
      <c r="HU20" s="206"/>
      <c r="HV20" s="206"/>
      <c r="HW20" s="206"/>
      <c r="HX20" s="206"/>
      <c r="HY20" s="206"/>
      <c r="HZ20" s="206"/>
      <c r="IA20" s="206"/>
      <c r="IB20" s="206"/>
      <c r="IC20" s="206"/>
      <c r="ID20" s="206"/>
      <c r="IE20" s="206"/>
      <c r="IF20" s="206"/>
      <c r="IG20" s="206"/>
      <c r="IH20" s="206"/>
      <c r="II20" s="206"/>
      <c r="IJ20" s="206"/>
      <c r="IK20" s="206"/>
      <c r="IL20" s="206"/>
      <c r="IM20" s="206"/>
      <c r="IN20" s="206"/>
      <c r="IO20" s="206"/>
      <c r="IP20" s="206"/>
      <c r="IQ20" s="206"/>
      <c r="IR20" s="206"/>
      <c r="IS20" s="206"/>
      <c r="IT20" s="206"/>
      <c r="IU20" s="206"/>
      <c r="IV20" s="206"/>
      <c r="IW20" s="206"/>
      <c r="IX20" s="206"/>
      <c r="IY20" s="206"/>
      <c r="IZ20" s="206"/>
      <c r="JA20" s="206"/>
      <c r="JB20" s="206"/>
      <c r="JC20" s="206"/>
      <c r="JD20" s="206"/>
      <c r="JE20" s="206"/>
      <c r="JF20" s="206"/>
      <c r="JG20" s="206"/>
      <c r="JH20" s="206"/>
      <c r="JI20" s="206"/>
      <c r="JJ20" s="206"/>
      <c r="JK20" s="206"/>
      <c r="JL20" s="206"/>
      <c r="JM20" s="206"/>
      <c r="JN20" s="206"/>
      <c r="JO20" s="206"/>
      <c r="JP20" s="206"/>
      <c r="JQ20" s="206"/>
      <c r="JR20" s="206"/>
      <c r="JS20" s="206"/>
      <c r="JT20" s="206"/>
      <c r="JU20" s="206"/>
      <c r="JV20" s="206"/>
      <c r="JW20" s="206"/>
      <c r="JX20" s="206"/>
      <c r="JY20" s="206"/>
      <c r="JZ20" s="206"/>
      <c r="KA20" s="206"/>
      <c r="KB20" s="206"/>
      <c r="KC20" s="206"/>
      <c r="KD20" s="206"/>
      <c r="KE20" s="206"/>
      <c r="KF20" s="206"/>
      <c r="KG20" s="206"/>
      <c r="KH20" s="206"/>
      <c r="KI20" s="206"/>
      <c r="KJ20" s="206"/>
      <c r="KK20" s="206"/>
      <c r="KL20" s="206"/>
      <c r="KM20" s="206"/>
      <c r="KN20" s="206"/>
      <c r="KO20" s="206"/>
      <c r="KP20" s="206"/>
      <c r="KQ20" s="206"/>
      <c r="KR20" s="206"/>
      <c r="KS20" s="206"/>
      <c r="KT20" s="206"/>
      <c r="KU20" s="206"/>
      <c r="KV20" s="206"/>
      <c r="KW20" s="206"/>
      <c r="KX20" s="206"/>
      <c r="KY20" s="206"/>
      <c r="KZ20" s="206"/>
      <c r="LA20" s="206"/>
      <c r="LB20" s="206"/>
      <c r="LC20" s="206"/>
      <c r="LD20" s="206"/>
      <c r="LE20" s="206"/>
      <c r="LF20" s="206"/>
      <c r="LG20" s="206"/>
      <c r="LH20" s="206"/>
      <c r="LI20" s="206"/>
      <c r="LJ20" s="206"/>
      <c r="LK20" s="206"/>
      <c r="LL20" s="206"/>
      <c r="LM20" s="206"/>
      <c r="LN20" s="206"/>
      <c r="LO20" s="206"/>
      <c r="LP20" s="206"/>
      <c r="LQ20" s="206"/>
      <c r="LR20" s="206"/>
      <c r="LS20" s="206"/>
      <c r="LT20" s="206"/>
      <c r="LU20" s="206"/>
      <c r="LV20" s="206"/>
      <c r="LW20" s="206"/>
      <c r="LX20" s="206"/>
      <c r="LY20" s="206"/>
      <c r="LZ20" s="206"/>
      <c r="MA20" s="206"/>
      <c r="MB20" s="206"/>
      <c r="MC20" s="206"/>
      <c r="MD20" s="206"/>
      <c r="ME20" s="206"/>
      <c r="MF20" s="206"/>
      <c r="MG20" s="206"/>
      <c r="MH20" s="206"/>
      <c r="MI20" s="206"/>
      <c r="MJ20" s="206"/>
      <c r="MK20" s="206"/>
      <c r="ML20" s="206"/>
      <c r="MM20" s="206"/>
      <c r="MN20" s="206"/>
      <c r="MO20" s="206"/>
      <c r="MP20" s="206"/>
      <c r="MQ20" s="206"/>
      <c r="MR20" s="206"/>
      <c r="MS20" s="206"/>
      <c r="MT20" s="206"/>
      <c r="MU20" s="206"/>
      <c r="MV20" s="206"/>
      <c r="MW20" s="206"/>
      <c r="MX20" s="206"/>
      <c r="MY20" s="206"/>
      <c r="MZ20" s="206"/>
      <c r="NA20" s="206"/>
      <c r="NB20" s="206"/>
      <c r="NC20" s="206"/>
      <c r="ND20" s="206"/>
      <c r="NE20" s="206"/>
      <c r="NF20" s="206"/>
      <c r="NG20" s="206"/>
      <c r="NH20" s="206"/>
      <c r="NI20" s="206"/>
      <c r="NJ20" s="206"/>
      <c r="NK20" s="206"/>
      <c r="NL20" s="206"/>
      <c r="NM20" s="206"/>
      <c r="NN20" s="206"/>
      <c r="NO20" s="206"/>
      <c r="NP20" s="206"/>
      <c r="NQ20" s="206"/>
      <c r="NR20" s="206"/>
      <c r="NS20" s="206"/>
      <c r="NT20" s="206"/>
      <c r="NU20" s="206"/>
      <c r="NV20" s="206"/>
      <c r="NW20" s="206"/>
      <c r="NX20" s="206"/>
      <c r="NY20" s="206"/>
      <c r="NZ20" s="206"/>
      <c r="OA20" s="206"/>
      <c r="OB20" s="206"/>
      <c r="OC20" s="206"/>
      <c r="OD20" s="206"/>
      <c r="OE20" s="206"/>
      <c r="OF20" s="206"/>
      <c r="OG20" s="206"/>
      <c r="OH20" s="206"/>
      <c r="OI20" s="206"/>
      <c r="OJ20" s="206"/>
      <c r="OK20" s="206"/>
      <c r="OL20" s="206"/>
      <c r="OM20" s="206"/>
      <c r="ON20" s="206"/>
      <c r="OO20" s="206"/>
      <c r="OP20" s="206"/>
      <c r="OQ20" s="206"/>
      <c r="OR20" s="206"/>
      <c r="OS20" s="206"/>
      <c r="OT20" s="206"/>
      <c r="OU20" s="206"/>
      <c r="OV20" s="206"/>
      <c r="OW20" s="206"/>
      <c r="OX20" s="206"/>
      <c r="OY20" s="206"/>
      <c r="OZ20" s="206"/>
      <c r="PA20" s="206"/>
      <c r="PB20" s="206"/>
      <c r="PC20" s="206"/>
      <c r="PD20" s="206"/>
      <c r="PE20" s="206"/>
      <c r="PF20" s="206"/>
      <c r="PG20" s="206"/>
      <c r="PH20" s="206"/>
      <c r="PI20" s="206"/>
      <c r="PJ20" s="206"/>
      <c r="PK20" s="206"/>
      <c r="PL20" s="206"/>
      <c r="PM20" s="206"/>
      <c r="PN20" s="206"/>
      <c r="PO20" s="206"/>
      <c r="PP20" s="206"/>
      <c r="PQ20" s="206"/>
      <c r="PR20" s="206"/>
      <c r="PS20" s="206"/>
      <c r="PT20" s="206"/>
      <c r="PU20" s="206"/>
      <c r="PV20" s="206"/>
      <c r="PW20" s="206"/>
      <c r="PX20" s="206"/>
      <c r="PY20" s="206"/>
      <c r="PZ20" s="206"/>
      <c r="QA20" s="206"/>
      <c r="QB20" s="206"/>
      <c r="QC20" s="206"/>
      <c r="QD20" s="206"/>
      <c r="QE20" s="206"/>
      <c r="QF20" s="206"/>
      <c r="QG20" s="206"/>
      <c r="QH20" s="206"/>
      <c r="QI20" s="206"/>
      <c r="QJ20" s="206"/>
      <c r="QK20" s="206"/>
      <c r="QL20" s="206"/>
    </row>
    <row r="21" spans="1:454" s="181" customFormat="1" ht="17.149999999999999" customHeight="1">
      <c r="A21" s="206"/>
      <c r="B21" s="275"/>
      <c r="C21" s="1012" t="s">
        <v>11058</v>
      </c>
      <c r="D21" s="665"/>
      <c r="E21" s="665"/>
      <c r="F21" s="666"/>
      <c r="G21" s="1002" t="s">
        <v>11267</v>
      </c>
      <c r="H21" s="1003"/>
      <c r="I21" s="1003"/>
      <c r="J21" s="1003"/>
      <c r="K21" s="1003"/>
      <c r="L21" s="1003"/>
      <c r="M21" s="1003"/>
      <c r="N21" s="1003"/>
      <c r="O21" s="1003"/>
      <c r="P21" s="1003"/>
      <c r="Q21" s="1003"/>
      <c r="R21" s="1003"/>
      <c r="S21" s="1003"/>
      <c r="T21" s="1004"/>
      <c r="U21" s="1008"/>
      <c r="V21" s="1009"/>
      <c r="W21" s="1009"/>
      <c r="X21" s="1009"/>
      <c r="Y21" s="1009"/>
      <c r="Z21" s="1009"/>
      <c r="AA21" s="1010"/>
      <c r="AB21" s="668" t="s">
        <v>11058</v>
      </c>
      <c r="AC21" s="669"/>
      <c r="AD21" s="669"/>
      <c r="AE21" s="670"/>
      <c r="AF21" s="1002" t="s">
        <v>11268</v>
      </c>
      <c r="AG21" s="1003"/>
      <c r="AH21" s="1003"/>
      <c r="AI21" s="1003"/>
      <c r="AJ21" s="1003"/>
      <c r="AK21" s="1003"/>
      <c r="AL21" s="1003"/>
      <c r="AM21" s="1003"/>
      <c r="AN21" s="1003"/>
      <c r="AO21" s="1003"/>
      <c r="AP21" s="1003"/>
      <c r="AQ21" s="1003"/>
      <c r="AR21" s="1003"/>
      <c r="AS21" s="1003"/>
      <c r="AT21" s="1003"/>
      <c r="AU21" s="1003"/>
      <c r="AV21" s="1011"/>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6"/>
      <c r="DJ21" s="206"/>
      <c r="DK21" s="206"/>
      <c r="DL21" s="206"/>
      <c r="DM21" s="206"/>
      <c r="DN21" s="206"/>
      <c r="DO21" s="206"/>
      <c r="DP21" s="206"/>
      <c r="DQ21" s="206"/>
      <c r="DR21" s="206"/>
      <c r="DS21" s="206"/>
      <c r="DT21" s="206"/>
      <c r="DU21" s="206"/>
      <c r="DV21" s="206"/>
      <c r="DW21" s="206"/>
      <c r="DX21" s="206"/>
      <c r="DY21" s="206"/>
      <c r="DZ21" s="206"/>
      <c r="EA21" s="206"/>
      <c r="EB21" s="206"/>
      <c r="EC21" s="206"/>
      <c r="ED21" s="206"/>
      <c r="EE21" s="206"/>
      <c r="EF21" s="206"/>
      <c r="EG21" s="206"/>
      <c r="EH21" s="206"/>
      <c r="EI21" s="206"/>
      <c r="EJ21" s="206"/>
      <c r="EK21" s="206"/>
      <c r="EL21" s="206"/>
      <c r="EM21" s="206"/>
      <c r="EN21" s="206"/>
      <c r="EO21" s="206"/>
      <c r="EP21" s="206"/>
      <c r="EQ21" s="206"/>
      <c r="ER21" s="206"/>
      <c r="ES21" s="206"/>
      <c r="ET21" s="206"/>
      <c r="EU21" s="206"/>
      <c r="EV21" s="206"/>
      <c r="EW21" s="206"/>
      <c r="EX21" s="206"/>
      <c r="EY21" s="206"/>
      <c r="EZ21" s="206"/>
      <c r="FA21" s="206"/>
      <c r="FB21" s="206"/>
      <c r="FC21" s="206"/>
      <c r="FD21" s="206"/>
      <c r="FE21" s="206"/>
      <c r="FF21" s="206"/>
      <c r="FG21" s="206"/>
      <c r="FH21" s="206"/>
      <c r="FI21" s="206"/>
      <c r="FJ21" s="206"/>
      <c r="FK21" s="206"/>
      <c r="FL21" s="206"/>
      <c r="FM21" s="206"/>
      <c r="FN21" s="206"/>
      <c r="FO21" s="206"/>
      <c r="FP21" s="206"/>
      <c r="FQ21" s="206"/>
      <c r="FR21" s="206"/>
      <c r="FS21" s="206"/>
      <c r="FT21" s="206"/>
      <c r="FU21" s="206"/>
      <c r="FV21" s="206"/>
      <c r="FW21" s="206"/>
      <c r="FX21" s="206"/>
      <c r="FY21" s="206"/>
      <c r="FZ21" s="206"/>
      <c r="GA21" s="206"/>
      <c r="GB21" s="206"/>
      <c r="GC21" s="206"/>
      <c r="GD21" s="206"/>
      <c r="GE21" s="206"/>
      <c r="GF21" s="206"/>
      <c r="GG21" s="206"/>
      <c r="GH21" s="206"/>
      <c r="GI21" s="206"/>
      <c r="GJ21" s="206"/>
      <c r="GK21" s="206"/>
      <c r="GL21" s="206"/>
      <c r="GM21" s="206"/>
      <c r="GN21" s="206"/>
      <c r="GO21" s="206"/>
      <c r="GP21" s="206"/>
      <c r="GQ21" s="206"/>
      <c r="GR21" s="206"/>
      <c r="GS21" s="206"/>
      <c r="GT21" s="206"/>
      <c r="GU21" s="206"/>
      <c r="GV21" s="206"/>
      <c r="GW21" s="206"/>
      <c r="GX21" s="206"/>
      <c r="GY21" s="206"/>
      <c r="GZ21" s="206"/>
      <c r="HA21" s="206"/>
      <c r="HB21" s="206"/>
      <c r="HC21" s="206"/>
      <c r="HD21" s="206"/>
      <c r="HE21" s="206"/>
      <c r="HF21" s="206"/>
      <c r="HG21" s="206"/>
      <c r="HH21" s="206"/>
      <c r="HI21" s="206"/>
      <c r="HJ21" s="206"/>
      <c r="HK21" s="206"/>
      <c r="HL21" s="206"/>
      <c r="HM21" s="206"/>
      <c r="HN21" s="206"/>
      <c r="HO21" s="206"/>
      <c r="HP21" s="206"/>
      <c r="HQ21" s="206"/>
      <c r="HR21" s="206"/>
      <c r="HS21" s="206"/>
      <c r="HT21" s="206"/>
      <c r="HU21" s="206"/>
      <c r="HV21" s="206"/>
      <c r="HW21" s="206"/>
      <c r="HX21" s="206"/>
      <c r="HY21" s="206"/>
      <c r="HZ21" s="206"/>
      <c r="IA21" s="206"/>
      <c r="IB21" s="206"/>
      <c r="IC21" s="206"/>
      <c r="ID21" s="206"/>
      <c r="IE21" s="206"/>
      <c r="IF21" s="206"/>
      <c r="IG21" s="206"/>
      <c r="IH21" s="206"/>
      <c r="II21" s="206"/>
      <c r="IJ21" s="206"/>
      <c r="IK21" s="206"/>
      <c r="IL21" s="206"/>
      <c r="IM21" s="206"/>
      <c r="IN21" s="206"/>
      <c r="IO21" s="206"/>
      <c r="IP21" s="206"/>
      <c r="IQ21" s="206"/>
      <c r="IR21" s="206"/>
      <c r="IS21" s="206"/>
      <c r="IT21" s="206"/>
      <c r="IU21" s="206"/>
      <c r="IV21" s="206"/>
      <c r="IW21" s="206"/>
      <c r="IX21" s="206"/>
      <c r="IY21" s="206"/>
      <c r="IZ21" s="206"/>
      <c r="JA21" s="206"/>
      <c r="JB21" s="206"/>
      <c r="JC21" s="206"/>
      <c r="JD21" s="206"/>
      <c r="JE21" s="206"/>
      <c r="JF21" s="206"/>
      <c r="JG21" s="206"/>
      <c r="JH21" s="206"/>
      <c r="JI21" s="206"/>
      <c r="JJ21" s="206"/>
      <c r="JK21" s="206"/>
      <c r="JL21" s="206"/>
      <c r="JM21" s="206"/>
      <c r="JN21" s="206"/>
      <c r="JO21" s="206"/>
      <c r="JP21" s="206"/>
      <c r="JQ21" s="206"/>
      <c r="JR21" s="206"/>
      <c r="JS21" s="206"/>
      <c r="JT21" s="206"/>
      <c r="JU21" s="206"/>
      <c r="JV21" s="206"/>
      <c r="JW21" s="206"/>
      <c r="JX21" s="206"/>
      <c r="JY21" s="206"/>
      <c r="JZ21" s="206"/>
      <c r="KA21" s="206"/>
      <c r="KB21" s="206"/>
      <c r="KC21" s="206"/>
      <c r="KD21" s="206"/>
      <c r="KE21" s="206"/>
      <c r="KF21" s="206"/>
      <c r="KG21" s="206"/>
      <c r="KH21" s="206"/>
      <c r="KI21" s="206"/>
      <c r="KJ21" s="206"/>
      <c r="KK21" s="206"/>
      <c r="KL21" s="206"/>
      <c r="KM21" s="206"/>
      <c r="KN21" s="206"/>
      <c r="KO21" s="206"/>
      <c r="KP21" s="206"/>
      <c r="KQ21" s="206"/>
      <c r="KR21" s="206"/>
      <c r="KS21" s="206"/>
      <c r="KT21" s="206"/>
      <c r="KU21" s="206"/>
      <c r="KV21" s="206"/>
      <c r="KW21" s="206"/>
      <c r="KX21" s="206"/>
      <c r="KY21" s="206"/>
      <c r="KZ21" s="206"/>
      <c r="LA21" s="206"/>
      <c r="LB21" s="206"/>
      <c r="LC21" s="206"/>
      <c r="LD21" s="206"/>
      <c r="LE21" s="206"/>
      <c r="LF21" s="206"/>
      <c r="LG21" s="206"/>
      <c r="LH21" s="206"/>
      <c r="LI21" s="206"/>
      <c r="LJ21" s="206"/>
      <c r="LK21" s="206"/>
      <c r="LL21" s="206"/>
      <c r="LM21" s="206"/>
      <c r="LN21" s="206"/>
      <c r="LO21" s="206"/>
      <c r="LP21" s="206"/>
      <c r="LQ21" s="206"/>
      <c r="LR21" s="206"/>
      <c r="LS21" s="206"/>
      <c r="LT21" s="206"/>
      <c r="LU21" s="206"/>
      <c r="LV21" s="206"/>
      <c r="LW21" s="206"/>
      <c r="LX21" s="206"/>
      <c r="LY21" s="206"/>
      <c r="LZ21" s="206"/>
      <c r="MA21" s="206"/>
      <c r="MB21" s="206"/>
      <c r="MC21" s="206"/>
      <c r="MD21" s="206"/>
      <c r="ME21" s="206"/>
      <c r="MF21" s="206"/>
      <c r="MG21" s="206"/>
      <c r="MH21" s="206"/>
      <c r="MI21" s="206"/>
      <c r="MJ21" s="206"/>
      <c r="MK21" s="206"/>
      <c r="ML21" s="206"/>
      <c r="MM21" s="206"/>
      <c r="MN21" s="206"/>
      <c r="MO21" s="206"/>
      <c r="MP21" s="206"/>
      <c r="MQ21" s="206"/>
      <c r="MR21" s="206"/>
      <c r="MS21" s="206"/>
      <c r="MT21" s="206"/>
      <c r="MU21" s="206"/>
      <c r="MV21" s="206"/>
      <c r="MW21" s="206"/>
      <c r="MX21" s="206"/>
      <c r="MY21" s="206"/>
      <c r="MZ21" s="206"/>
      <c r="NA21" s="206"/>
      <c r="NB21" s="206"/>
      <c r="NC21" s="206"/>
      <c r="ND21" s="206"/>
      <c r="NE21" s="206"/>
      <c r="NF21" s="206"/>
      <c r="NG21" s="206"/>
      <c r="NH21" s="206"/>
      <c r="NI21" s="206"/>
      <c r="NJ21" s="206"/>
      <c r="NK21" s="206"/>
      <c r="NL21" s="206"/>
      <c r="NM21" s="206"/>
      <c r="NN21" s="206"/>
      <c r="NO21" s="206"/>
      <c r="NP21" s="206"/>
      <c r="NQ21" s="206"/>
      <c r="NR21" s="206"/>
      <c r="NS21" s="206"/>
      <c r="NT21" s="206"/>
      <c r="NU21" s="206"/>
      <c r="NV21" s="206"/>
      <c r="NW21" s="206"/>
      <c r="NX21" s="206"/>
      <c r="NY21" s="206"/>
      <c r="NZ21" s="206"/>
      <c r="OA21" s="206"/>
      <c r="OB21" s="206"/>
      <c r="OC21" s="206"/>
      <c r="OD21" s="206"/>
      <c r="OE21" s="206"/>
      <c r="OF21" s="206"/>
      <c r="OG21" s="206"/>
      <c r="OH21" s="206"/>
      <c r="OI21" s="206"/>
      <c r="OJ21" s="206"/>
      <c r="OK21" s="206"/>
      <c r="OL21" s="206"/>
      <c r="OM21" s="206"/>
      <c r="ON21" s="206"/>
      <c r="OO21" s="206"/>
      <c r="OP21" s="206"/>
      <c r="OQ21" s="206"/>
      <c r="OR21" s="206"/>
      <c r="OS21" s="206"/>
      <c r="OT21" s="206"/>
      <c r="OU21" s="206"/>
      <c r="OV21" s="206"/>
      <c r="OW21" s="206"/>
      <c r="OX21" s="206"/>
      <c r="OY21" s="206"/>
      <c r="OZ21" s="206"/>
      <c r="PA21" s="206"/>
      <c r="PB21" s="206"/>
      <c r="PC21" s="206"/>
      <c r="PD21" s="206"/>
      <c r="PE21" s="206"/>
      <c r="PF21" s="206"/>
      <c r="PG21" s="206"/>
      <c r="PH21" s="206"/>
      <c r="PI21" s="206"/>
      <c r="PJ21" s="206"/>
      <c r="PK21" s="206"/>
      <c r="PL21" s="206"/>
      <c r="PM21" s="206"/>
      <c r="PN21" s="206"/>
      <c r="PO21" s="206"/>
      <c r="PP21" s="206"/>
      <c r="PQ21" s="206"/>
      <c r="PR21" s="206"/>
      <c r="PS21" s="206"/>
      <c r="PT21" s="206"/>
      <c r="PU21" s="206"/>
      <c r="PV21" s="206"/>
      <c r="PW21" s="206"/>
      <c r="PX21" s="206"/>
      <c r="PY21" s="206"/>
      <c r="PZ21" s="206"/>
      <c r="QA21" s="206"/>
      <c r="QB21" s="206"/>
      <c r="QC21" s="206"/>
      <c r="QD21" s="206"/>
      <c r="QE21" s="206"/>
      <c r="QF21" s="206"/>
      <c r="QG21" s="206"/>
      <c r="QH21" s="206"/>
      <c r="QI21" s="206"/>
      <c r="QJ21" s="206"/>
      <c r="QK21" s="206"/>
      <c r="QL21" s="206"/>
    </row>
    <row r="22" spans="1:454" s="181" customFormat="1" ht="17.149999999999999" customHeight="1">
      <c r="A22" s="206"/>
      <c r="B22" s="275"/>
      <c r="C22" s="1012" t="s">
        <v>11230</v>
      </c>
      <c r="D22" s="665"/>
      <c r="E22" s="665"/>
      <c r="F22" s="666"/>
      <c r="G22" s="993" t="s">
        <v>11242</v>
      </c>
      <c r="H22" s="994"/>
      <c r="I22" s="994"/>
      <c r="J22" s="994"/>
      <c r="K22" s="994"/>
      <c r="L22" s="994"/>
      <c r="M22" s="994"/>
      <c r="N22" s="994"/>
      <c r="O22" s="994"/>
      <c r="P22" s="994"/>
      <c r="Q22" s="994"/>
      <c r="R22" s="994"/>
      <c r="S22" s="994"/>
      <c r="T22" s="995"/>
      <c r="U22" s="1008"/>
      <c r="V22" s="1009"/>
      <c r="W22" s="1009"/>
      <c r="X22" s="1009"/>
      <c r="Y22" s="1009"/>
      <c r="Z22" s="1009"/>
      <c r="AA22" s="1010"/>
      <c r="AB22" s="668" t="s">
        <v>11230</v>
      </c>
      <c r="AC22" s="669"/>
      <c r="AD22" s="669"/>
      <c r="AE22" s="670"/>
      <c r="AF22" s="993" t="s">
        <v>11248</v>
      </c>
      <c r="AG22" s="994"/>
      <c r="AH22" s="994"/>
      <c r="AI22" s="994"/>
      <c r="AJ22" s="994"/>
      <c r="AK22" s="994"/>
      <c r="AL22" s="994"/>
      <c r="AM22" s="994"/>
      <c r="AN22" s="994"/>
      <c r="AO22" s="994"/>
      <c r="AP22" s="994"/>
      <c r="AQ22" s="994"/>
      <c r="AR22" s="994"/>
      <c r="AS22" s="994"/>
      <c r="AT22" s="994"/>
      <c r="AU22" s="994"/>
      <c r="AV22" s="99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06"/>
      <c r="DH22" s="206"/>
      <c r="DI22" s="206"/>
      <c r="DJ22" s="206"/>
      <c r="DK22" s="206"/>
      <c r="DL22" s="206"/>
      <c r="DM22" s="206"/>
      <c r="DN22" s="206"/>
      <c r="DO22" s="206"/>
      <c r="DP22" s="206"/>
      <c r="DQ22" s="206"/>
      <c r="DR22" s="206"/>
      <c r="DS22" s="206"/>
      <c r="DT22" s="206"/>
      <c r="DU22" s="206"/>
      <c r="DV22" s="206"/>
      <c r="DW22" s="206"/>
      <c r="DX22" s="206"/>
      <c r="DY22" s="206"/>
      <c r="DZ22" s="206"/>
      <c r="EA22" s="206"/>
      <c r="EB22" s="206"/>
      <c r="EC22" s="206"/>
      <c r="ED22" s="206"/>
      <c r="EE22" s="206"/>
      <c r="EF22" s="206"/>
      <c r="EG22" s="206"/>
      <c r="EH22" s="206"/>
      <c r="EI22" s="206"/>
      <c r="EJ22" s="206"/>
      <c r="EK22" s="206"/>
      <c r="EL22" s="206"/>
      <c r="EM22" s="206"/>
      <c r="EN22" s="206"/>
      <c r="EO22" s="206"/>
      <c r="EP22" s="206"/>
      <c r="EQ22" s="206"/>
      <c r="ER22" s="206"/>
      <c r="ES22" s="206"/>
      <c r="ET22" s="206"/>
      <c r="EU22" s="206"/>
      <c r="EV22" s="206"/>
      <c r="EW22" s="206"/>
      <c r="EX22" s="206"/>
      <c r="EY22" s="206"/>
      <c r="EZ22" s="206"/>
      <c r="FA22" s="206"/>
      <c r="FB22" s="206"/>
      <c r="FC22" s="206"/>
      <c r="FD22" s="206"/>
      <c r="FE22" s="206"/>
      <c r="FF22" s="206"/>
      <c r="FG22" s="206"/>
      <c r="FH22" s="206"/>
      <c r="FI22" s="206"/>
      <c r="FJ22" s="206"/>
      <c r="FK22" s="206"/>
      <c r="FL22" s="206"/>
      <c r="FM22" s="206"/>
      <c r="FN22" s="206"/>
      <c r="FO22" s="206"/>
      <c r="FP22" s="206"/>
      <c r="FQ22" s="206"/>
      <c r="FR22" s="206"/>
      <c r="FS22" s="206"/>
      <c r="FT22" s="206"/>
      <c r="FU22" s="206"/>
      <c r="FV22" s="206"/>
      <c r="FW22" s="206"/>
      <c r="FX22" s="206"/>
      <c r="FY22" s="206"/>
      <c r="FZ22" s="206"/>
      <c r="GA22" s="206"/>
      <c r="GB22" s="206"/>
      <c r="GC22" s="206"/>
      <c r="GD22" s="206"/>
      <c r="GE22" s="206"/>
      <c r="GF22" s="206"/>
      <c r="GG22" s="206"/>
      <c r="GH22" s="206"/>
      <c r="GI22" s="206"/>
      <c r="GJ22" s="206"/>
      <c r="GK22" s="206"/>
      <c r="GL22" s="206"/>
      <c r="GM22" s="206"/>
      <c r="GN22" s="206"/>
      <c r="GO22" s="206"/>
      <c r="GP22" s="206"/>
      <c r="GQ22" s="206"/>
      <c r="GR22" s="206"/>
      <c r="GS22" s="206"/>
      <c r="GT22" s="206"/>
      <c r="GU22" s="206"/>
      <c r="GV22" s="206"/>
      <c r="GW22" s="206"/>
      <c r="GX22" s="206"/>
      <c r="GY22" s="206"/>
      <c r="GZ22" s="206"/>
      <c r="HA22" s="206"/>
      <c r="HB22" s="206"/>
      <c r="HC22" s="206"/>
      <c r="HD22" s="206"/>
      <c r="HE22" s="206"/>
      <c r="HF22" s="206"/>
      <c r="HG22" s="206"/>
      <c r="HH22" s="206"/>
      <c r="HI22" s="206"/>
      <c r="HJ22" s="206"/>
      <c r="HK22" s="206"/>
      <c r="HL22" s="206"/>
      <c r="HM22" s="206"/>
      <c r="HN22" s="206"/>
      <c r="HO22" s="206"/>
      <c r="HP22" s="206"/>
      <c r="HQ22" s="206"/>
      <c r="HR22" s="206"/>
      <c r="HS22" s="206"/>
      <c r="HT22" s="206"/>
      <c r="HU22" s="206"/>
      <c r="HV22" s="206"/>
      <c r="HW22" s="206"/>
      <c r="HX22" s="206"/>
      <c r="HY22" s="206"/>
      <c r="HZ22" s="206"/>
      <c r="IA22" s="206"/>
      <c r="IB22" s="206"/>
      <c r="IC22" s="206"/>
      <c r="ID22" s="206"/>
      <c r="IE22" s="206"/>
      <c r="IF22" s="206"/>
      <c r="IG22" s="206"/>
      <c r="IH22" s="206"/>
      <c r="II22" s="206"/>
      <c r="IJ22" s="206"/>
      <c r="IK22" s="206"/>
      <c r="IL22" s="206"/>
      <c r="IM22" s="206"/>
      <c r="IN22" s="206"/>
      <c r="IO22" s="206"/>
      <c r="IP22" s="206"/>
      <c r="IQ22" s="206"/>
      <c r="IR22" s="206"/>
      <c r="IS22" s="206"/>
      <c r="IT22" s="206"/>
      <c r="IU22" s="206"/>
      <c r="IV22" s="206"/>
      <c r="IW22" s="206"/>
      <c r="IX22" s="206"/>
      <c r="IY22" s="206"/>
      <c r="IZ22" s="206"/>
      <c r="JA22" s="206"/>
      <c r="JB22" s="206"/>
      <c r="JC22" s="206"/>
      <c r="JD22" s="206"/>
      <c r="JE22" s="206"/>
      <c r="JF22" s="206"/>
      <c r="JG22" s="206"/>
      <c r="JH22" s="206"/>
      <c r="JI22" s="206"/>
      <c r="JJ22" s="206"/>
      <c r="JK22" s="206"/>
      <c r="JL22" s="206"/>
      <c r="JM22" s="206"/>
      <c r="JN22" s="206"/>
      <c r="JO22" s="206"/>
      <c r="JP22" s="206"/>
      <c r="JQ22" s="206"/>
      <c r="JR22" s="206"/>
      <c r="JS22" s="206"/>
      <c r="JT22" s="206"/>
      <c r="JU22" s="206"/>
      <c r="JV22" s="206"/>
      <c r="JW22" s="206"/>
      <c r="JX22" s="206"/>
      <c r="JY22" s="206"/>
      <c r="JZ22" s="206"/>
      <c r="KA22" s="206"/>
      <c r="KB22" s="206"/>
      <c r="KC22" s="206"/>
      <c r="KD22" s="206"/>
      <c r="KE22" s="206"/>
      <c r="KF22" s="206"/>
      <c r="KG22" s="206"/>
      <c r="KH22" s="206"/>
      <c r="KI22" s="206"/>
      <c r="KJ22" s="206"/>
      <c r="KK22" s="206"/>
      <c r="KL22" s="206"/>
      <c r="KM22" s="206"/>
      <c r="KN22" s="206"/>
      <c r="KO22" s="206"/>
      <c r="KP22" s="206"/>
      <c r="KQ22" s="206"/>
      <c r="KR22" s="206"/>
      <c r="KS22" s="206"/>
      <c r="KT22" s="206"/>
      <c r="KU22" s="206"/>
      <c r="KV22" s="206"/>
      <c r="KW22" s="206"/>
      <c r="KX22" s="206"/>
      <c r="KY22" s="206"/>
      <c r="KZ22" s="206"/>
      <c r="LA22" s="206"/>
      <c r="LB22" s="206"/>
      <c r="LC22" s="206"/>
      <c r="LD22" s="206"/>
      <c r="LE22" s="206"/>
      <c r="LF22" s="206"/>
      <c r="LG22" s="206"/>
      <c r="LH22" s="206"/>
      <c r="LI22" s="206"/>
      <c r="LJ22" s="206"/>
      <c r="LK22" s="206"/>
      <c r="LL22" s="206"/>
      <c r="LM22" s="206"/>
      <c r="LN22" s="206"/>
      <c r="LO22" s="206"/>
      <c r="LP22" s="206"/>
      <c r="LQ22" s="206"/>
      <c r="LR22" s="206"/>
      <c r="LS22" s="206"/>
      <c r="LT22" s="206"/>
      <c r="LU22" s="206"/>
      <c r="LV22" s="206"/>
      <c r="LW22" s="206"/>
      <c r="LX22" s="206"/>
      <c r="LY22" s="206"/>
      <c r="LZ22" s="206"/>
      <c r="MA22" s="206"/>
      <c r="MB22" s="206"/>
      <c r="MC22" s="206"/>
      <c r="MD22" s="206"/>
      <c r="ME22" s="206"/>
      <c r="MF22" s="206"/>
      <c r="MG22" s="206"/>
      <c r="MH22" s="206"/>
      <c r="MI22" s="206"/>
      <c r="MJ22" s="206"/>
      <c r="MK22" s="206"/>
      <c r="ML22" s="206"/>
      <c r="MM22" s="206"/>
      <c r="MN22" s="206"/>
      <c r="MO22" s="206"/>
      <c r="MP22" s="206"/>
      <c r="MQ22" s="206"/>
      <c r="MR22" s="206"/>
      <c r="MS22" s="206"/>
      <c r="MT22" s="206"/>
      <c r="MU22" s="206"/>
      <c r="MV22" s="206"/>
      <c r="MW22" s="206"/>
      <c r="MX22" s="206"/>
      <c r="MY22" s="206"/>
      <c r="MZ22" s="206"/>
      <c r="NA22" s="206"/>
      <c r="NB22" s="206"/>
      <c r="NC22" s="206"/>
      <c r="ND22" s="206"/>
      <c r="NE22" s="206"/>
      <c r="NF22" s="206"/>
      <c r="NG22" s="206"/>
      <c r="NH22" s="206"/>
      <c r="NI22" s="206"/>
      <c r="NJ22" s="206"/>
      <c r="NK22" s="206"/>
      <c r="NL22" s="206"/>
      <c r="NM22" s="206"/>
      <c r="NN22" s="206"/>
      <c r="NO22" s="206"/>
      <c r="NP22" s="206"/>
      <c r="NQ22" s="206"/>
      <c r="NR22" s="206"/>
      <c r="NS22" s="206"/>
      <c r="NT22" s="206"/>
      <c r="NU22" s="206"/>
      <c r="NV22" s="206"/>
      <c r="NW22" s="206"/>
      <c r="NX22" s="206"/>
      <c r="NY22" s="206"/>
      <c r="NZ22" s="206"/>
      <c r="OA22" s="206"/>
      <c r="OB22" s="206"/>
      <c r="OC22" s="206"/>
      <c r="OD22" s="206"/>
      <c r="OE22" s="206"/>
      <c r="OF22" s="206"/>
      <c r="OG22" s="206"/>
      <c r="OH22" s="206"/>
      <c r="OI22" s="206"/>
      <c r="OJ22" s="206"/>
      <c r="OK22" s="206"/>
      <c r="OL22" s="206"/>
      <c r="OM22" s="206"/>
      <c r="ON22" s="206"/>
      <c r="OO22" s="206"/>
      <c r="OP22" s="206"/>
      <c r="OQ22" s="206"/>
      <c r="OR22" s="206"/>
      <c r="OS22" s="206"/>
      <c r="OT22" s="206"/>
      <c r="OU22" s="206"/>
      <c r="OV22" s="206"/>
      <c r="OW22" s="206"/>
      <c r="OX22" s="206"/>
      <c r="OY22" s="206"/>
      <c r="OZ22" s="206"/>
      <c r="PA22" s="206"/>
      <c r="PB22" s="206"/>
      <c r="PC22" s="206"/>
      <c r="PD22" s="206"/>
      <c r="PE22" s="206"/>
      <c r="PF22" s="206"/>
      <c r="PG22" s="206"/>
      <c r="PH22" s="206"/>
      <c r="PI22" s="206"/>
      <c r="PJ22" s="206"/>
      <c r="PK22" s="206"/>
      <c r="PL22" s="206"/>
      <c r="PM22" s="206"/>
      <c r="PN22" s="206"/>
      <c r="PO22" s="206"/>
      <c r="PP22" s="206"/>
      <c r="PQ22" s="206"/>
      <c r="PR22" s="206"/>
      <c r="PS22" s="206"/>
      <c r="PT22" s="206"/>
      <c r="PU22" s="206"/>
      <c r="PV22" s="206"/>
      <c r="PW22" s="206"/>
      <c r="PX22" s="206"/>
      <c r="PY22" s="206"/>
      <c r="PZ22" s="206"/>
      <c r="QA22" s="206"/>
      <c r="QB22" s="206"/>
      <c r="QC22" s="206"/>
      <c r="QD22" s="206"/>
      <c r="QE22" s="206"/>
      <c r="QF22" s="206"/>
      <c r="QG22" s="206"/>
      <c r="QH22" s="206"/>
      <c r="QI22" s="206"/>
      <c r="QJ22" s="206"/>
      <c r="QK22" s="206"/>
      <c r="QL22" s="206"/>
    </row>
    <row r="23" spans="1:454" s="181" customFormat="1" ht="17.149999999999999" customHeight="1" thickBot="1">
      <c r="A23" s="206"/>
      <c r="B23" s="275"/>
      <c r="C23" s="997" t="s">
        <v>11056</v>
      </c>
      <c r="D23" s="823"/>
      <c r="E23" s="823"/>
      <c r="F23" s="824"/>
      <c r="G23" s="998"/>
      <c r="H23" s="999"/>
      <c r="I23" s="999"/>
      <c r="J23" s="999"/>
      <c r="K23" s="999"/>
      <c r="L23" s="999"/>
      <c r="M23" s="999"/>
      <c r="N23" s="999"/>
      <c r="O23" s="999"/>
      <c r="P23" s="999"/>
      <c r="Q23" s="999"/>
      <c r="R23" s="999"/>
      <c r="S23" s="999"/>
      <c r="T23" s="1000"/>
      <c r="U23" s="1008"/>
      <c r="V23" s="1009"/>
      <c r="W23" s="1009"/>
      <c r="X23" s="1009"/>
      <c r="Y23" s="1009"/>
      <c r="Z23" s="1009"/>
      <c r="AA23" s="1010"/>
      <c r="AB23" s="681" t="s">
        <v>11056</v>
      </c>
      <c r="AC23" s="682"/>
      <c r="AD23" s="682"/>
      <c r="AE23" s="683"/>
      <c r="AF23" s="661"/>
      <c r="AG23" s="662"/>
      <c r="AH23" s="662"/>
      <c r="AI23" s="662"/>
      <c r="AJ23" s="662"/>
      <c r="AK23" s="662"/>
      <c r="AL23" s="662"/>
      <c r="AM23" s="662"/>
      <c r="AN23" s="662"/>
      <c r="AO23" s="662"/>
      <c r="AP23" s="662"/>
      <c r="AQ23" s="662"/>
      <c r="AR23" s="662"/>
      <c r="AS23" s="662"/>
      <c r="AT23" s="662"/>
      <c r="AU23" s="662"/>
      <c r="AV23" s="663"/>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c r="BX23" s="206"/>
      <c r="BY23" s="206"/>
      <c r="BZ23" s="206"/>
      <c r="CA23" s="206"/>
      <c r="CB23" s="206"/>
      <c r="CC23" s="206"/>
      <c r="CD23" s="206"/>
      <c r="CE23" s="206"/>
      <c r="CF23" s="206"/>
      <c r="CG23" s="206"/>
      <c r="CH23" s="206"/>
      <c r="CI23" s="206"/>
      <c r="CJ23" s="206"/>
      <c r="CK23" s="206"/>
      <c r="CL23" s="206"/>
      <c r="CM23" s="206"/>
      <c r="CN23" s="206"/>
      <c r="CO23" s="206"/>
      <c r="CP23" s="206"/>
      <c r="CQ23" s="206"/>
      <c r="CR23" s="206"/>
      <c r="CS23" s="206"/>
      <c r="CT23" s="206"/>
      <c r="CU23" s="206"/>
      <c r="CV23" s="206"/>
      <c r="CW23" s="206"/>
      <c r="CX23" s="206"/>
      <c r="CY23" s="206"/>
      <c r="CZ23" s="206"/>
      <c r="DA23" s="206"/>
      <c r="DB23" s="206"/>
      <c r="DC23" s="206"/>
      <c r="DD23" s="206"/>
      <c r="DE23" s="206"/>
      <c r="DF23" s="206"/>
      <c r="DG23" s="206"/>
      <c r="DH23" s="206"/>
      <c r="DI23" s="206"/>
      <c r="DJ23" s="206"/>
      <c r="DK23" s="206"/>
      <c r="DL23" s="206"/>
      <c r="DM23" s="206"/>
      <c r="DN23" s="206"/>
      <c r="DO23" s="206"/>
      <c r="DP23" s="206"/>
      <c r="DQ23" s="206"/>
      <c r="DR23" s="206"/>
      <c r="DS23" s="206"/>
      <c r="DT23" s="206"/>
      <c r="DU23" s="206"/>
      <c r="DV23" s="206"/>
      <c r="DW23" s="206"/>
      <c r="DX23" s="206"/>
      <c r="DY23" s="206"/>
      <c r="DZ23" s="206"/>
      <c r="EA23" s="206"/>
      <c r="EB23" s="206"/>
      <c r="EC23" s="206"/>
      <c r="ED23" s="206"/>
      <c r="EE23" s="206"/>
      <c r="EF23" s="206"/>
      <c r="EG23" s="206"/>
      <c r="EH23" s="206"/>
      <c r="EI23" s="206"/>
      <c r="EJ23" s="206"/>
      <c r="EK23" s="206"/>
      <c r="EL23" s="206"/>
      <c r="EM23" s="206"/>
      <c r="EN23" s="206"/>
      <c r="EO23" s="206"/>
      <c r="EP23" s="206"/>
      <c r="EQ23" s="206"/>
      <c r="ER23" s="206"/>
      <c r="ES23" s="206"/>
      <c r="ET23" s="206"/>
      <c r="EU23" s="206"/>
      <c r="EV23" s="206"/>
      <c r="EW23" s="206"/>
      <c r="EX23" s="206"/>
      <c r="EY23" s="206"/>
      <c r="EZ23" s="206"/>
      <c r="FA23" s="206"/>
      <c r="FB23" s="206"/>
      <c r="FC23" s="206"/>
      <c r="FD23" s="206"/>
      <c r="FE23" s="206"/>
      <c r="FF23" s="206"/>
      <c r="FG23" s="206"/>
      <c r="FH23" s="206"/>
      <c r="FI23" s="206"/>
      <c r="FJ23" s="206"/>
      <c r="FK23" s="206"/>
      <c r="FL23" s="206"/>
      <c r="FM23" s="206"/>
      <c r="FN23" s="206"/>
      <c r="FO23" s="206"/>
      <c r="FP23" s="206"/>
      <c r="FQ23" s="206"/>
      <c r="FR23" s="206"/>
      <c r="FS23" s="206"/>
      <c r="FT23" s="206"/>
      <c r="FU23" s="206"/>
      <c r="FV23" s="206"/>
      <c r="FW23" s="206"/>
      <c r="FX23" s="206"/>
      <c r="FY23" s="206"/>
      <c r="FZ23" s="206"/>
      <c r="GA23" s="206"/>
      <c r="GB23" s="206"/>
      <c r="GC23" s="206"/>
      <c r="GD23" s="206"/>
      <c r="GE23" s="206"/>
      <c r="GF23" s="206"/>
      <c r="GG23" s="206"/>
      <c r="GH23" s="206"/>
      <c r="GI23" s="206"/>
      <c r="GJ23" s="206"/>
      <c r="GK23" s="206"/>
      <c r="GL23" s="206"/>
      <c r="GM23" s="206"/>
      <c r="GN23" s="206"/>
      <c r="GO23" s="206"/>
      <c r="GP23" s="206"/>
      <c r="GQ23" s="206"/>
      <c r="GR23" s="206"/>
      <c r="GS23" s="206"/>
      <c r="GT23" s="206"/>
      <c r="GU23" s="206"/>
      <c r="GV23" s="206"/>
      <c r="GW23" s="206"/>
      <c r="GX23" s="206"/>
      <c r="GY23" s="206"/>
      <c r="GZ23" s="206"/>
      <c r="HA23" s="206"/>
      <c r="HB23" s="206"/>
      <c r="HC23" s="206"/>
      <c r="HD23" s="206"/>
      <c r="HE23" s="206"/>
      <c r="HF23" s="206"/>
      <c r="HG23" s="206"/>
      <c r="HH23" s="206"/>
      <c r="HI23" s="206"/>
      <c r="HJ23" s="206"/>
      <c r="HK23" s="206"/>
      <c r="HL23" s="206"/>
      <c r="HM23" s="206"/>
      <c r="HN23" s="206"/>
      <c r="HO23" s="206"/>
      <c r="HP23" s="206"/>
      <c r="HQ23" s="206"/>
      <c r="HR23" s="206"/>
      <c r="HS23" s="206"/>
      <c r="HT23" s="206"/>
      <c r="HU23" s="206"/>
      <c r="HV23" s="206"/>
      <c r="HW23" s="206"/>
      <c r="HX23" s="206"/>
      <c r="HY23" s="206"/>
      <c r="HZ23" s="206"/>
      <c r="IA23" s="206"/>
      <c r="IB23" s="206"/>
      <c r="IC23" s="206"/>
      <c r="ID23" s="206"/>
      <c r="IE23" s="206"/>
      <c r="IF23" s="206"/>
      <c r="IG23" s="206"/>
      <c r="IH23" s="206"/>
      <c r="II23" s="206"/>
      <c r="IJ23" s="206"/>
      <c r="IK23" s="206"/>
      <c r="IL23" s="206"/>
      <c r="IM23" s="206"/>
      <c r="IN23" s="206"/>
      <c r="IO23" s="206"/>
      <c r="IP23" s="206"/>
      <c r="IQ23" s="206"/>
      <c r="IR23" s="206"/>
      <c r="IS23" s="206"/>
      <c r="IT23" s="206"/>
      <c r="IU23" s="206"/>
      <c r="IV23" s="206"/>
      <c r="IW23" s="206"/>
      <c r="IX23" s="206"/>
      <c r="IY23" s="206"/>
      <c r="IZ23" s="206"/>
      <c r="JA23" s="206"/>
      <c r="JB23" s="206"/>
      <c r="JC23" s="206"/>
      <c r="JD23" s="206"/>
      <c r="JE23" s="206"/>
      <c r="JF23" s="206"/>
      <c r="JG23" s="206"/>
      <c r="JH23" s="206"/>
      <c r="JI23" s="206"/>
      <c r="JJ23" s="206"/>
      <c r="JK23" s="206"/>
      <c r="JL23" s="206"/>
      <c r="JM23" s="206"/>
      <c r="JN23" s="206"/>
      <c r="JO23" s="206"/>
      <c r="JP23" s="206"/>
      <c r="JQ23" s="206"/>
      <c r="JR23" s="206"/>
      <c r="JS23" s="206"/>
      <c r="JT23" s="206"/>
      <c r="JU23" s="206"/>
      <c r="JV23" s="206"/>
      <c r="JW23" s="206"/>
      <c r="JX23" s="206"/>
      <c r="JY23" s="206"/>
      <c r="JZ23" s="206"/>
      <c r="KA23" s="206"/>
      <c r="KB23" s="206"/>
      <c r="KC23" s="206"/>
      <c r="KD23" s="206"/>
      <c r="KE23" s="206"/>
      <c r="KF23" s="206"/>
      <c r="KG23" s="206"/>
      <c r="KH23" s="206"/>
      <c r="KI23" s="206"/>
      <c r="KJ23" s="206"/>
      <c r="KK23" s="206"/>
      <c r="KL23" s="206"/>
      <c r="KM23" s="206"/>
      <c r="KN23" s="206"/>
      <c r="KO23" s="206"/>
      <c r="KP23" s="206"/>
      <c r="KQ23" s="206"/>
      <c r="KR23" s="206"/>
      <c r="KS23" s="206"/>
      <c r="KT23" s="206"/>
      <c r="KU23" s="206"/>
      <c r="KV23" s="206"/>
      <c r="KW23" s="206"/>
      <c r="KX23" s="206"/>
      <c r="KY23" s="206"/>
      <c r="KZ23" s="206"/>
      <c r="LA23" s="206"/>
      <c r="LB23" s="206"/>
      <c r="LC23" s="206"/>
      <c r="LD23" s="206"/>
      <c r="LE23" s="206"/>
      <c r="LF23" s="206"/>
      <c r="LG23" s="206"/>
      <c r="LH23" s="206"/>
      <c r="LI23" s="206"/>
      <c r="LJ23" s="206"/>
      <c r="LK23" s="206"/>
      <c r="LL23" s="206"/>
      <c r="LM23" s="206"/>
      <c r="LN23" s="206"/>
      <c r="LO23" s="206"/>
      <c r="LP23" s="206"/>
      <c r="LQ23" s="206"/>
      <c r="LR23" s="206"/>
      <c r="LS23" s="206"/>
      <c r="LT23" s="206"/>
      <c r="LU23" s="206"/>
      <c r="LV23" s="206"/>
      <c r="LW23" s="206"/>
      <c r="LX23" s="206"/>
      <c r="LY23" s="206"/>
      <c r="LZ23" s="206"/>
      <c r="MA23" s="206"/>
      <c r="MB23" s="206"/>
      <c r="MC23" s="206"/>
      <c r="MD23" s="206"/>
      <c r="ME23" s="206"/>
      <c r="MF23" s="206"/>
      <c r="MG23" s="206"/>
      <c r="MH23" s="206"/>
      <c r="MI23" s="206"/>
      <c r="MJ23" s="206"/>
      <c r="MK23" s="206"/>
      <c r="ML23" s="206"/>
      <c r="MM23" s="206"/>
      <c r="MN23" s="206"/>
      <c r="MO23" s="206"/>
      <c r="MP23" s="206"/>
      <c r="MQ23" s="206"/>
      <c r="MR23" s="206"/>
      <c r="MS23" s="206"/>
      <c r="MT23" s="206"/>
      <c r="MU23" s="206"/>
      <c r="MV23" s="206"/>
      <c r="MW23" s="206"/>
      <c r="MX23" s="206"/>
      <c r="MY23" s="206"/>
      <c r="MZ23" s="206"/>
      <c r="NA23" s="206"/>
      <c r="NB23" s="206"/>
      <c r="NC23" s="206"/>
      <c r="ND23" s="206"/>
      <c r="NE23" s="206"/>
      <c r="NF23" s="206"/>
      <c r="NG23" s="206"/>
      <c r="NH23" s="206"/>
      <c r="NI23" s="206"/>
      <c r="NJ23" s="206"/>
      <c r="NK23" s="206"/>
      <c r="NL23" s="206"/>
      <c r="NM23" s="206"/>
      <c r="NN23" s="206"/>
      <c r="NO23" s="206"/>
      <c r="NP23" s="206"/>
      <c r="NQ23" s="206"/>
      <c r="NR23" s="206"/>
      <c r="NS23" s="206"/>
      <c r="NT23" s="206"/>
      <c r="NU23" s="206"/>
      <c r="NV23" s="206"/>
      <c r="NW23" s="206"/>
      <c r="NX23" s="206"/>
      <c r="NY23" s="206"/>
      <c r="NZ23" s="206"/>
      <c r="OA23" s="206"/>
      <c r="OB23" s="206"/>
      <c r="OC23" s="206"/>
      <c r="OD23" s="206"/>
      <c r="OE23" s="206"/>
      <c r="OF23" s="206"/>
      <c r="OG23" s="206"/>
      <c r="OH23" s="206"/>
      <c r="OI23" s="206"/>
      <c r="OJ23" s="206"/>
      <c r="OK23" s="206"/>
      <c r="OL23" s="206"/>
      <c r="OM23" s="206"/>
      <c r="ON23" s="206"/>
      <c r="OO23" s="206"/>
      <c r="OP23" s="206"/>
      <c r="OQ23" s="206"/>
      <c r="OR23" s="206"/>
      <c r="OS23" s="206"/>
      <c r="OT23" s="206"/>
      <c r="OU23" s="206"/>
      <c r="OV23" s="206"/>
      <c r="OW23" s="206"/>
      <c r="OX23" s="206"/>
      <c r="OY23" s="206"/>
      <c r="OZ23" s="206"/>
      <c r="PA23" s="206"/>
      <c r="PB23" s="206"/>
      <c r="PC23" s="206"/>
      <c r="PD23" s="206"/>
      <c r="PE23" s="206"/>
      <c r="PF23" s="206"/>
      <c r="PG23" s="206"/>
      <c r="PH23" s="206"/>
      <c r="PI23" s="206"/>
      <c r="PJ23" s="206"/>
      <c r="PK23" s="206"/>
      <c r="PL23" s="206"/>
      <c r="PM23" s="206"/>
      <c r="PN23" s="206"/>
      <c r="PO23" s="206"/>
      <c r="PP23" s="206"/>
      <c r="PQ23" s="206"/>
      <c r="PR23" s="206"/>
      <c r="PS23" s="206"/>
      <c r="PT23" s="206"/>
      <c r="PU23" s="206"/>
      <c r="PV23" s="206"/>
      <c r="PW23" s="206"/>
      <c r="PX23" s="206"/>
      <c r="PY23" s="206"/>
      <c r="PZ23" s="206"/>
      <c r="QA23" s="206"/>
      <c r="QB23" s="206"/>
      <c r="QC23" s="206"/>
      <c r="QD23" s="206"/>
      <c r="QE23" s="206"/>
      <c r="QF23" s="206"/>
      <c r="QG23" s="206"/>
      <c r="QH23" s="206"/>
      <c r="QI23" s="206"/>
      <c r="QJ23" s="206"/>
      <c r="QK23" s="206"/>
      <c r="QL23" s="206"/>
    </row>
    <row r="24" spans="1:454" s="169" customFormat="1" ht="17.149999999999999" customHeight="1">
      <c r="A24" s="228"/>
      <c r="B24" s="228"/>
      <c r="C24" s="638" t="s">
        <v>8380</v>
      </c>
      <c r="D24" s="639"/>
      <c r="E24" s="639"/>
      <c r="F24" s="640"/>
      <c r="G24" s="979" t="s">
        <v>11243</v>
      </c>
      <c r="H24" s="979"/>
      <c r="I24" s="979"/>
      <c r="J24" s="979"/>
      <c r="K24" s="979"/>
      <c r="L24" s="979"/>
      <c r="M24" s="979"/>
      <c r="N24" s="979"/>
      <c r="O24" s="979"/>
      <c r="P24" s="979"/>
      <c r="Q24" s="979"/>
      <c r="R24" s="979"/>
      <c r="S24" s="979"/>
      <c r="T24" s="980"/>
      <c r="U24" s="684" t="s">
        <v>11060</v>
      </c>
      <c r="V24" s="685"/>
      <c r="W24" s="685"/>
      <c r="X24" s="685"/>
      <c r="Y24" s="685"/>
      <c r="Z24" s="685"/>
      <c r="AA24" s="686"/>
      <c r="AB24" s="643" t="s">
        <v>8550</v>
      </c>
      <c r="AC24" s="644"/>
      <c r="AD24" s="644"/>
      <c r="AE24" s="644"/>
      <c r="AF24" s="644"/>
      <c r="AG24" s="644"/>
      <c r="AH24" s="644"/>
      <c r="AI24" s="644"/>
      <c r="AJ24" s="644"/>
      <c r="AK24" s="644"/>
      <c r="AL24" s="644"/>
      <c r="AM24" s="644"/>
      <c r="AN24" s="644"/>
      <c r="AO24" s="644"/>
      <c r="AP24" s="644"/>
      <c r="AQ24" s="644"/>
      <c r="AR24" s="644"/>
      <c r="AS24" s="644"/>
      <c r="AT24" s="644"/>
      <c r="AU24" s="644"/>
      <c r="AV24" s="644"/>
      <c r="AW24" s="228"/>
      <c r="AX24" s="228"/>
      <c r="AY24" s="228"/>
      <c r="AZ24" s="228"/>
      <c r="BA24" s="228"/>
      <c r="BB24" s="228"/>
      <c r="BC24" s="228"/>
      <c r="BD24" s="228"/>
      <c r="BE24" s="228"/>
      <c r="BF24" s="228"/>
      <c r="BG24" s="228"/>
      <c r="BH24" s="228"/>
      <c r="BI24" s="228"/>
      <c r="BJ24" s="228"/>
      <c r="BK24" s="228"/>
      <c r="BL24" s="228"/>
      <c r="BM24" s="228"/>
      <c r="BN24" s="228"/>
      <c r="BO24" s="228"/>
      <c r="BP24" s="228"/>
      <c r="BQ24" s="228"/>
      <c r="BR24" s="228"/>
      <c r="BS24" s="228"/>
      <c r="BT24" s="228"/>
      <c r="BU24" s="228"/>
      <c r="BV24" s="228"/>
      <c r="BW24" s="228"/>
      <c r="BX24" s="228"/>
      <c r="BY24" s="228"/>
      <c r="BZ24" s="228"/>
      <c r="CA24" s="228"/>
      <c r="CB24" s="228"/>
      <c r="CC24" s="228"/>
      <c r="CD24" s="228"/>
      <c r="CE24" s="228"/>
      <c r="CF24" s="228"/>
      <c r="CG24" s="228"/>
      <c r="CH24" s="228"/>
      <c r="CI24" s="228"/>
      <c r="CJ24" s="228"/>
      <c r="CK24" s="228"/>
      <c r="CL24" s="228"/>
      <c r="CM24" s="228"/>
      <c r="CN24" s="228"/>
      <c r="CO24" s="228"/>
      <c r="CP24" s="228"/>
      <c r="CQ24" s="228"/>
      <c r="CR24" s="228"/>
      <c r="CS24" s="228"/>
      <c r="CT24" s="228"/>
      <c r="CU24" s="228"/>
      <c r="CV24" s="228"/>
      <c r="CW24" s="228"/>
      <c r="CX24" s="228"/>
      <c r="CY24" s="228"/>
      <c r="CZ24" s="228"/>
      <c r="DA24" s="228"/>
      <c r="DB24" s="228"/>
      <c r="DC24" s="228"/>
      <c r="DD24" s="228"/>
      <c r="DE24" s="228"/>
      <c r="DF24" s="228"/>
      <c r="DG24" s="228"/>
      <c r="DH24" s="228"/>
      <c r="DI24" s="228"/>
      <c r="DJ24" s="228"/>
      <c r="DK24" s="228"/>
      <c r="DL24" s="228"/>
      <c r="DM24" s="228"/>
      <c r="DN24" s="228"/>
      <c r="DO24" s="228"/>
      <c r="DP24" s="228"/>
      <c r="DQ24" s="228"/>
      <c r="DR24" s="228"/>
      <c r="DS24" s="228"/>
      <c r="DT24" s="228"/>
      <c r="DU24" s="228"/>
      <c r="DV24" s="228"/>
      <c r="DW24" s="228"/>
      <c r="DX24" s="228"/>
      <c r="DY24" s="228"/>
      <c r="DZ24" s="228"/>
      <c r="EA24" s="228"/>
      <c r="EB24" s="228"/>
      <c r="EC24" s="228"/>
      <c r="ED24" s="228"/>
      <c r="EE24" s="228"/>
      <c r="EF24" s="228"/>
      <c r="EG24" s="228"/>
      <c r="EH24" s="228"/>
      <c r="EI24" s="228"/>
      <c r="EJ24" s="228"/>
      <c r="EK24" s="228"/>
      <c r="EL24" s="228"/>
      <c r="EM24" s="228"/>
      <c r="EN24" s="228"/>
      <c r="EO24" s="228"/>
      <c r="EP24" s="228"/>
      <c r="EQ24" s="228"/>
      <c r="ER24" s="228"/>
      <c r="ES24" s="228"/>
      <c r="ET24" s="228"/>
      <c r="EU24" s="228"/>
      <c r="EV24" s="228"/>
      <c r="EW24" s="228"/>
      <c r="EX24" s="228"/>
      <c r="EY24" s="228"/>
      <c r="EZ24" s="228"/>
      <c r="FA24" s="228"/>
      <c r="FB24" s="228"/>
      <c r="FC24" s="228"/>
      <c r="FD24" s="228"/>
      <c r="FE24" s="228"/>
      <c r="FF24" s="228"/>
      <c r="FG24" s="228"/>
      <c r="FH24" s="228"/>
      <c r="FI24" s="228"/>
      <c r="FJ24" s="228"/>
      <c r="FK24" s="228"/>
      <c r="FL24" s="228"/>
      <c r="FM24" s="228"/>
      <c r="FN24" s="228"/>
      <c r="FO24" s="228"/>
      <c r="FP24" s="228"/>
      <c r="FQ24" s="228"/>
      <c r="FR24" s="228"/>
      <c r="FS24" s="228"/>
      <c r="FT24" s="228"/>
      <c r="FU24" s="228"/>
      <c r="FV24" s="228"/>
      <c r="FW24" s="228"/>
      <c r="FX24" s="228"/>
      <c r="FY24" s="228"/>
      <c r="FZ24" s="228"/>
      <c r="GA24" s="228"/>
      <c r="GB24" s="228"/>
      <c r="GC24" s="228"/>
      <c r="GD24" s="228"/>
      <c r="GE24" s="228"/>
      <c r="GF24" s="228"/>
      <c r="GG24" s="228"/>
      <c r="GH24" s="228"/>
      <c r="GI24" s="228"/>
      <c r="GJ24" s="228"/>
      <c r="GK24" s="228"/>
      <c r="GL24" s="228"/>
      <c r="GM24" s="228"/>
      <c r="GN24" s="228"/>
      <c r="GO24" s="228"/>
      <c r="GP24" s="228"/>
      <c r="GQ24" s="228"/>
      <c r="GR24" s="228"/>
      <c r="GS24" s="228"/>
      <c r="GT24" s="228"/>
      <c r="GU24" s="228"/>
      <c r="GV24" s="228"/>
      <c r="GW24" s="228"/>
      <c r="GX24" s="228"/>
      <c r="GY24" s="228"/>
      <c r="GZ24" s="228"/>
      <c r="HA24" s="228"/>
      <c r="HB24" s="228"/>
      <c r="HC24" s="228"/>
      <c r="HD24" s="228"/>
      <c r="HE24" s="228"/>
      <c r="HF24" s="228"/>
      <c r="HG24" s="228"/>
      <c r="HH24" s="228"/>
      <c r="HI24" s="228"/>
      <c r="HJ24" s="228"/>
      <c r="HK24" s="228"/>
      <c r="HL24" s="228"/>
      <c r="HM24" s="228"/>
      <c r="HN24" s="228"/>
      <c r="HO24" s="228"/>
      <c r="HP24" s="228"/>
      <c r="HQ24" s="228"/>
      <c r="HR24" s="228"/>
      <c r="HS24" s="228"/>
      <c r="HT24" s="228"/>
      <c r="HU24" s="228"/>
      <c r="HV24" s="228"/>
      <c r="HW24" s="228"/>
      <c r="HX24" s="228"/>
      <c r="HY24" s="228"/>
      <c r="HZ24" s="228"/>
      <c r="IA24" s="228"/>
      <c r="IB24" s="228"/>
      <c r="IC24" s="228"/>
      <c r="ID24" s="228"/>
      <c r="IE24" s="228"/>
      <c r="IF24" s="228"/>
      <c r="IG24" s="228"/>
      <c r="IH24" s="228"/>
      <c r="II24" s="228"/>
      <c r="IJ24" s="228"/>
      <c r="IK24" s="228"/>
      <c r="IL24" s="228"/>
      <c r="IM24" s="228"/>
      <c r="IN24" s="228"/>
      <c r="IO24" s="228"/>
      <c r="IP24" s="228"/>
      <c r="IQ24" s="228"/>
      <c r="IR24" s="228"/>
      <c r="IS24" s="228"/>
      <c r="IT24" s="228"/>
      <c r="IU24" s="228"/>
      <c r="IV24" s="228"/>
      <c r="IW24" s="228"/>
      <c r="IX24" s="228"/>
      <c r="IY24" s="228"/>
      <c r="IZ24" s="228"/>
      <c r="JA24" s="228"/>
      <c r="JB24" s="228"/>
      <c r="JC24" s="228"/>
      <c r="JD24" s="228"/>
      <c r="JE24" s="228"/>
      <c r="JF24" s="228"/>
      <c r="JG24" s="228"/>
      <c r="JH24" s="228"/>
      <c r="JI24" s="228"/>
      <c r="JJ24" s="228"/>
      <c r="JK24" s="228"/>
      <c r="JL24" s="228"/>
      <c r="JM24" s="228"/>
      <c r="JN24" s="228"/>
      <c r="JO24" s="228"/>
      <c r="JP24" s="228"/>
      <c r="JQ24" s="228"/>
      <c r="JR24" s="228"/>
      <c r="JS24" s="228"/>
      <c r="JT24" s="228"/>
      <c r="JU24" s="228"/>
      <c r="JV24" s="228"/>
      <c r="JW24" s="228"/>
      <c r="JX24" s="228"/>
      <c r="JY24" s="228"/>
      <c r="JZ24" s="228"/>
      <c r="KA24" s="228"/>
      <c r="KB24" s="228"/>
      <c r="KC24" s="228"/>
      <c r="KD24" s="228"/>
      <c r="KE24" s="228"/>
      <c r="KF24" s="228"/>
      <c r="KG24" s="228"/>
      <c r="KH24" s="228"/>
      <c r="KI24" s="228"/>
      <c r="KJ24" s="228"/>
      <c r="KK24" s="228"/>
      <c r="KL24" s="228"/>
      <c r="KM24" s="228"/>
      <c r="KN24" s="228"/>
      <c r="KO24" s="228"/>
      <c r="KP24" s="228"/>
      <c r="KQ24" s="228"/>
      <c r="KR24" s="228"/>
      <c r="KS24" s="228"/>
      <c r="KT24" s="228"/>
      <c r="KU24" s="228"/>
      <c r="KV24" s="228"/>
      <c r="KW24" s="228"/>
      <c r="KX24" s="228"/>
      <c r="KY24" s="228"/>
      <c r="KZ24" s="228"/>
      <c r="LA24" s="228"/>
      <c r="LB24" s="228"/>
      <c r="LC24" s="228"/>
      <c r="LD24" s="228"/>
      <c r="LE24" s="228"/>
      <c r="LF24" s="228"/>
      <c r="LG24" s="228"/>
      <c r="LH24" s="228"/>
      <c r="LI24" s="228"/>
      <c r="LJ24" s="228"/>
      <c r="LK24" s="228"/>
      <c r="LL24" s="228"/>
      <c r="LM24" s="228"/>
      <c r="LN24" s="228"/>
      <c r="LO24" s="228"/>
      <c r="LP24" s="228"/>
      <c r="LQ24" s="228"/>
      <c r="LR24" s="228"/>
      <c r="LS24" s="228"/>
      <c r="LT24" s="228"/>
      <c r="LU24" s="228"/>
      <c r="LV24" s="228"/>
      <c r="LW24" s="228"/>
      <c r="LX24" s="228"/>
      <c r="LY24" s="228"/>
      <c r="LZ24" s="228"/>
      <c r="MA24" s="228"/>
      <c r="MB24" s="228"/>
      <c r="MC24" s="228"/>
      <c r="MD24" s="228"/>
      <c r="ME24" s="228"/>
      <c r="MF24" s="228"/>
      <c r="MG24" s="228"/>
      <c r="MH24" s="228"/>
      <c r="MI24" s="228"/>
      <c r="MJ24" s="228"/>
      <c r="MK24" s="228"/>
      <c r="ML24" s="228"/>
      <c r="MM24" s="228"/>
      <c r="MN24" s="228"/>
      <c r="MO24" s="228"/>
      <c r="MP24" s="228"/>
      <c r="MQ24" s="228"/>
      <c r="MR24" s="228"/>
      <c r="MS24" s="228"/>
      <c r="MT24" s="228"/>
      <c r="MU24" s="228"/>
      <c r="MV24" s="228"/>
      <c r="MW24" s="228"/>
      <c r="MX24" s="228"/>
      <c r="MY24" s="228"/>
      <c r="MZ24" s="228"/>
      <c r="NA24" s="228"/>
      <c r="NB24" s="228"/>
      <c r="NC24" s="228"/>
      <c r="ND24" s="228"/>
      <c r="NE24" s="228"/>
      <c r="NF24" s="228"/>
      <c r="NG24" s="228"/>
      <c r="NH24" s="228"/>
      <c r="NI24" s="228"/>
      <c r="NJ24" s="228"/>
      <c r="NK24" s="228"/>
      <c r="NL24" s="228"/>
      <c r="NM24" s="228"/>
      <c r="NN24" s="228"/>
      <c r="NO24" s="228"/>
      <c r="NP24" s="228"/>
      <c r="NQ24" s="228"/>
      <c r="NR24" s="228"/>
      <c r="NS24" s="228"/>
      <c r="NT24" s="228"/>
      <c r="NU24" s="228"/>
      <c r="NV24" s="228"/>
      <c r="NW24" s="228"/>
      <c r="NX24" s="228"/>
      <c r="NY24" s="228"/>
      <c r="NZ24" s="228"/>
      <c r="OA24" s="228"/>
      <c r="OB24" s="228"/>
      <c r="OC24" s="228"/>
      <c r="OD24" s="228"/>
      <c r="OE24" s="228"/>
      <c r="OF24" s="228"/>
      <c r="OG24" s="228"/>
      <c r="OH24" s="228"/>
      <c r="OI24" s="228"/>
      <c r="OJ24" s="228"/>
      <c r="OK24" s="228"/>
      <c r="OL24" s="228"/>
      <c r="OM24" s="228"/>
      <c r="ON24" s="228"/>
      <c r="OO24" s="228"/>
      <c r="OP24" s="228"/>
      <c r="OQ24" s="228"/>
      <c r="OR24" s="228"/>
      <c r="OS24" s="228"/>
      <c r="OT24" s="228"/>
      <c r="OU24" s="228"/>
      <c r="OV24" s="228"/>
      <c r="OW24" s="228"/>
      <c r="OX24" s="228"/>
      <c r="OY24" s="228"/>
      <c r="OZ24" s="228"/>
      <c r="PA24" s="228"/>
      <c r="PB24" s="228"/>
      <c r="PC24" s="228"/>
      <c r="PD24" s="228"/>
      <c r="PE24" s="228"/>
      <c r="PF24" s="228"/>
      <c r="PG24" s="228"/>
      <c r="PH24" s="228"/>
      <c r="PI24" s="228"/>
      <c r="PJ24" s="228"/>
      <c r="PK24" s="228"/>
      <c r="PL24" s="228"/>
      <c r="PM24" s="228"/>
      <c r="PN24" s="228"/>
      <c r="PO24" s="228"/>
      <c r="PP24" s="228"/>
      <c r="PQ24" s="228"/>
      <c r="PR24" s="228"/>
      <c r="PS24" s="228"/>
      <c r="PT24" s="228"/>
      <c r="PU24" s="228"/>
      <c r="PV24" s="228"/>
      <c r="PW24" s="228"/>
      <c r="PX24" s="228"/>
      <c r="PY24" s="228"/>
      <c r="PZ24" s="228"/>
      <c r="QA24" s="228"/>
      <c r="QB24" s="228"/>
      <c r="QC24" s="228"/>
      <c r="QD24" s="228"/>
      <c r="QE24" s="228"/>
      <c r="QF24" s="228"/>
      <c r="QG24" s="228"/>
      <c r="QH24" s="228"/>
      <c r="QI24" s="228"/>
      <c r="QJ24" s="228"/>
      <c r="QK24" s="228"/>
      <c r="QL24" s="228"/>
    </row>
    <row r="25" spans="1:454" s="169" customFormat="1" ht="17.149999999999999" customHeight="1">
      <c r="A25" s="228"/>
      <c r="B25" s="228"/>
      <c r="C25" s="645" t="s">
        <v>8381</v>
      </c>
      <c r="D25" s="646"/>
      <c r="E25" s="646"/>
      <c r="F25" s="646"/>
      <c r="G25" s="646"/>
      <c r="H25" s="646"/>
      <c r="I25" s="646"/>
      <c r="J25" s="646"/>
      <c r="K25" s="646"/>
      <c r="L25" s="646"/>
      <c r="M25" s="646"/>
      <c r="N25" s="646"/>
      <c r="O25" s="646"/>
      <c r="P25" s="646"/>
      <c r="Q25" s="646"/>
      <c r="R25" s="646"/>
      <c r="S25" s="646"/>
      <c r="T25" s="646"/>
      <c r="U25" s="981"/>
      <c r="V25" s="982"/>
      <c r="W25" s="982"/>
      <c r="X25" s="982"/>
      <c r="Y25" s="982"/>
      <c r="Z25" s="982"/>
      <c r="AA25" s="983"/>
      <c r="AB25" s="648" t="s">
        <v>8551</v>
      </c>
      <c r="AC25" s="649"/>
      <c r="AD25" s="649"/>
      <c r="AE25" s="649"/>
      <c r="AF25" s="649"/>
      <c r="AG25" s="649"/>
      <c r="AH25" s="649"/>
      <c r="AI25" s="649"/>
      <c r="AJ25" s="649"/>
      <c r="AK25" s="649"/>
      <c r="AL25" s="649"/>
      <c r="AM25" s="649"/>
      <c r="AN25" s="649"/>
      <c r="AO25" s="649"/>
      <c r="AP25" s="649"/>
      <c r="AQ25" s="649"/>
      <c r="AR25" s="649"/>
      <c r="AS25" s="649"/>
      <c r="AT25" s="649"/>
      <c r="AU25" s="649"/>
      <c r="AV25" s="649"/>
      <c r="AW25" s="228"/>
      <c r="AX25" s="228"/>
      <c r="AY25" s="228"/>
      <c r="AZ25" s="228"/>
      <c r="BA25" s="228"/>
      <c r="BB25" s="228"/>
      <c r="BC25" s="228"/>
      <c r="BD25" s="228"/>
      <c r="BE25" s="228"/>
      <c r="BF25" s="228"/>
      <c r="BG25" s="228"/>
      <c r="BH25" s="228"/>
      <c r="BI25" s="228"/>
      <c r="BJ25" s="228"/>
      <c r="BK25" s="228"/>
      <c r="BL25" s="228"/>
      <c r="BM25" s="228"/>
      <c r="BN25" s="228"/>
      <c r="BO25" s="228"/>
      <c r="BP25" s="228"/>
      <c r="BQ25" s="228"/>
      <c r="BR25" s="228"/>
      <c r="BS25" s="228"/>
      <c r="BT25" s="228"/>
      <c r="BU25" s="228"/>
      <c r="BV25" s="228"/>
      <c r="BW25" s="228"/>
      <c r="BX25" s="228"/>
      <c r="BY25" s="228"/>
      <c r="BZ25" s="228"/>
      <c r="CA25" s="228"/>
      <c r="CB25" s="228"/>
      <c r="CC25" s="228"/>
      <c r="CD25" s="228"/>
      <c r="CE25" s="228"/>
      <c r="CF25" s="228"/>
      <c r="CG25" s="228"/>
      <c r="CH25" s="228"/>
      <c r="CI25" s="228"/>
      <c r="CJ25" s="228"/>
      <c r="CK25" s="228"/>
      <c r="CL25" s="228"/>
      <c r="CM25" s="228"/>
      <c r="CN25" s="228"/>
      <c r="CO25" s="228"/>
      <c r="CP25" s="228"/>
      <c r="CQ25" s="228"/>
      <c r="CR25" s="228"/>
      <c r="CS25" s="228"/>
      <c r="CT25" s="228"/>
      <c r="CU25" s="228"/>
      <c r="CV25" s="228"/>
      <c r="CW25" s="228"/>
      <c r="CX25" s="228"/>
      <c r="CY25" s="228"/>
      <c r="CZ25" s="228"/>
      <c r="DA25" s="228"/>
      <c r="DB25" s="228"/>
      <c r="DC25" s="228"/>
      <c r="DD25" s="228"/>
      <c r="DE25" s="228"/>
      <c r="DF25" s="228"/>
      <c r="DG25" s="228"/>
      <c r="DH25" s="228"/>
      <c r="DI25" s="228"/>
      <c r="DJ25" s="228"/>
      <c r="DK25" s="228"/>
      <c r="DL25" s="228"/>
      <c r="DM25" s="228"/>
      <c r="DN25" s="228"/>
      <c r="DO25" s="228"/>
      <c r="DP25" s="228"/>
      <c r="DQ25" s="228"/>
      <c r="DR25" s="228"/>
      <c r="DS25" s="228"/>
      <c r="DT25" s="228"/>
      <c r="DU25" s="228"/>
      <c r="DV25" s="228"/>
      <c r="DW25" s="228"/>
      <c r="DX25" s="228"/>
      <c r="DY25" s="228"/>
      <c r="DZ25" s="228"/>
      <c r="EA25" s="228"/>
      <c r="EB25" s="228"/>
      <c r="EC25" s="228"/>
      <c r="ED25" s="228"/>
      <c r="EE25" s="228"/>
      <c r="EF25" s="228"/>
      <c r="EG25" s="228"/>
      <c r="EH25" s="228"/>
      <c r="EI25" s="228"/>
      <c r="EJ25" s="228"/>
      <c r="EK25" s="228"/>
      <c r="EL25" s="228"/>
      <c r="EM25" s="228"/>
      <c r="EN25" s="228"/>
      <c r="EO25" s="228"/>
      <c r="EP25" s="228"/>
      <c r="EQ25" s="228"/>
      <c r="ER25" s="228"/>
      <c r="ES25" s="228"/>
      <c r="ET25" s="228"/>
      <c r="EU25" s="228"/>
      <c r="EV25" s="228"/>
      <c r="EW25" s="228"/>
      <c r="EX25" s="228"/>
      <c r="EY25" s="228"/>
      <c r="EZ25" s="228"/>
      <c r="FA25" s="228"/>
      <c r="FB25" s="228"/>
      <c r="FC25" s="228"/>
      <c r="FD25" s="228"/>
      <c r="FE25" s="228"/>
      <c r="FF25" s="228"/>
      <c r="FG25" s="228"/>
      <c r="FH25" s="228"/>
      <c r="FI25" s="228"/>
      <c r="FJ25" s="228"/>
      <c r="FK25" s="228"/>
      <c r="FL25" s="228"/>
      <c r="FM25" s="228"/>
      <c r="FN25" s="228"/>
      <c r="FO25" s="228"/>
      <c r="FP25" s="228"/>
      <c r="FQ25" s="228"/>
      <c r="FR25" s="228"/>
      <c r="FS25" s="228"/>
      <c r="FT25" s="228"/>
      <c r="FU25" s="228"/>
      <c r="FV25" s="228"/>
      <c r="FW25" s="228"/>
      <c r="FX25" s="228"/>
      <c r="FY25" s="228"/>
      <c r="FZ25" s="228"/>
      <c r="GA25" s="228"/>
      <c r="GB25" s="228"/>
      <c r="GC25" s="228"/>
      <c r="GD25" s="228"/>
      <c r="GE25" s="228"/>
      <c r="GF25" s="228"/>
      <c r="GG25" s="228"/>
      <c r="GH25" s="228"/>
      <c r="GI25" s="228"/>
      <c r="GJ25" s="228"/>
      <c r="GK25" s="228"/>
      <c r="GL25" s="228"/>
      <c r="GM25" s="228"/>
      <c r="GN25" s="228"/>
      <c r="GO25" s="228"/>
      <c r="GP25" s="228"/>
      <c r="GQ25" s="228"/>
      <c r="GR25" s="228"/>
      <c r="GS25" s="228"/>
      <c r="GT25" s="228"/>
      <c r="GU25" s="228"/>
      <c r="GV25" s="228"/>
      <c r="GW25" s="228"/>
      <c r="GX25" s="228"/>
      <c r="GY25" s="228"/>
      <c r="GZ25" s="228"/>
      <c r="HA25" s="228"/>
      <c r="HB25" s="228"/>
      <c r="HC25" s="228"/>
      <c r="HD25" s="228"/>
      <c r="HE25" s="228"/>
      <c r="HF25" s="228"/>
      <c r="HG25" s="228"/>
      <c r="HH25" s="228"/>
      <c r="HI25" s="228"/>
      <c r="HJ25" s="228"/>
      <c r="HK25" s="228"/>
      <c r="HL25" s="228"/>
      <c r="HM25" s="228"/>
      <c r="HN25" s="228"/>
      <c r="HO25" s="228"/>
      <c r="HP25" s="228"/>
      <c r="HQ25" s="228"/>
      <c r="HR25" s="228"/>
      <c r="HS25" s="228"/>
      <c r="HT25" s="228"/>
      <c r="HU25" s="228"/>
      <c r="HV25" s="228"/>
      <c r="HW25" s="228"/>
      <c r="HX25" s="228"/>
      <c r="HY25" s="228"/>
      <c r="HZ25" s="228"/>
      <c r="IA25" s="228"/>
      <c r="IB25" s="228"/>
      <c r="IC25" s="228"/>
      <c r="ID25" s="228"/>
      <c r="IE25" s="228"/>
      <c r="IF25" s="228"/>
      <c r="IG25" s="228"/>
      <c r="IH25" s="228"/>
      <c r="II25" s="228"/>
      <c r="IJ25" s="228"/>
      <c r="IK25" s="228"/>
      <c r="IL25" s="228"/>
      <c r="IM25" s="228"/>
      <c r="IN25" s="228"/>
      <c r="IO25" s="228"/>
      <c r="IP25" s="228"/>
      <c r="IQ25" s="228"/>
      <c r="IR25" s="228"/>
      <c r="IS25" s="228"/>
      <c r="IT25" s="228"/>
      <c r="IU25" s="228"/>
      <c r="IV25" s="228"/>
      <c r="IW25" s="228"/>
      <c r="IX25" s="228"/>
      <c r="IY25" s="228"/>
      <c r="IZ25" s="228"/>
      <c r="JA25" s="228"/>
      <c r="JB25" s="228"/>
      <c r="JC25" s="228"/>
      <c r="JD25" s="228"/>
      <c r="JE25" s="228"/>
      <c r="JF25" s="228"/>
      <c r="JG25" s="228"/>
      <c r="JH25" s="228"/>
      <c r="JI25" s="228"/>
      <c r="JJ25" s="228"/>
      <c r="JK25" s="228"/>
      <c r="JL25" s="228"/>
      <c r="JM25" s="228"/>
      <c r="JN25" s="228"/>
      <c r="JO25" s="228"/>
      <c r="JP25" s="228"/>
      <c r="JQ25" s="228"/>
      <c r="JR25" s="228"/>
      <c r="JS25" s="228"/>
      <c r="JT25" s="228"/>
      <c r="JU25" s="228"/>
      <c r="JV25" s="228"/>
      <c r="JW25" s="228"/>
      <c r="JX25" s="228"/>
      <c r="JY25" s="228"/>
      <c r="JZ25" s="228"/>
      <c r="KA25" s="228"/>
      <c r="KB25" s="228"/>
      <c r="KC25" s="228"/>
      <c r="KD25" s="228"/>
      <c r="KE25" s="228"/>
      <c r="KF25" s="228"/>
      <c r="KG25" s="228"/>
      <c r="KH25" s="228"/>
      <c r="KI25" s="228"/>
      <c r="KJ25" s="228"/>
      <c r="KK25" s="228"/>
      <c r="KL25" s="228"/>
      <c r="KM25" s="228"/>
      <c r="KN25" s="228"/>
      <c r="KO25" s="228"/>
      <c r="KP25" s="228"/>
      <c r="KQ25" s="228"/>
      <c r="KR25" s="228"/>
      <c r="KS25" s="228"/>
      <c r="KT25" s="228"/>
      <c r="KU25" s="228"/>
      <c r="KV25" s="228"/>
      <c r="KW25" s="228"/>
      <c r="KX25" s="228"/>
      <c r="KY25" s="228"/>
      <c r="KZ25" s="228"/>
      <c r="LA25" s="228"/>
      <c r="LB25" s="228"/>
      <c r="LC25" s="228"/>
      <c r="LD25" s="228"/>
      <c r="LE25" s="228"/>
      <c r="LF25" s="228"/>
      <c r="LG25" s="228"/>
      <c r="LH25" s="228"/>
      <c r="LI25" s="228"/>
      <c r="LJ25" s="228"/>
      <c r="LK25" s="228"/>
      <c r="LL25" s="228"/>
      <c r="LM25" s="228"/>
      <c r="LN25" s="228"/>
      <c r="LO25" s="228"/>
      <c r="LP25" s="228"/>
      <c r="LQ25" s="228"/>
      <c r="LR25" s="228"/>
      <c r="LS25" s="228"/>
      <c r="LT25" s="228"/>
      <c r="LU25" s="228"/>
      <c r="LV25" s="228"/>
      <c r="LW25" s="228"/>
      <c r="LX25" s="228"/>
      <c r="LY25" s="228"/>
      <c r="LZ25" s="228"/>
      <c r="MA25" s="228"/>
      <c r="MB25" s="228"/>
      <c r="MC25" s="228"/>
      <c r="MD25" s="228"/>
      <c r="ME25" s="228"/>
      <c r="MF25" s="228"/>
      <c r="MG25" s="228"/>
      <c r="MH25" s="228"/>
      <c r="MI25" s="228"/>
      <c r="MJ25" s="228"/>
      <c r="MK25" s="228"/>
      <c r="ML25" s="228"/>
      <c r="MM25" s="228"/>
      <c r="MN25" s="228"/>
      <c r="MO25" s="228"/>
      <c r="MP25" s="228"/>
      <c r="MQ25" s="228"/>
      <c r="MR25" s="228"/>
      <c r="MS25" s="228"/>
      <c r="MT25" s="228"/>
      <c r="MU25" s="228"/>
      <c r="MV25" s="228"/>
      <c r="MW25" s="228"/>
      <c r="MX25" s="228"/>
      <c r="MY25" s="228"/>
      <c r="MZ25" s="228"/>
      <c r="NA25" s="228"/>
      <c r="NB25" s="228"/>
      <c r="NC25" s="228"/>
      <c r="ND25" s="228"/>
      <c r="NE25" s="228"/>
      <c r="NF25" s="228"/>
      <c r="NG25" s="228"/>
      <c r="NH25" s="228"/>
      <c r="NI25" s="228"/>
      <c r="NJ25" s="228"/>
      <c r="NK25" s="228"/>
      <c r="NL25" s="228"/>
      <c r="NM25" s="228"/>
      <c r="NN25" s="228"/>
      <c r="NO25" s="228"/>
      <c r="NP25" s="228"/>
      <c r="NQ25" s="228"/>
      <c r="NR25" s="228"/>
      <c r="NS25" s="228"/>
      <c r="NT25" s="228"/>
      <c r="NU25" s="228"/>
      <c r="NV25" s="228"/>
      <c r="NW25" s="228"/>
      <c r="NX25" s="228"/>
      <c r="NY25" s="228"/>
      <c r="NZ25" s="228"/>
      <c r="OA25" s="228"/>
      <c r="OB25" s="228"/>
      <c r="OC25" s="228"/>
      <c r="OD25" s="228"/>
      <c r="OE25" s="228"/>
      <c r="OF25" s="228"/>
      <c r="OG25" s="228"/>
      <c r="OH25" s="228"/>
      <c r="OI25" s="228"/>
      <c r="OJ25" s="228"/>
      <c r="OK25" s="228"/>
      <c r="OL25" s="228"/>
      <c r="OM25" s="228"/>
      <c r="ON25" s="228"/>
      <c r="OO25" s="228"/>
      <c r="OP25" s="228"/>
      <c r="OQ25" s="228"/>
      <c r="OR25" s="228"/>
      <c r="OS25" s="228"/>
      <c r="OT25" s="228"/>
      <c r="OU25" s="228"/>
      <c r="OV25" s="228"/>
      <c r="OW25" s="228"/>
      <c r="OX25" s="228"/>
      <c r="OY25" s="228"/>
      <c r="OZ25" s="228"/>
      <c r="PA25" s="228"/>
      <c r="PB25" s="228"/>
      <c r="PC25" s="228"/>
      <c r="PD25" s="228"/>
      <c r="PE25" s="228"/>
      <c r="PF25" s="228"/>
      <c r="PG25" s="228"/>
      <c r="PH25" s="228"/>
      <c r="PI25" s="228"/>
      <c r="PJ25" s="228"/>
      <c r="PK25" s="228"/>
      <c r="PL25" s="228"/>
      <c r="PM25" s="228"/>
      <c r="PN25" s="228"/>
      <c r="PO25" s="228"/>
      <c r="PP25" s="228"/>
      <c r="PQ25" s="228"/>
      <c r="PR25" s="228"/>
      <c r="PS25" s="228"/>
      <c r="PT25" s="228"/>
      <c r="PU25" s="228"/>
      <c r="PV25" s="228"/>
      <c r="PW25" s="228"/>
      <c r="PX25" s="228"/>
      <c r="PY25" s="228"/>
      <c r="PZ25" s="228"/>
      <c r="QA25" s="228"/>
      <c r="QB25" s="228"/>
      <c r="QC25" s="228"/>
      <c r="QD25" s="228"/>
      <c r="QE25" s="228"/>
      <c r="QF25" s="228"/>
      <c r="QG25" s="228"/>
      <c r="QH25" s="228"/>
      <c r="QI25" s="228"/>
      <c r="QJ25" s="228"/>
      <c r="QK25" s="228"/>
      <c r="QL25" s="228"/>
    </row>
    <row r="26" spans="1:454" s="169" customFormat="1" ht="17.149999999999999" customHeight="1">
      <c r="A26" s="228"/>
      <c r="B26" s="228"/>
      <c r="C26" s="987" t="s">
        <v>11244</v>
      </c>
      <c r="D26" s="988"/>
      <c r="E26" s="988"/>
      <c r="F26" s="988"/>
      <c r="G26" s="988"/>
      <c r="H26" s="988"/>
      <c r="I26" s="988"/>
      <c r="J26" s="988"/>
      <c r="K26" s="988"/>
      <c r="L26" s="988"/>
      <c r="M26" s="988"/>
      <c r="N26" s="988"/>
      <c r="O26" s="988"/>
      <c r="P26" s="988"/>
      <c r="Q26" s="988"/>
      <c r="R26" s="988"/>
      <c r="S26" s="988"/>
      <c r="T26" s="989"/>
      <c r="U26" s="981"/>
      <c r="V26" s="982"/>
      <c r="W26" s="982"/>
      <c r="X26" s="982"/>
      <c r="Y26" s="982"/>
      <c r="Z26" s="982"/>
      <c r="AA26" s="983"/>
      <c r="AB26" s="656" t="s">
        <v>8552</v>
      </c>
      <c r="AC26" s="657"/>
      <c r="AD26" s="657"/>
      <c r="AE26" s="657"/>
      <c r="AF26" s="657"/>
      <c r="AG26" s="657"/>
      <c r="AH26" s="657"/>
      <c r="AI26" s="657"/>
      <c r="AJ26" s="657"/>
      <c r="AK26" s="657"/>
      <c r="AL26" s="657"/>
      <c r="AM26" s="657"/>
      <c r="AN26" s="657"/>
      <c r="AO26" s="657"/>
      <c r="AP26" s="657"/>
      <c r="AQ26" s="657"/>
      <c r="AR26" s="657"/>
      <c r="AS26" s="657"/>
      <c r="AT26" s="657"/>
      <c r="AU26" s="657"/>
      <c r="AV26" s="657"/>
      <c r="AW26" s="228"/>
      <c r="AX26" s="228"/>
      <c r="AY26" s="228"/>
      <c r="AZ26" s="228"/>
      <c r="BA26" s="228"/>
      <c r="BB26" s="228"/>
      <c r="BC26" s="228"/>
      <c r="BD26" s="228"/>
      <c r="BE26" s="228"/>
      <c r="BF26" s="228"/>
      <c r="BG26" s="228"/>
      <c r="BH26" s="228"/>
      <c r="BI26" s="228"/>
      <c r="BJ26" s="228"/>
      <c r="BK26" s="228"/>
      <c r="BL26" s="228"/>
      <c r="BM26" s="228"/>
      <c r="BN26" s="228"/>
      <c r="BO26" s="228"/>
      <c r="BP26" s="228"/>
      <c r="BQ26" s="228"/>
      <c r="BR26" s="228"/>
      <c r="BS26" s="228"/>
      <c r="BT26" s="228"/>
      <c r="BU26" s="228"/>
      <c r="BV26" s="228"/>
      <c r="BW26" s="228"/>
      <c r="BX26" s="228"/>
      <c r="BY26" s="228"/>
      <c r="BZ26" s="228"/>
      <c r="CA26" s="228"/>
      <c r="CB26" s="228"/>
      <c r="CC26" s="228"/>
      <c r="CD26" s="228"/>
      <c r="CE26" s="228"/>
      <c r="CF26" s="228"/>
      <c r="CG26" s="228"/>
      <c r="CH26" s="228"/>
      <c r="CI26" s="228"/>
      <c r="CJ26" s="228"/>
      <c r="CK26" s="228"/>
      <c r="CL26" s="228"/>
      <c r="CM26" s="228"/>
      <c r="CN26" s="228"/>
      <c r="CO26" s="228"/>
      <c r="CP26" s="228"/>
      <c r="CQ26" s="228"/>
      <c r="CR26" s="228"/>
      <c r="CS26" s="228"/>
      <c r="CT26" s="228"/>
      <c r="CU26" s="228"/>
      <c r="CV26" s="228"/>
      <c r="CW26" s="228"/>
      <c r="CX26" s="228"/>
      <c r="CY26" s="228"/>
      <c r="CZ26" s="228"/>
      <c r="DA26" s="228"/>
      <c r="DB26" s="228"/>
      <c r="DC26" s="228"/>
      <c r="DD26" s="228"/>
      <c r="DE26" s="228"/>
      <c r="DF26" s="228"/>
      <c r="DG26" s="228"/>
      <c r="DH26" s="228"/>
      <c r="DI26" s="228"/>
      <c r="DJ26" s="228"/>
      <c r="DK26" s="228"/>
      <c r="DL26" s="228"/>
      <c r="DM26" s="228"/>
      <c r="DN26" s="228"/>
      <c r="DO26" s="228"/>
      <c r="DP26" s="228"/>
      <c r="DQ26" s="228"/>
      <c r="DR26" s="228"/>
      <c r="DS26" s="228"/>
      <c r="DT26" s="228"/>
      <c r="DU26" s="228"/>
      <c r="DV26" s="228"/>
      <c r="DW26" s="228"/>
      <c r="DX26" s="228"/>
      <c r="DY26" s="228"/>
      <c r="DZ26" s="228"/>
      <c r="EA26" s="228"/>
      <c r="EB26" s="228"/>
      <c r="EC26" s="228"/>
      <c r="ED26" s="228"/>
      <c r="EE26" s="228"/>
      <c r="EF26" s="228"/>
      <c r="EG26" s="228"/>
      <c r="EH26" s="228"/>
      <c r="EI26" s="228"/>
      <c r="EJ26" s="228"/>
      <c r="EK26" s="228"/>
      <c r="EL26" s="228"/>
      <c r="EM26" s="228"/>
      <c r="EN26" s="228"/>
      <c r="EO26" s="228"/>
      <c r="EP26" s="228"/>
      <c r="EQ26" s="228"/>
      <c r="ER26" s="228"/>
      <c r="ES26" s="228"/>
      <c r="ET26" s="228"/>
      <c r="EU26" s="228"/>
      <c r="EV26" s="228"/>
      <c r="EW26" s="228"/>
      <c r="EX26" s="228"/>
      <c r="EY26" s="228"/>
      <c r="EZ26" s="228"/>
      <c r="FA26" s="228"/>
      <c r="FB26" s="228"/>
      <c r="FC26" s="228"/>
      <c r="FD26" s="228"/>
      <c r="FE26" s="228"/>
      <c r="FF26" s="228"/>
      <c r="FG26" s="228"/>
      <c r="FH26" s="228"/>
      <c r="FI26" s="228"/>
      <c r="FJ26" s="228"/>
      <c r="FK26" s="228"/>
      <c r="FL26" s="228"/>
      <c r="FM26" s="228"/>
      <c r="FN26" s="228"/>
      <c r="FO26" s="228"/>
      <c r="FP26" s="228"/>
      <c r="FQ26" s="228"/>
      <c r="FR26" s="228"/>
      <c r="FS26" s="228"/>
      <c r="FT26" s="228"/>
      <c r="FU26" s="228"/>
      <c r="FV26" s="228"/>
      <c r="FW26" s="228"/>
      <c r="FX26" s="228"/>
      <c r="FY26" s="228"/>
      <c r="FZ26" s="228"/>
      <c r="GA26" s="228"/>
      <c r="GB26" s="228"/>
      <c r="GC26" s="228"/>
      <c r="GD26" s="228"/>
      <c r="GE26" s="228"/>
      <c r="GF26" s="228"/>
      <c r="GG26" s="228"/>
      <c r="GH26" s="228"/>
      <c r="GI26" s="228"/>
      <c r="GJ26" s="228"/>
      <c r="GK26" s="228"/>
      <c r="GL26" s="228"/>
      <c r="GM26" s="228"/>
      <c r="GN26" s="228"/>
      <c r="GO26" s="228"/>
      <c r="GP26" s="228"/>
      <c r="GQ26" s="228"/>
      <c r="GR26" s="228"/>
      <c r="GS26" s="228"/>
      <c r="GT26" s="228"/>
      <c r="GU26" s="228"/>
      <c r="GV26" s="228"/>
      <c r="GW26" s="228"/>
      <c r="GX26" s="228"/>
      <c r="GY26" s="228"/>
      <c r="GZ26" s="228"/>
      <c r="HA26" s="228"/>
      <c r="HB26" s="228"/>
      <c r="HC26" s="228"/>
      <c r="HD26" s="228"/>
      <c r="HE26" s="228"/>
      <c r="HF26" s="228"/>
      <c r="HG26" s="228"/>
      <c r="HH26" s="228"/>
      <c r="HI26" s="228"/>
      <c r="HJ26" s="228"/>
      <c r="HK26" s="228"/>
      <c r="HL26" s="228"/>
      <c r="HM26" s="228"/>
      <c r="HN26" s="228"/>
      <c r="HO26" s="228"/>
      <c r="HP26" s="228"/>
      <c r="HQ26" s="228"/>
      <c r="HR26" s="228"/>
      <c r="HS26" s="228"/>
      <c r="HT26" s="228"/>
      <c r="HU26" s="228"/>
      <c r="HV26" s="228"/>
      <c r="HW26" s="228"/>
      <c r="HX26" s="228"/>
      <c r="HY26" s="228"/>
      <c r="HZ26" s="228"/>
      <c r="IA26" s="228"/>
      <c r="IB26" s="228"/>
      <c r="IC26" s="228"/>
      <c r="ID26" s="228"/>
      <c r="IE26" s="228"/>
      <c r="IF26" s="228"/>
      <c r="IG26" s="228"/>
      <c r="IH26" s="228"/>
      <c r="II26" s="228"/>
      <c r="IJ26" s="228"/>
      <c r="IK26" s="228"/>
      <c r="IL26" s="228"/>
      <c r="IM26" s="228"/>
      <c r="IN26" s="228"/>
      <c r="IO26" s="228"/>
      <c r="IP26" s="228"/>
      <c r="IQ26" s="228"/>
      <c r="IR26" s="228"/>
      <c r="IS26" s="228"/>
      <c r="IT26" s="228"/>
      <c r="IU26" s="228"/>
      <c r="IV26" s="228"/>
      <c r="IW26" s="228"/>
      <c r="IX26" s="228"/>
      <c r="IY26" s="228"/>
      <c r="IZ26" s="228"/>
      <c r="JA26" s="228"/>
      <c r="JB26" s="228"/>
      <c r="JC26" s="228"/>
      <c r="JD26" s="228"/>
      <c r="JE26" s="228"/>
      <c r="JF26" s="228"/>
      <c r="JG26" s="228"/>
      <c r="JH26" s="228"/>
      <c r="JI26" s="228"/>
      <c r="JJ26" s="228"/>
      <c r="JK26" s="228"/>
      <c r="JL26" s="228"/>
      <c r="JM26" s="228"/>
      <c r="JN26" s="228"/>
      <c r="JO26" s="228"/>
      <c r="JP26" s="228"/>
      <c r="JQ26" s="228"/>
      <c r="JR26" s="228"/>
      <c r="JS26" s="228"/>
      <c r="JT26" s="228"/>
      <c r="JU26" s="228"/>
      <c r="JV26" s="228"/>
      <c r="JW26" s="228"/>
      <c r="JX26" s="228"/>
      <c r="JY26" s="228"/>
      <c r="JZ26" s="228"/>
      <c r="KA26" s="228"/>
      <c r="KB26" s="228"/>
      <c r="KC26" s="228"/>
      <c r="KD26" s="228"/>
      <c r="KE26" s="228"/>
      <c r="KF26" s="228"/>
      <c r="KG26" s="228"/>
      <c r="KH26" s="228"/>
      <c r="KI26" s="228"/>
      <c r="KJ26" s="228"/>
      <c r="KK26" s="228"/>
      <c r="KL26" s="228"/>
      <c r="KM26" s="228"/>
      <c r="KN26" s="228"/>
      <c r="KO26" s="228"/>
      <c r="KP26" s="228"/>
      <c r="KQ26" s="228"/>
      <c r="KR26" s="228"/>
      <c r="KS26" s="228"/>
      <c r="KT26" s="228"/>
      <c r="KU26" s="228"/>
      <c r="KV26" s="228"/>
      <c r="KW26" s="228"/>
      <c r="KX26" s="228"/>
      <c r="KY26" s="228"/>
      <c r="KZ26" s="228"/>
      <c r="LA26" s="228"/>
      <c r="LB26" s="228"/>
      <c r="LC26" s="228"/>
      <c r="LD26" s="228"/>
      <c r="LE26" s="228"/>
      <c r="LF26" s="228"/>
      <c r="LG26" s="228"/>
      <c r="LH26" s="228"/>
      <c r="LI26" s="228"/>
      <c r="LJ26" s="228"/>
      <c r="LK26" s="228"/>
      <c r="LL26" s="228"/>
      <c r="LM26" s="228"/>
      <c r="LN26" s="228"/>
      <c r="LO26" s="228"/>
      <c r="LP26" s="228"/>
      <c r="LQ26" s="228"/>
      <c r="LR26" s="228"/>
      <c r="LS26" s="228"/>
      <c r="LT26" s="228"/>
      <c r="LU26" s="228"/>
      <c r="LV26" s="228"/>
      <c r="LW26" s="228"/>
      <c r="LX26" s="228"/>
      <c r="LY26" s="228"/>
      <c r="LZ26" s="228"/>
      <c r="MA26" s="228"/>
      <c r="MB26" s="228"/>
      <c r="MC26" s="228"/>
      <c r="MD26" s="228"/>
      <c r="ME26" s="228"/>
      <c r="MF26" s="228"/>
      <c r="MG26" s="228"/>
      <c r="MH26" s="228"/>
      <c r="MI26" s="228"/>
      <c r="MJ26" s="228"/>
      <c r="MK26" s="228"/>
      <c r="ML26" s="228"/>
      <c r="MM26" s="228"/>
      <c r="MN26" s="228"/>
      <c r="MO26" s="228"/>
      <c r="MP26" s="228"/>
      <c r="MQ26" s="228"/>
      <c r="MR26" s="228"/>
      <c r="MS26" s="228"/>
      <c r="MT26" s="228"/>
      <c r="MU26" s="228"/>
      <c r="MV26" s="228"/>
      <c r="MW26" s="228"/>
      <c r="MX26" s="228"/>
      <c r="MY26" s="228"/>
      <c r="MZ26" s="228"/>
      <c r="NA26" s="228"/>
      <c r="NB26" s="228"/>
      <c r="NC26" s="228"/>
      <c r="ND26" s="228"/>
      <c r="NE26" s="228"/>
      <c r="NF26" s="228"/>
      <c r="NG26" s="228"/>
      <c r="NH26" s="228"/>
      <c r="NI26" s="228"/>
      <c r="NJ26" s="228"/>
      <c r="NK26" s="228"/>
      <c r="NL26" s="228"/>
      <c r="NM26" s="228"/>
      <c r="NN26" s="228"/>
      <c r="NO26" s="228"/>
      <c r="NP26" s="228"/>
      <c r="NQ26" s="228"/>
      <c r="NR26" s="228"/>
      <c r="NS26" s="228"/>
      <c r="NT26" s="228"/>
      <c r="NU26" s="228"/>
      <c r="NV26" s="228"/>
      <c r="NW26" s="228"/>
      <c r="NX26" s="228"/>
      <c r="NY26" s="228"/>
      <c r="NZ26" s="228"/>
      <c r="OA26" s="228"/>
      <c r="OB26" s="228"/>
      <c r="OC26" s="228"/>
      <c r="OD26" s="228"/>
      <c r="OE26" s="228"/>
      <c r="OF26" s="228"/>
      <c r="OG26" s="228"/>
      <c r="OH26" s="228"/>
      <c r="OI26" s="228"/>
      <c r="OJ26" s="228"/>
      <c r="OK26" s="228"/>
      <c r="OL26" s="228"/>
      <c r="OM26" s="228"/>
      <c r="ON26" s="228"/>
      <c r="OO26" s="228"/>
      <c r="OP26" s="228"/>
      <c r="OQ26" s="228"/>
      <c r="OR26" s="228"/>
      <c r="OS26" s="228"/>
      <c r="OT26" s="228"/>
      <c r="OU26" s="228"/>
      <c r="OV26" s="228"/>
      <c r="OW26" s="228"/>
      <c r="OX26" s="228"/>
      <c r="OY26" s="228"/>
      <c r="OZ26" s="228"/>
      <c r="PA26" s="228"/>
      <c r="PB26" s="228"/>
      <c r="PC26" s="228"/>
      <c r="PD26" s="228"/>
      <c r="PE26" s="228"/>
      <c r="PF26" s="228"/>
      <c r="PG26" s="228"/>
      <c r="PH26" s="228"/>
      <c r="PI26" s="228"/>
      <c r="PJ26" s="228"/>
      <c r="PK26" s="228"/>
      <c r="PL26" s="228"/>
      <c r="PM26" s="228"/>
      <c r="PN26" s="228"/>
      <c r="PO26" s="228"/>
      <c r="PP26" s="228"/>
      <c r="PQ26" s="228"/>
      <c r="PR26" s="228"/>
      <c r="PS26" s="228"/>
      <c r="PT26" s="228"/>
      <c r="PU26" s="228"/>
      <c r="PV26" s="228"/>
      <c r="PW26" s="228"/>
      <c r="PX26" s="228"/>
      <c r="PY26" s="228"/>
      <c r="PZ26" s="228"/>
      <c r="QA26" s="228"/>
      <c r="QB26" s="228"/>
      <c r="QC26" s="228"/>
      <c r="QD26" s="228"/>
      <c r="QE26" s="228"/>
      <c r="QF26" s="228"/>
      <c r="QG26" s="228"/>
      <c r="QH26" s="228"/>
      <c r="QI26" s="228"/>
      <c r="QJ26" s="228"/>
      <c r="QK26" s="228"/>
      <c r="QL26" s="228"/>
    </row>
    <row r="27" spans="1:454" s="169" customFormat="1" ht="15.65" customHeight="1">
      <c r="A27" s="228"/>
      <c r="B27" s="228"/>
      <c r="C27" s="990"/>
      <c r="D27" s="991"/>
      <c r="E27" s="991"/>
      <c r="F27" s="991"/>
      <c r="G27" s="991"/>
      <c r="H27" s="991"/>
      <c r="I27" s="991"/>
      <c r="J27" s="991"/>
      <c r="K27" s="991"/>
      <c r="L27" s="991"/>
      <c r="M27" s="991"/>
      <c r="N27" s="991"/>
      <c r="O27" s="991"/>
      <c r="P27" s="991"/>
      <c r="Q27" s="991"/>
      <c r="R27" s="991"/>
      <c r="S27" s="991"/>
      <c r="T27" s="992"/>
      <c r="U27" s="981"/>
      <c r="V27" s="982"/>
      <c r="W27" s="982"/>
      <c r="X27" s="982"/>
      <c r="Y27" s="982"/>
      <c r="Z27" s="982"/>
      <c r="AA27" s="983"/>
      <c r="AB27" s="648" t="s">
        <v>8553</v>
      </c>
      <c r="AC27" s="649"/>
      <c r="AD27" s="649"/>
      <c r="AE27" s="649"/>
      <c r="AF27" s="649"/>
      <c r="AG27" s="649"/>
      <c r="AH27" s="649"/>
      <c r="AI27" s="649"/>
      <c r="AJ27" s="649"/>
      <c r="AK27" s="649"/>
      <c r="AL27" s="649"/>
      <c r="AM27" s="649"/>
      <c r="AN27" s="649"/>
      <c r="AO27" s="649"/>
      <c r="AP27" s="649"/>
      <c r="AQ27" s="649"/>
      <c r="AR27" s="649"/>
      <c r="AS27" s="649"/>
      <c r="AT27" s="649"/>
      <c r="AU27" s="649"/>
      <c r="AV27" s="649"/>
      <c r="AW27" s="228"/>
      <c r="AX27" s="228"/>
      <c r="AY27" s="228"/>
      <c r="AZ27" s="228"/>
      <c r="BA27" s="228"/>
      <c r="BB27" s="228"/>
      <c r="BC27" s="228"/>
      <c r="BD27" s="228"/>
      <c r="BE27" s="228"/>
      <c r="BF27" s="228"/>
      <c r="BG27" s="228"/>
      <c r="BH27" s="228"/>
      <c r="BI27" s="228"/>
      <c r="BJ27" s="228"/>
      <c r="BK27" s="228"/>
      <c r="BL27" s="228"/>
      <c r="BM27" s="228"/>
      <c r="BN27" s="228"/>
      <c r="BO27" s="228"/>
      <c r="BP27" s="228"/>
      <c r="BQ27" s="228"/>
      <c r="BR27" s="228"/>
      <c r="BS27" s="228"/>
      <c r="BT27" s="228"/>
      <c r="BU27" s="228"/>
      <c r="BV27" s="228"/>
      <c r="BW27" s="228"/>
      <c r="BX27" s="228"/>
      <c r="BY27" s="228"/>
      <c r="BZ27" s="228"/>
      <c r="CA27" s="228"/>
      <c r="CB27" s="228"/>
      <c r="CC27" s="228"/>
      <c r="CD27" s="228"/>
      <c r="CE27" s="228"/>
      <c r="CF27" s="228"/>
      <c r="CG27" s="228"/>
      <c r="CH27" s="228"/>
      <c r="CI27" s="228"/>
      <c r="CJ27" s="228"/>
      <c r="CK27" s="228"/>
      <c r="CL27" s="228"/>
      <c r="CM27" s="228"/>
      <c r="CN27" s="228"/>
      <c r="CO27" s="228"/>
      <c r="CP27" s="228"/>
      <c r="CQ27" s="228"/>
      <c r="CR27" s="228"/>
      <c r="CS27" s="228"/>
      <c r="CT27" s="228"/>
      <c r="CU27" s="228"/>
      <c r="CV27" s="228"/>
      <c r="CW27" s="228"/>
      <c r="CX27" s="228"/>
      <c r="CY27" s="228"/>
      <c r="CZ27" s="228"/>
      <c r="DA27" s="228"/>
      <c r="DB27" s="228"/>
      <c r="DC27" s="228"/>
      <c r="DD27" s="228"/>
      <c r="DE27" s="228"/>
      <c r="DF27" s="228"/>
      <c r="DG27" s="228"/>
      <c r="DH27" s="228"/>
      <c r="DI27" s="228"/>
      <c r="DJ27" s="228"/>
      <c r="DK27" s="228"/>
      <c r="DL27" s="228"/>
      <c r="DM27" s="228"/>
      <c r="DN27" s="228"/>
      <c r="DO27" s="228"/>
      <c r="DP27" s="228"/>
      <c r="DQ27" s="228"/>
      <c r="DR27" s="228"/>
      <c r="DS27" s="228"/>
      <c r="DT27" s="228"/>
      <c r="DU27" s="228"/>
      <c r="DV27" s="228"/>
      <c r="DW27" s="228"/>
      <c r="DX27" s="228"/>
      <c r="DY27" s="228"/>
      <c r="DZ27" s="228"/>
      <c r="EA27" s="228"/>
      <c r="EB27" s="228"/>
      <c r="EC27" s="228"/>
      <c r="ED27" s="228"/>
      <c r="EE27" s="228"/>
      <c r="EF27" s="228"/>
      <c r="EG27" s="228"/>
      <c r="EH27" s="228"/>
      <c r="EI27" s="228"/>
      <c r="EJ27" s="228"/>
      <c r="EK27" s="228"/>
      <c r="EL27" s="228"/>
      <c r="EM27" s="228"/>
      <c r="EN27" s="228"/>
      <c r="EO27" s="228"/>
      <c r="EP27" s="228"/>
      <c r="EQ27" s="228"/>
      <c r="ER27" s="228"/>
      <c r="ES27" s="228"/>
      <c r="ET27" s="228"/>
      <c r="EU27" s="228"/>
      <c r="EV27" s="228"/>
      <c r="EW27" s="228"/>
      <c r="EX27" s="228"/>
      <c r="EY27" s="228"/>
      <c r="EZ27" s="228"/>
      <c r="FA27" s="228"/>
      <c r="FB27" s="228"/>
      <c r="FC27" s="228"/>
      <c r="FD27" s="228"/>
      <c r="FE27" s="228"/>
      <c r="FF27" s="228"/>
      <c r="FG27" s="228"/>
      <c r="FH27" s="228"/>
      <c r="FI27" s="228"/>
      <c r="FJ27" s="228"/>
      <c r="FK27" s="228"/>
      <c r="FL27" s="228"/>
      <c r="FM27" s="228"/>
      <c r="FN27" s="228"/>
      <c r="FO27" s="228"/>
      <c r="FP27" s="228"/>
      <c r="FQ27" s="228"/>
      <c r="FR27" s="228"/>
      <c r="FS27" s="228"/>
      <c r="FT27" s="228"/>
      <c r="FU27" s="228"/>
      <c r="FV27" s="228"/>
      <c r="FW27" s="228"/>
      <c r="FX27" s="228"/>
      <c r="FY27" s="228"/>
      <c r="FZ27" s="228"/>
      <c r="GA27" s="228"/>
      <c r="GB27" s="228"/>
      <c r="GC27" s="228"/>
      <c r="GD27" s="228"/>
      <c r="GE27" s="228"/>
      <c r="GF27" s="228"/>
      <c r="GG27" s="228"/>
      <c r="GH27" s="228"/>
      <c r="GI27" s="228"/>
      <c r="GJ27" s="228"/>
      <c r="GK27" s="228"/>
      <c r="GL27" s="228"/>
      <c r="GM27" s="228"/>
      <c r="GN27" s="228"/>
      <c r="GO27" s="228"/>
      <c r="GP27" s="228"/>
      <c r="GQ27" s="228"/>
      <c r="GR27" s="228"/>
      <c r="GS27" s="228"/>
      <c r="GT27" s="228"/>
      <c r="GU27" s="228"/>
      <c r="GV27" s="228"/>
      <c r="GW27" s="228"/>
      <c r="GX27" s="228"/>
      <c r="GY27" s="228"/>
      <c r="GZ27" s="228"/>
      <c r="HA27" s="228"/>
      <c r="HB27" s="228"/>
      <c r="HC27" s="228"/>
      <c r="HD27" s="228"/>
      <c r="HE27" s="228"/>
      <c r="HF27" s="228"/>
      <c r="HG27" s="228"/>
      <c r="HH27" s="228"/>
      <c r="HI27" s="228"/>
      <c r="HJ27" s="228"/>
      <c r="HK27" s="228"/>
      <c r="HL27" s="228"/>
      <c r="HM27" s="228"/>
      <c r="HN27" s="228"/>
      <c r="HO27" s="228"/>
      <c r="HP27" s="228"/>
      <c r="HQ27" s="228"/>
      <c r="HR27" s="228"/>
      <c r="HS27" s="228"/>
      <c r="HT27" s="228"/>
      <c r="HU27" s="228"/>
      <c r="HV27" s="228"/>
      <c r="HW27" s="228"/>
      <c r="HX27" s="228"/>
      <c r="HY27" s="228"/>
      <c r="HZ27" s="228"/>
      <c r="IA27" s="228"/>
      <c r="IB27" s="228"/>
      <c r="IC27" s="228"/>
      <c r="ID27" s="228"/>
      <c r="IE27" s="228"/>
      <c r="IF27" s="228"/>
      <c r="IG27" s="228"/>
      <c r="IH27" s="228"/>
      <c r="II27" s="228"/>
      <c r="IJ27" s="228"/>
      <c r="IK27" s="228"/>
      <c r="IL27" s="228"/>
      <c r="IM27" s="228"/>
      <c r="IN27" s="228"/>
      <c r="IO27" s="228"/>
      <c r="IP27" s="228"/>
      <c r="IQ27" s="228"/>
      <c r="IR27" s="228"/>
      <c r="IS27" s="228"/>
      <c r="IT27" s="228"/>
      <c r="IU27" s="228"/>
      <c r="IV27" s="228"/>
      <c r="IW27" s="228"/>
      <c r="IX27" s="228"/>
      <c r="IY27" s="228"/>
      <c r="IZ27" s="228"/>
      <c r="JA27" s="228"/>
      <c r="JB27" s="228"/>
      <c r="JC27" s="228"/>
      <c r="JD27" s="228"/>
      <c r="JE27" s="228"/>
      <c r="JF27" s="228"/>
      <c r="JG27" s="228"/>
      <c r="JH27" s="228"/>
      <c r="JI27" s="228"/>
      <c r="JJ27" s="228"/>
      <c r="JK27" s="228"/>
      <c r="JL27" s="228"/>
      <c r="JM27" s="228"/>
      <c r="JN27" s="228"/>
      <c r="JO27" s="228"/>
      <c r="JP27" s="228"/>
      <c r="JQ27" s="228"/>
      <c r="JR27" s="228"/>
      <c r="JS27" s="228"/>
      <c r="JT27" s="228"/>
      <c r="JU27" s="228"/>
      <c r="JV27" s="228"/>
      <c r="JW27" s="228"/>
      <c r="JX27" s="228"/>
      <c r="JY27" s="228"/>
      <c r="JZ27" s="228"/>
      <c r="KA27" s="228"/>
      <c r="KB27" s="228"/>
      <c r="KC27" s="228"/>
      <c r="KD27" s="228"/>
      <c r="KE27" s="228"/>
      <c r="KF27" s="228"/>
      <c r="KG27" s="228"/>
      <c r="KH27" s="228"/>
      <c r="KI27" s="228"/>
      <c r="KJ27" s="228"/>
      <c r="KK27" s="228"/>
      <c r="KL27" s="228"/>
      <c r="KM27" s="228"/>
      <c r="KN27" s="228"/>
      <c r="KO27" s="228"/>
      <c r="KP27" s="228"/>
      <c r="KQ27" s="228"/>
      <c r="KR27" s="228"/>
      <c r="KS27" s="228"/>
      <c r="KT27" s="228"/>
      <c r="KU27" s="228"/>
      <c r="KV27" s="228"/>
      <c r="KW27" s="228"/>
      <c r="KX27" s="228"/>
      <c r="KY27" s="228"/>
      <c r="KZ27" s="228"/>
      <c r="LA27" s="228"/>
      <c r="LB27" s="228"/>
      <c r="LC27" s="228"/>
      <c r="LD27" s="228"/>
      <c r="LE27" s="228"/>
      <c r="LF27" s="228"/>
      <c r="LG27" s="228"/>
      <c r="LH27" s="228"/>
      <c r="LI27" s="228"/>
      <c r="LJ27" s="228"/>
      <c r="LK27" s="228"/>
      <c r="LL27" s="228"/>
      <c r="LM27" s="228"/>
      <c r="LN27" s="228"/>
      <c r="LO27" s="228"/>
      <c r="LP27" s="228"/>
      <c r="LQ27" s="228"/>
      <c r="LR27" s="228"/>
      <c r="LS27" s="228"/>
      <c r="LT27" s="228"/>
      <c r="LU27" s="228"/>
      <c r="LV27" s="228"/>
      <c r="LW27" s="228"/>
      <c r="LX27" s="228"/>
      <c r="LY27" s="228"/>
      <c r="LZ27" s="228"/>
      <c r="MA27" s="228"/>
      <c r="MB27" s="228"/>
      <c r="MC27" s="228"/>
      <c r="MD27" s="228"/>
      <c r="ME27" s="228"/>
      <c r="MF27" s="228"/>
      <c r="MG27" s="228"/>
      <c r="MH27" s="228"/>
      <c r="MI27" s="228"/>
      <c r="MJ27" s="228"/>
      <c r="MK27" s="228"/>
      <c r="ML27" s="228"/>
      <c r="MM27" s="228"/>
      <c r="MN27" s="228"/>
      <c r="MO27" s="228"/>
      <c r="MP27" s="228"/>
      <c r="MQ27" s="228"/>
      <c r="MR27" s="228"/>
      <c r="MS27" s="228"/>
      <c r="MT27" s="228"/>
      <c r="MU27" s="228"/>
      <c r="MV27" s="228"/>
      <c r="MW27" s="228"/>
      <c r="MX27" s="228"/>
      <c r="MY27" s="228"/>
      <c r="MZ27" s="228"/>
      <c r="NA27" s="228"/>
      <c r="NB27" s="228"/>
      <c r="NC27" s="228"/>
      <c r="ND27" s="228"/>
      <c r="NE27" s="228"/>
      <c r="NF27" s="228"/>
      <c r="NG27" s="228"/>
      <c r="NH27" s="228"/>
      <c r="NI27" s="228"/>
      <c r="NJ27" s="228"/>
      <c r="NK27" s="228"/>
      <c r="NL27" s="228"/>
      <c r="NM27" s="228"/>
      <c r="NN27" s="228"/>
      <c r="NO27" s="228"/>
      <c r="NP27" s="228"/>
      <c r="NQ27" s="228"/>
      <c r="NR27" s="228"/>
      <c r="NS27" s="228"/>
      <c r="NT27" s="228"/>
      <c r="NU27" s="228"/>
      <c r="NV27" s="228"/>
      <c r="NW27" s="228"/>
      <c r="NX27" s="228"/>
      <c r="NY27" s="228"/>
      <c r="NZ27" s="228"/>
      <c r="OA27" s="228"/>
      <c r="OB27" s="228"/>
      <c r="OC27" s="228"/>
      <c r="OD27" s="228"/>
      <c r="OE27" s="228"/>
      <c r="OF27" s="228"/>
      <c r="OG27" s="228"/>
      <c r="OH27" s="228"/>
      <c r="OI27" s="228"/>
      <c r="OJ27" s="228"/>
      <c r="OK27" s="228"/>
      <c r="OL27" s="228"/>
      <c r="OM27" s="228"/>
      <c r="ON27" s="228"/>
      <c r="OO27" s="228"/>
      <c r="OP27" s="228"/>
      <c r="OQ27" s="228"/>
      <c r="OR27" s="228"/>
      <c r="OS27" s="228"/>
      <c r="OT27" s="228"/>
      <c r="OU27" s="228"/>
      <c r="OV27" s="228"/>
      <c r="OW27" s="228"/>
      <c r="OX27" s="228"/>
      <c r="OY27" s="228"/>
      <c r="OZ27" s="228"/>
      <c r="PA27" s="228"/>
      <c r="PB27" s="228"/>
      <c r="PC27" s="228"/>
      <c r="PD27" s="228"/>
      <c r="PE27" s="228"/>
      <c r="PF27" s="228"/>
      <c r="PG27" s="228"/>
      <c r="PH27" s="228"/>
      <c r="PI27" s="228"/>
      <c r="PJ27" s="228"/>
      <c r="PK27" s="228"/>
      <c r="PL27" s="228"/>
      <c r="PM27" s="228"/>
      <c r="PN27" s="228"/>
      <c r="PO27" s="228"/>
      <c r="PP27" s="228"/>
      <c r="PQ27" s="228"/>
      <c r="PR27" s="228"/>
      <c r="PS27" s="228"/>
      <c r="PT27" s="228"/>
      <c r="PU27" s="228"/>
      <c r="PV27" s="228"/>
      <c r="PW27" s="228"/>
      <c r="PX27" s="228"/>
      <c r="PY27" s="228"/>
      <c r="PZ27" s="228"/>
      <c r="QA27" s="228"/>
      <c r="QB27" s="228"/>
      <c r="QC27" s="228"/>
      <c r="QD27" s="228"/>
      <c r="QE27" s="228"/>
      <c r="QF27" s="228"/>
      <c r="QG27" s="228"/>
      <c r="QH27" s="228"/>
      <c r="QI27" s="228"/>
      <c r="QJ27" s="228"/>
      <c r="QK27" s="228"/>
      <c r="QL27" s="228"/>
    </row>
    <row r="28" spans="1:454" s="170" customFormat="1" ht="15.65" customHeight="1">
      <c r="A28" s="229"/>
      <c r="B28" s="229"/>
      <c r="C28" s="694" t="s">
        <v>8380</v>
      </c>
      <c r="D28" s="695"/>
      <c r="E28" s="695"/>
      <c r="F28" s="696"/>
      <c r="G28" s="976" t="s">
        <v>11243</v>
      </c>
      <c r="H28" s="977"/>
      <c r="I28" s="977"/>
      <c r="J28" s="977"/>
      <c r="K28" s="977"/>
      <c r="L28" s="977"/>
      <c r="M28" s="977"/>
      <c r="N28" s="977"/>
      <c r="O28" s="977"/>
      <c r="P28" s="977"/>
      <c r="Q28" s="977"/>
      <c r="R28" s="977"/>
      <c r="S28" s="977"/>
      <c r="T28" s="978"/>
      <c r="U28" s="981"/>
      <c r="V28" s="982"/>
      <c r="W28" s="982"/>
      <c r="X28" s="982"/>
      <c r="Y28" s="982"/>
      <c r="Z28" s="982"/>
      <c r="AA28" s="983"/>
      <c r="AB28" s="648"/>
      <c r="AC28" s="649"/>
      <c r="AD28" s="649"/>
      <c r="AE28" s="649"/>
      <c r="AF28" s="649"/>
      <c r="AG28" s="649"/>
      <c r="AH28" s="649"/>
      <c r="AI28" s="649"/>
      <c r="AJ28" s="649"/>
      <c r="AK28" s="649"/>
      <c r="AL28" s="649"/>
      <c r="AM28" s="649"/>
      <c r="AN28" s="649"/>
      <c r="AO28" s="649"/>
      <c r="AP28" s="649"/>
      <c r="AQ28" s="649"/>
      <c r="AR28" s="649"/>
      <c r="AS28" s="649"/>
      <c r="AT28" s="649"/>
      <c r="AU28" s="649"/>
      <c r="AV28" s="64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29"/>
      <c r="CJ28" s="229"/>
      <c r="CK28" s="229"/>
      <c r="CL28" s="229"/>
      <c r="CM28" s="229"/>
      <c r="CN28" s="229"/>
      <c r="CO28" s="229"/>
      <c r="CP28" s="229"/>
      <c r="CQ28" s="229"/>
      <c r="CR28" s="229"/>
      <c r="CS28" s="229"/>
      <c r="CT28" s="229"/>
      <c r="CU28" s="229"/>
      <c r="CV28" s="229"/>
      <c r="CW28" s="229"/>
      <c r="CX28" s="229"/>
      <c r="CY28" s="229"/>
      <c r="CZ28" s="229"/>
      <c r="DA28" s="229"/>
      <c r="DB28" s="229"/>
      <c r="DC28" s="229"/>
      <c r="DD28" s="229"/>
      <c r="DE28" s="229"/>
      <c r="DF28" s="229"/>
      <c r="DG28" s="229"/>
      <c r="DH28" s="229"/>
      <c r="DI28" s="229"/>
      <c r="DJ28" s="229"/>
      <c r="DK28" s="229"/>
      <c r="DL28" s="229"/>
      <c r="DM28" s="229"/>
      <c r="DN28" s="229"/>
      <c r="DO28" s="229"/>
      <c r="DP28" s="229"/>
      <c r="DQ28" s="229"/>
      <c r="DR28" s="229"/>
      <c r="DS28" s="229"/>
      <c r="DT28" s="229"/>
      <c r="DU28" s="229"/>
      <c r="DV28" s="229"/>
      <c r="DW28" s="229"/>
      <c r="DX28" s="229"/>
      <c r="DY28" s="229"/>
      <c r="DZ28" s="229"/>
      <c r="EA28" s="229"/>
      <c r="EB28" s="229"/>
      <c r="EC28" s="229"/>
      <c r="ED28" s="229"/>
      <c r="EE28" s="229"/>
      <c r="EF28" s="229"/>
      <c r="EG28" s="229"/>
      <c r="EH28" s="229"/>
      <c r="EI28" s="229"/>
      <c r="EJ28" s="229"/>
      <c r="EK28" s="229"/>
      <c r="EL28" s="229"/>
      <c r="EM28" s="229"/>
      <c r="EN28" s="229"/>
      <c r="EO28" s="229"/>
      <c r="EP28" s="229"/>
      <c r="EQ28" s="229"/>
      <c r="ER28" s="229"/>
      <c r="ES28" s="229"/>
      <c r="ET28" s="229"/>
      <c r="EU28" s="229"/>
      <c r="EV28" s="229"/>
      <c r="EW28" s="229"/>
      <c r="EX28" s="229"/>
      <c r="EY28" s="229"/>
      <c r="EZ28" s="229"/>
      <c r="FA28" s="229"/>
      <c r="FB28" s="229"/>
      <c r="FC28" s="229"/>
      <c r="FD28" s="229"/>
      <c r="FE28" s="229"/>
      <c r="FF28" s="229"/>
      <c r="FG28" s="229"/>
      <c r="FH28" s="229"/>
      <c r="FI28" s="229"/>
      <c r="FJ28" s="229"/>
      <c r="FK28" s="229"/>
      <c r="FL28" s="229"/>
      <c r="FM28" s="229"/>
      <c r="FN28" s="229"/>
      <c r="FO28" s="229"/>
      <c r="FP28" s="229"/>
      <c r="FQ28" s="229"/>
      <c r="FR28" s="229"/>
      <c r="FS28" s="229"/>
      <c r="FT28" s="229"/>
      <c r="FU28" s="229"/>
      <c r="FV28" s="229"/>
      <c r="FW28" s="229"/>
      <c r="FX28" s="229"/>
      <c r="FY28" s="229"/>
      <c r="FZ28" s="229"/>
      <c r="GA28" s="229"/>
      <c r="GB28" s="229"/>
      <c r="GC28" s="229"/>
      <c r="GD28" s="229"/>
      <c r="GE28" s="229"/>
      <c r="GF28" s="229"/>
      <c r="GG28" s="229"/>
      <c r="GH28" s="229"/>
      <c r="GI28" s="229"/>
      <c r="GJ28" s="229"/>
      <c r="GK28" s="229"/>
      <c r="GL28" s="229"/>
      <c r="GM28" s="229"/>
      <c r="GN28" s="229"/>
      <c r="GO28" s="229"/>
      <c r="GP28" s="229"/>
      <c r="GQ28" s="229"/>
      <c r="GR28" s="229"/>
      <c r="GS28" s="229"/>
      <c r="GT28" s="229"/>
      <c r="GU28" s="229"/>
      <c r="GV28" s="229"/>
      <c r="GW28" s="229"/>
      <c r="GX28" s="229"/>
      <c r="GY28" s="229"/>
      <c r="GZ28" s="229"/>
      <c r="HA28" s="229"/>
      <c r="HB28" s="229"/>
      <c r="HC28" s="229"/>
      <c r="HD28" s="229"/>
      <c r="HE28" s="229"/>
      <c r="HF28" s="229"/>
      <c r="HG28" s="229"/>
      <c r="HH28" s="229"/>
      <c r="HI28" s="229"/>
      <c r="HJ28" s="229"/>
      <c r="HK28" s="229"/>
      <c r="HL28" s="229"/>
      <c r="HM28" s="229"/>
      <c r="HN28" s="229"/>
      <c r="HO28" s="229"/>
      <c r="HP28" s="229"/>
      <c r="HQ28" s="229"/>
      <c r="HR28" s="229"/>
      <c r="HS28" s="229"/>
      <c r="HT28" s="229"/>
      <c r="HU28" s="229"/>
      <c r="HV28" s="229"/>
      <c r="HW28" s="229"/>
      <c r="HX28" s="229"/>
      <c r="HY28" s="229"/>
      <c r="HZ28" s="229"/>
      <c r="IA28" s="229"/>
      <c r="IB28" s="229"/>
      <c r="IC28" s="229"/>
      <c r="ID28" s="229"/>
      <c r="IE28" s="229"/>
      <c r="IF28" s="229"/>
      <c r="IG28" s="229"/>
      <c r="IH28" s="229"/>
      <c r="II28" s="229"/>
      <c r="IJ28" s="229"/>
      <c r="IK28" s="229"/>
      <c r="IL28" s="229"/>
      <c r="IM28" s="229"/>
      <c r="IN28" s="229"/>
      <c r="IO28" s="229"/>
      <c r="IP28" s="229"/>
      <c r="IQ28" s="229"/>
      <c r="IR28" s="229"/>
      <c r="IS28" s="229"/>
      <c r="IT28" s="229"/>
      <c r="IU28" s="229"/>
      <c r="IV28" s="229"/>
      <c r="IW28" s="229"/>
      <c r="IX28" s="229"/>
      <c r="IY28" s="229"/>
      <c r="IZ28" s="229"/>
      <c r="JA28" s="229"/>
      <c r="JB28" s="229"/>
      <c r="JC28" s="229"/>
      <c r="JD28" s="229"/>
      <c r="JE28" s="229"/>
      <c r="JF28" s="229"/>
      <c r="JG28" s="229"/>
      <c r="JH28" s="229"/>
      <c r="JI28" s="229"/>
      <c r="JJ28" s="229"/>
      <c r="JK28" s="229"/>
      <c r="JL28" s="229"/>
      <c r="JM28" s="229"/>
      <c r="JN28" s="229"/>
      <c r="JO28" s="229"/>
      <c r="JP28" s="229"/>
      <c r="JQ28" s="229"/>
      <c r="JR28" s="229"/>
      <c r="JS28" s="229"/>
      <c r="JT28" s="229"/>
      <c r="JU28" s="229"/>
      <c r="JV28" s="229"/>
      <c r="JW28" s="229"/>
      <c r="JX28" s="229"/>
      <c r="JY28" s="229"/>
      <c r="JZ28" s="229"/>
      <c r="KA28" s="229"/>
      <c r="KB28" s="229"/>
      <c r="KC28" s="229"/>
      <c r="KD28" s="229"/>
      <c r="KE28" s="229"/>
      <c r="KF28" s="229"/>
      <c r="KG28" s="229"/>
      <c r="KH28" s="229"/>
      <c r="KI28" s="229"/>
      <c r="KJ28" s="229"/>
      <c r="KK28" s="229"/>
      <c r="KL28" s="229"/>
      <c r="KM28" s="229"/>
      <c r="KN28" s="229"/>
      <c r="KO28" s="229"/>
      <c r="KP28" s="229"/>
      <c r="KQ28" s="229"/>
      <c r="KR28" s="229"/>
      <c r="KS28" s="229"/>
      <c r="KT28" s="229"/>
      <c r="KU28" s="229"/>
      <c r="KV28" s="229"/>
      <c r="KW28" s="229"/>
      <c r="KX28" s="229"/>
      <c r="KY28" s="229"/>
      <c r="KZ28" s="229"/>
      <c r="LA28" s="229"/>
      <c r="LB28" s="229"/>
      <c r="LC28" s="229"/>
      <c r="LD28" s="229"/>
      <c r="LE28" s="229"/>
      <c r="LF28" s="229"/>
      <c r="LG28" s="229"/>
      <c r="LH28" s="229"/>
      <c r="LI28" s="229"/>
      <c r="LJ28" s="229"/>
      <c r="LK28" s="229"/>
      <c r="LL28" s="229"/>
      <c r="LM28" s="229"/>
      <c r="LN28" s="229"/>
      <c r="LO28" s="229"/>
      <c r="LP28" s="229"/>
      <c r="LQ28" s="229"/>
      <c r="LR28" s="229"/>
      <c r="LS28" s="229"/>
      <c r="LT28" s="229"/>
      <c r="LU28" s="229"/>
      <c r="LV28" s="229"/>
      <c r="LW28" s="229"/>
      <c r="LX28" s="229"/>
      <c r="LY28" s="229"/>
      <c r="LZ28" s="229"/>
      <c r="MA28" s="229"/>
      <c r="MB28" s="229"/>
      <c r="MC28" s="229"/>
      <c r="MD28" s="229"/>
      <c r="ME28" s="229"/>
      <c r="MF28" s="229"/>
      <c r="MG28" s="229"/>
      <c r="MH28" s="229"/>
      <c r="MI28" s="229"/>
      <c r="MJ28" s="229"/>
      <c r="MK28" s="229"/>
      <c r="ML28" s="229"/>
      <c r="MM28" s="229"/>
      <c r="MN28" s="229"/>
      <c r="MO28" s="229"/>
      <c r="MP28" s="229"/>
      <c r="MQ28" s="229"/>
      <c r="MR28" s="229"/>
      <c r="MS28" s="229"/>
      <c r="MT28" s="229"/>
      <c r="MU28" s="229"/>
      <c r="MV28" s="229"/>
      <c r="MW28" s="229"/>
      <c r="MX28" s="229"/>
      <c r="MY28" s="229"/>
      <c r="MZ28" s="229"/>
      <c r="NA28" s="229"/>
      <c r="NB28" s="229"/>
      <c r="NC28" s="229"/>
      <c r="ND28" s="229"/>
      <c r="NE28" s="229"/>
      <c r="NF28" s="229"/>
      <c r="NG28" s="229"/>
      <c r="NH28" s="229"/>
      <c r="NI28" s="229"/>
      <c r="NJ28" s="229"/>
      <c r="NK28" s="229"/>
      <c r="NL28" s="229"/>
      <c r="NM28" s="229"/>
      <c r="NN28" s="229"/>
      <c r="NO28" s="229"/>
      <c r="NP28" s="229"/>
      <c r="NQ28" s="229"/>
      <c r="NR28" s="229"/>
      <c r="NS28" s="229"/>
      <c r="NT28" s="229"/>
      <c r="NU28" s="229"/>
      <c r="NV28" s="229"/>
      <c r="NW28" s="229"/>
      <c r="NX28" s="229"/>
      <c r="NY28" s="229"/>
      <c r="NZ28" s="229"/>
      <c r="OA28" s="229"/>
      <c r="OB28" s="229"/>
      <c r="OC28" s="229"/>
      <c r="OD28" s="229"/>
      <c r="OE28" s="229"/>
      <c r="OF28" s="229"/>
      <c r="OG28" s="229"/>
      <c r="OH28" s="229"/>
      <c r="OI28" s="229"/>
      <c r="OJ28" s="229"/>
      <c r="OK28" s="229"/>
      <c r="OL28" s="229"/>
      <c r="OM28" s="229"/>
      <c r="ON28" s="229"/>
      <c r="OO28" s="229"/>
      <c r="OP28" s="229"/>
      <c r="OQ28" s="229"/>
      <c r="OR28" s="229"/>
      <c r="OS28" s="229"/>
      <c r="OT28" s="229"/>
      <c r="OU28" s="229"/>
      <c r="OV28" s="229"/>
      <c r="OW28" s="229"/>
      <c r="OX28" s="229"/>
      <c r="OY28" s="229"/>
      <c r="OZ28" s="229"/>
      <c r="PA28" s="229"/>
      <c r="PB28" s="229"/>
      <c r="PC28" s="229"/>
      <c r="PD28" s="229"/>
      <c r="PE28" s="229"/>
      <c r="PF28" s="229"/>
      <c r="PG28" s="229"/>
      <c r="PH28" s="229"/>
      <c r="PI28" s="229"/>
      <c r="PJ28" s="229"/>
      <c r="PK28" s="229"/>
      <c r="PL28" s="229"/>
      <c r="PM28" s="229"/>
      <c r="PN28" s="229"/>
      <c r="PO28" s="229"/>
      <c r="PP28" s="229"/>
      <c r="PQ28" s="229"/>
      <c r="PR28" s="229"/>
      <c r="PS28" s="229"/>
      <c r="PT28" s="229"/>
      <c r="PU28" s="229"/>
      <c r="PV28" s="229"/>
      <c r="PW28" s="229"/>
      <c r="PX28" s="229"/>
      <c r="PY28" s="229"/>
      <c r="PZ28" s="229"/>
      <c r="QA28" s="229"/>
      <c r="QB28" s="229"/>
      <c r="QC28" s="229"/>
      <c r="QD28" s="229"/>
      <c r="QE28" s="229"/>
      <c r="QF28" s="229"/>
      <c r="QG28" s="229"/>
      <c r="QH28" s="229"/>
      <c r="QI28" s="229"/>
      <c r="QJ28" s="229"/>
      <c r="QK28" s="229"/>
      <c r="QL28" s="229"/>
    </row>
    <row r="29" spans="1:454" s="87" customFormat="1" ht="15.65" customHeight="1" thickBot="1">
      <c r="A29" s="230"/>
      <c r="B29" s="230"/>
      <c r="C29" s="700" t="s">
        <v>8085</v>
      </c>
      <c r="D29" s="701"/>
      <c r="E29" s="701"/>
      <c r="F29" s="701"/>
      <c r="G29" s="702"/>
      <c r="H29" s="703"/>
      <c r="I29" s="703"/>
      <c r="J29" s="703"/>
      <c r="K29" s="703"/>
      <c r="L29" s="703"/>
      <c r="M29" s="703"/>
      <c r="N29" s="703"/>
      <c r="O29" s="703"/>
      <c r="P29" s="703"/>
      <c r="Q29" s="703"/>
      <c r="R29" s="703"/>
      <c r="S29" s="703"/>
      <c r="T29" s="704"/>
      <c r="U29" s="984"/>
      <c r="V29" s="985"/>
      <c r="W29" s="985"/>
      <c r="X29" s="985"/>
      <c r="Y29" s="985"/>
      <c r="Z29" s="985"/>
      <c r="AA29" s="986"/>
      <c r="AB29" s="705"/>
      <c r="AC29" s="706"/>
      <c r="AD29" s="706"/>
      <c r="AE29" s="706"/>
      <c r="AF29" s="706"/>
      <c r="AG29" s="706"/>
      <c r="AH29" s="706"/>
      <c r="AI29" s="706"/>
      <c r="AJ29" s="706"/>
      <c r="AK29" s="706"/>
      <c r="AL29" s="706"/>
      <c r="AM29" s="706"/>
      <c r="AN29" s="706"/>
      <c r="AO29" s="706"/>
      <c r="AP29" s="706"/>
      <c r="AQ29" s="706"/>
      <c r="AR29" s="706"/>
      <c r="AS29" s="706"/>
      <c r="AT29" s="706"/>
      <c r="AU29" s="706"/>
      <c r="AV29" s="706"/>
      <c r="AW29" s="230"/>
      <c r="AX29" s="230"/>
      <c r="AY29" s="230"/>
      <c r="AZ29" s="230"/>
      <c r="BA29" s="230"/>
      <c r="BB29" s="230"/>
      <c r="BC29" s="230"/>
      <c r="BD29" s="230"/>
      <c r="BE29" s="230"/>
      <c r="BF29" s="230"/>
      <c r="BG29" s="230"/>
      <c r="BH29" s="230"/>
      <c r="BI29" s="230"/>
      <c r="BJ29" s="230"/>
      <c r="BK29" s="230"/>
      <c r="BL29" s="230"/>
      <c r="BM29" s="230"/>
      <c r="BN29" s="230"/>
      <c r="BO29" s="230"/>
      <c r="BP29" s="230"/>
      <c r="BQ29" s="230"/>
      <c r="BR29" s="230"/>
      <c r="BS29" s="230"/>
      <c r="BT29" s="230"/>
      <c r="BU29" s="230"/>
      <c r="BV29" s="230"/>
      <c r="BW29" s="230"/>
      <c r="BX29" s="230"/>
      <c r="BY29" s="230"/>
      <c r="BZ29" s="230"/>
      <c r="CA29" s="230"/>
      <c r="CB29" s="230"/>
      <c r="CC29" s="230"/>
      <c r="CD29" s="230"/>
      <c r="CE29" s="230"/>
      <c r="CF29" s="230"/>
      <c r="CG29" s="230"/>
      <c r="CH29" s="230"/>
      <c r="CI29" s="230"/>
      <c r="CJ29" s="230"/>
      <c r="CK29" s="230"/>
      <c r="CL29" s="230"/>
      <c r="CM29" s="230"/>
      <c r="CN29" s="230"/>
      <c r="CO29" s="230"/>
      <c r="CP29" s="230"/>
      <c r="CQ29" s="230"/>
      <c r="CR29" s="230"/>
      <c r="CS29" s="230"/>
      <c r="CT29" s="230"/>
      <c r="CU29" s="230"/>
      <c r="CV29" s="230"/>
      <c r="CW29" s="230"/>
      <c r="CX29" s="230"/>
      <c r="CY29" s="230"/>
      <c r="CZ29" s="230"/>
      <c r="DA29" s="230"/>
      <c r="DB29" s="230"/>
      <c r="DC29" s="230"/>
      <c r="DD29" s="230"/>
      <c r="DE29" s="230"/>
      <c r="DF29" s="230"/>
      <c r="DG29" s="230"/>
      <c r="DH29" s="230"/>
      <c r="DI29" s="230"/>
      <c r="DJ29" s="230"/>
      <c r="DK29" s="230"/>
      <c r="DL29" s="230"/>
      <c r="DM29" s="230"/>
      <c r="DN29" s="230"/>
      <c r="DO29" s="230"/>
      <c r="DP29" s="230"/>
      <c r="DQ29" s="230"/>
      <c r="DR29" s="230"/>
      <c r="DS29" s="230"/>
      <c r="DT29" s="230"/>
      <c r="DU29" s="230"/>
      <c r="DV29" s="230"/>
      <c r="DW29" s="230"/>
      <c r="DX29" s="230"/>
      <c r="DY29" s="230"/>
      <c r="DZ29" s="230"/>
      <c r="EA29" s="230"/>
      <c r="EB29" s="230"/>
      <c r="EC29" s="230"/>
      <c r="ED29" s="230"/>
      <c r="EE29" s="230"/>
      <c r="EF29" s="230"/>
      <c r="EG29" s="230"/>
      <c r="EH29" s="230"/>
      <c r="EI29" s="230"/>
      <c r="EJ29" s="230"/>
      <c r="EK29" s="230"/>
      <c r="EL29" s="230"/>
      <c r="EM29" s="230"/>
      <c r="EN29" s="230"/>
      <c r="EO29" s="230"/>
      <c r="EP29" s="230"/>
      <c r="EQ29" s="230"/>
      <c r="ER29" s="230"/>
      <c r="ES29" s="230"/>
      <c r="ET29" s="230"/>
      <c r="EU29" s="230"/>
      <c r="EV29" s="230"/>
      <c r="EW29" s="230"/>
      <c r="EX29" s="230"/>
      <c r="EY29" s="230"/>
      <c r="EZ29" s="230"/>
      <c r="FA29" s="230"/>
      <c r="FB29" s="230"/>
      <c r="FC29" s="230"/>
      <c r="FD29" s="230"/>
      <c r="FE29" s="230"/>
      <c r="FF29" s="230"/>
      <c r="FG29" s="230"/>
      <c r="FH29" s="230"/>
      <c r="FI29" s="230"/>
      <c r="FJ29" s="230"/>
      <c r="FK29" s="230"/>
      <c r="FL29" s="230"/>
      <c r="FM29" s="230"/>
      <c r="FN29" s="230"/>
      <c r="FO29" s="230"/>
      <c r="FP29" s="230"/>
      <c r="FQ29" s="230"/>
      <c r="FR29" s="230"/>
      <c r="FS29" s="230"/>
      <c r="FT29" s="230"/>
      <c r="FU29" s="230"/>
      <c r="FV29" s="230"/>
      <c r="FW29" s="230"/>
      <c r="FX29" s="230"/>
      <c r="FY29" s="230"/>
      <c r="FZ29" s="230"/>
      <c r="GA29" s="230"/>
      <c r="GB29" s="230"/>
      <c r="GC29" s="230"/>
      <c r="GD29" s="230"/>
      <c r="GE29" s="230"/>
      <c r="GF29" s="230"/>
      <c r="GG29" s="230"/>
      <c r="GH29" s="230"/>
      <c r="GI29" s="230"/>
      <c r="GJ29" s="230"/>
      <c r="GK29" s="230"/>
      <c r="GL29" s="230"/>
      <c r="GM29" s="230"/>
      <c r="GN29" s="230"/>
      <c r="GO29" s="230"/>
      <c r="GP29" s="230"/>
      <c r="GQ29" s="230"/>
      <c r="GR29" s="230"/>
      <c r="GS29" s="230"/>
      <c r="GT29" s="230"/>
      <c r="GU29" s="230"/>
      <c r="GV29" s="230"/>
      <c r="GW29" s="230"/>
      <c r="GX29" s="230"/>
      <c r="GY29" s="230"/>
      <c r="GZ29" s="230"/>
      <c r="HA29" s="230"/>
      <c r="HB29" s="230"/>
      <c r="HC29" s="230"/>
      <c r="HD29" s="230"/>
      <c r="HE29" s="230"/>
      <c r="HF29" s="230"/>
      <c r="HG29" s="230"/>
      <c r="HH29" s="230"/>
      <c r="HI29" s="230"/>
      <c r="HJ29" s="230"/>
      <c r="HK29" s="230"/>
      <c r="HL29" s="230"/>
      <c r="HM29" s="230"/>
      <c r="HN29" s="230"/>
      <c r="HO29" s="230"/>
      <c r="HP29" s="230"/>
      <c r="HQ29" s="230"/>
      <c r="HR29" s="230"/>
      <c r="HS29" s="230"/>
      <c r="HT29" s="230"/>
      <c r="HU29" s="230"/>
      <c r="HV29" s="230"/>
      <c r="HW29" s="230"/>
      <c r="HX29" s="230"/>
      <c r="HY29" s="230"/>
      <c r="HZ29" s="230"/>
      <c r="IA29" s="230"/>
      <c r="IB29" s="230"/>
      <c r="IC29" s="230"/>
      <c r="ID29" s="230"/>
      <c r="IE29" s="230"/>
      <c r="IF29" s="230"/>
      <c r="IG29" s="230"/>
      <c r="IH29" s="230"/>
      <c r="II29" s="230"/>
      <c r="IJ29" s="230"/>
      <c r="IK29" s="230"/>
      <c r="IL29" s="230"/>
      <c r="IM29" s="230"/>
      <c r="IN29" s="230"/>
      <c r="IO29" s="230"/>
      <c r="IP29" s="230"/>
      <c r="IQ29" s="230"/>
      <c r="IR29" s="230"/>
      <c r="IS29" s="230"/>
      <c r="IT29" s="230"/>
      <c r="IU29" s="230"/>
      <c r="IV29" s="230"/>
      <c r="IW29" s="230"/>
      <c r="IX29" s="230"/>
      <c r="IY29" s="230"/>
      <c r="IZ29" s="230"/>
      <c r="JA29" s="230"/>
      <c r="JB29" s="230"/>
      <c r="JC29" s="230"/>
      <c r="JD29" s="230"/>
      <c r="JE29" s="230"/>
      <c r="JF29" s="230"/>
      <c r="JG29" s="230"/>
      <c r="JH29" s="230"/>
      <c r="JI29" s="230"/>
      <c r="JJ29" s="230"/>
      <c r="JK29" s="230"/>
      <c r="JL29" s="230"/>
      <c r="JM29" s="230"/>
      <c r="JN29" s="230"/>
      <c r="JO29" s="230"/>
      <c r="JP29" s="230"/>
      <c r="JQ29" s="230"/>
      <c r="JR29" s="230"/>
      <c r="JS29" s="230"/>
      <c r="JT29" s="230"/>
      <c r="JU29" s="230"/>
      <c r="JV29" s="230"/>
      <c r="JW29" s="230"/>
      <c r="JX29" s="230"/>
      <c r="JY29" s="230"/>
      <c r="JZ29" s="230"/>
      <c r="KA29" s="230"/>
      <c r="KB29" s="230"/>
      <c r="KC29" s="230"/>
      <c r="KD29" s="230"/>
      <c r="KE29" s="230"/>
      <c r="KF29" s="230"/>
      <c r="KG29" s="230"/>
      <c r="KH29" s="230"/>
      <c r="KI29" s="230"/>
      <c r="KJ29" s="230"/>
      <c r="KK29" s="230"/>
      <c r="KL29" s="230"/>
      <c r="KM29" s="230"/>
      <c r="KN29" s="230"/>
      <c r="KO29" s="230"/>
      <c r="KP29" s="230"/>
      <c r="KQ29" s="230"/>
      <c r="KR29" s="230"/>
      <c r="KS29" s="230"/>
      <c r="KT29" s="230"/>
      <c r="KU29" s="230"/>
      <c r="KV29" s="230"/>
      <c r="KW29" s="230"/>
      <c r="KX29" s="230"/>
      <c r="KY29" s="230"/>
      <c r="KZ29" s="230"/>
      <c r="LA29" s="230"/>
      <c r="LB29" s="230"/>
      <c r="LC29" s="230"/>
      <c r="LD29" s="230"/>
      <c r="LE29" s="230"/>
      <c r="LF29" s="230"/>
      <c r="LG29" s="230"/>
      <c r="LH29" s="230"/>
      <c r="LI29" s="230"/>
      <c r="LJ29" s="230"/>
      <c r="LK29" s="230"/>
      <c r="LL29" s="230"/>
      <c r="LM29" s="230"/>
      <c r="LN29" s="230"/>
      <c r="LO29" s="230"/>
      <c r="LP29" s="230"/>
      <c r="LQ29" s="230"/>
      <c r="LR29" s="230"/>
      <c r="LS29" s="230"/>
      <c r="LT29" s="230"/>
      <c r="LU29" s="230"/>
      <c r="LV29" s="230"/>
      <c r="LW29" s="230"/>
      <c r="LX29" s="230"/>
      <c r="LY29" s="230"/>
      <c r="LZ29" s="230"/>
      <c r="MA29" s="230"/>
      <c r="MB29" s="230"/>
      <c r="MC29" s="230"/>
      <c r="MD29" s="230"/>
      <c r="ME29" s="230"/>
      <c r="MF29" s="230"/>
      <c r="MG29" s="230"/>
      <c r="MH29" s="230"/>
      <c r="MI29" s="230"/>
      <c r="MJ29" s="230"/>
      <c r="MK29" s="230"/>
      <c r="ML29" s="230"/>
      <c r="MM29" s="230"/>
      <c r="MN29" s="230"/>
      <c r="MO29" s="230"/>
      <c r="MP29" s="230"/>
      <c r="MQ29" s="230"/>
      <c r="MR29" s="230"/>
      <c r="MS29" s="230"/>
      <c r="MT29" s="230"/>
      <c r="MU29" s="230"/>
      <c r="MV29" s="230"/>
      <c r="MW29" s="230"/>
      <c r="MX29" s="230"/>
      <c r="MY29" s="230"/>
      <c r="MZ29" s="230"/>
      <c r="NA29" s="230"/>
      <c r="NB29" s="230"/>
      <c r="NC29" s="230"/>
      <c r="ND29" s="230"/>
      <c r="NE29" s="230"/>
      <c r="NF29" s="230"/>
      <c r="NG29" s="230"/>
      <c r="NH29" s="230"/>
      <c r="NI29" s="230"/>
      <c r="NJ29" s="230"/>
      <c r="NK29" s="230"/>
      <c r="NL29" s="230"/>
      <c r="NM29" s="230"/>
      <c r="NN29" s="230"/>
      <c r="NO29" s="230"/>
      <c r="NP29" s="230"/>
      <c r="NQ29" s="230"/>
      <c r="NR29" s="230"/>
      <c r="NS29" s="230"/>
      <c r="NT29" s="230"/>
      <c r="NU29" s="230"/>
      <c r="NV29" s="230"/>
      <c r="NW29" s="230"/>
      <c r="NX29" s="230"/>
      <c r="NY29" s="230"/>
      <c r="NZ29" s="230"/>
      <c r="OA29" s="230"/>
      <c r="OB29" s="230"/>
      <c r="OC29" s="230"/>
      <c r="OD29" s="230"/>
      <c r="OE29" s="230"/>
      <c r="OF29" s="230"/>
      <c r="OG29" s="230"/>
      <c r="OH29" s="230"/>
      <c r="OI29" s="230"/>
      <c r="OJ29" s="230"/>
      <c r="OK29" s="230"/>
      <c r="OL29" s="230"/>
      <c r="OM29" s="230"/>
      <c r="ON29" s="230"/>
      <c r="OO29" s="230"/>
      <c r="OP29" s="230"/>
      <c r="OQ29" s="230"/>
      <c r="OR29" s="230"/>
      <c r="OS29" s="230"/>
      <c r="OT29" s="230"/>
      <c r="OU29" s="230"/>
      <c r="OV29" s="230"/>
      <c r="OW29" s="230"/>
      <c r="OX29" s="230"/>
      <c r="OY29" s="230"/>
      <c r="OZ29" s="230"/>
      <c r="PA29" s="230"/>
      <c r="PB29" s="230"/>
      <c r="PC29" s="230"/>
      <c r="PD29" s="230"/>
      <c r="PE29" s="230"/>
      <c r="PF29" s="230"/>
      <c r="PG29" s="230"/>
      <c r="PH29" s="230"/>
      <c r="PI29" s="230"/>
      <c r="PJ29" s="230"/>
      <c r="PK29" s="230"/>
      <c r="PL29" s="230"/>
      <c r="PM29" s="230"/>
      <c r="PN29" s="230"/>
      <c r="PO29" s="230"/>
      <c r="PP29" s="230"/>
      <c r="PQ29" s="230"/>
      <c r="PR29" s="230"/>
      <c r="PS29" s="230"/>
      <c r="PT29" s="230"/>
      <c r="PU29" s="230"/>
      <c r="PV29" s="230"/>
      <c r="PW29" s="230"/>
      <c r="PX29" s="230"/>
      <c r="PY29" s="230"/>
      <c r="PZ29" s="230"/>
      <c r="QA29" s="230"/>
      <c r="QB29" s="230"/>
      <c r="QC29" s="230"/>
      <c r="QD29" s="230"/>
      <c r="QE29" s="230"/>
      <c r="QF29" s="230"/>
      <c r="QG29" s="230"/>
      <c r="QH29" s="230"/>
      <c r="QI29" s="230"/>
      <c r="QJ29" s="230"/>
      <c r="QK29" s="230"/>
      <c r="QL29" s="230"/>
    </row>
    <row r="30" spans="1:454" s="86" customFormat="1" ht="7.5" customHeight="1">
      <c r="A30" s="231"/>
      <c r="B30" s="231"/>
      <c r="C30" s="268"/>
      <c r="D30" s="268"/>
      <c r="E30" s="268"/>
      <c r="F30" s="268"/>
      <c r="G30" s="268"/>
      <c r="H30" s="269"/>
      <c r="I30" s="269"/>
      <c r="J30" s="269"/>
      <c r="K30" s="269"/>
      <c r="L30" s="269"/>
      <c r="M30" s="269"/>
      <c r="N30" s="269"/>
      <c r="O30" s="269"/>
      <c r="P30" s="269"/>
      <c r="Q30" s="269"/>
      <c r="R30" s="269"/>
      <c r="S30" s="269"/>
      <c r="T30" s="269"/>
      <c r="U30" s="260"/>
      <c r="V30" s="260"/>
      <c r="W30" s="254"/>
      <c r="X30" s="254"/>
      <c r="Y30" s="254"/>
      <c r="Z30" s="254"/>
      <c r="AA30" s="254"/>
      <c r="AB30" s="687"/>
      <c r="AC30" s="687"/>
      <c r="AD30" s="687"/>
      <c r="AE30" s="687"/>
      <c r="AF30" s="687"/>
      <c r="AG30" s="687"/>
      <c r="AH30" s="687"/>
      <c r="AI30" s="687"/>
      <c r="AJ30" s="687"/>
      <c r="AK30" s="687"/>
      <c r="AL30" s="687"/>
      <c r="AM30" s="687"/>
      <c r="AN30" s="687"/>
      <c r="AO30" s="687"/>
      <c r="AP30" s="687"/>
      <c r="AQ30" s="687"/>
      <c r="AR30" s="687"/>
      <c r="AS30" s="687"/>
      <c r="AT30" s="687"/>
      <c r="AU30" s="687"/>
      <c r="AV30" s="687"/>
      <c r="AW30" s="231"/>
      <c r="AX30" s="231"/>
      <c r="AY30" s="231"/>
      <c r="AZ30" s="231"/>
      <c r="BA30" s="231"/>
      <c r="BB30" s="231"/>
      <c r="BC30" s="231"/>
      <c r="BD30" s="231"/>
      <c r="BE30" s="231"/>
      <c r="BF30" s="231"/>
      <c r="BG30" s="231"/>
      <c r="BH30" s="231"/>
      <c r="BI30" s="231"/>
      <c r="BJ30" s="231"/>
      <c r="BK30" s="231"/>
      <c r="BL30" s="231"/>
      <c r="BM30" s="231"/>
      <c r="BN30" s="231"/>
      <c r="BO30" s="231"/>
      <c r="BP30" s="231"/>
      <c r="BQ30" s="231"/>
      <c r="BR30" s="231"/>
      <c r="BS30" s="231"/>
      <c r="BT30" s="231"/>
      <c r="BU30" s="231"/>
      <c r="BV30" s="231"/>
      <c r="BW30" s="231"/>
      <c r="BX30" s="231"/>
      <c r="BY30" s="231"/>
      <c r="BZ30" s="231"/>
      <c r="CA30" s="231"/>
      <c r="CB30" s="231"/>
      <c r="CC30" s="231"/>
      <c r="CD30" s="231"/>
      <c r="CE30" s="231"/>
      <c r="CF30" s="231"/>
      <c r="CG30" s="231"/>
      <c r="CH30" s="231"/>
      <c r="CI30" s="231"/>
      <c r="CJ30" s="231"/>
      <c r="CK30" s="231"/>
      <c r="CL30" s="231"/>
      <c r="CM30" s="231"/>
      <c r="CN30" s="231"/>
      <c r="CO30" s="231"/>
      <c r="CP30" s="231"/>
      <c r="CQ30" s="231"/>
      <c r="CR30" s="231"/>
      <c r="CS30" s="231"/>
      <c r="CT30" s="231"/>
      <c r="CU30" s="231"/>
      <c r="CV30" s="231"/>
      <c r="CW30" s="231"/>
      <c r="CX30" s="231"/>
      <c r="CY30" s="231"/>
      <c r="CZ30" s="231"/>
      <c r="DA30" s="231"/>
      <c r="DB30" s="231"/>
      <c r="DC30" s="231"/>
      <c r="DD30" s="231"/>
      <c r="DE30" s="231"/>
      <c r="DF30" s="231"/>
      <c r="DG30" s="231"/>
      <c r="DH30" s="231"/>
      <c r="DI30" s="231"/>
      <c r="DJ30" s="231"/>
      <c r="DK30" s="231"/>
      <c r="DL30" s="231"/>
      <c r="DM30" s="231"/>
      <c r="DN30" s="231"/>
      <c r="DO30" s="231"/>
      <c r="DP30" s="231"/>
      <c r="DQ30" s="231"/>
      <c r="DR30" s="231"/>
      <c r="DS30" s="231"/>
      <c r="DT30" s="231"/>
      <c r="DU30" s="231"/>
      <c r="DV30" s="231"/>
      <c r="DW30" s="231"/>
      <c r="DX30" s="231"/>
      <c r="DY30" s="231"/>
      <c r="DZ30" s="231"/>
      <c r="EA30" s="231"/>
      <c r="EB30" s="231"/>
      <c r="EC30" s="231"/>
      <c r="ED30" s="231"/>
      <c r="EE30" s="231"/>
      <c r="EF30" s="231"/>
      <c r="EG30" s="231"/>
      <c r="EH30" s="231"/>
      <c r="EI30" s="231"/>
      <c r="EJ30" s="231"/>
      <c r="EK30" s="231"/>
      <c r="EL30" s="231"/>
      <c r="EM30" s="231"/>
      <c r="EN30" s="231"/>
      <c r="EO30" s="231"/>
      <c r="EP30" s="231"/>
      <c r="EQ30" s="231"/>
      <c r="ER30" s="231"/>
      <c r="ES30" s="231"/>
      <c r="ET30" s="231"/>
      <c r="EU30" s="231"/>
      <c r="EV30" s="231"/>
      <c r="EW30" s="231"/>
      <c r="EX30" s="231"/>
      <c r="EY30" s="231"/>
      <c r="EZ30" s="231"/>
      <c r="FA30" s="231"/>
      <c r="FB30" s="231"/>
      <c r="FC30" s="231"/>
      <c r="FD30" s="231"/>
      <c r="FE30" s="231"/>
      <c r="FF30" s="231"/>
      <c r="FG30" s="231"/>
      <c r="FH30" s="231"/>
      <c r="FI30" s="231"/>
      <c r="FJ30" s="231"/>
      <c r="FK30" s="231"/>
      <c r="FL30" s="231"/>
      <c r="FM30" s="231"/>
      <c r="FN30" s="231"/>
      <c r="FO30" s="231"/>
      <c r="FP30" s="231"/>
      <c r="FQ30" s="231"/>
      <c r="FR30" s="231"/>
      <c r="FS30" s="231"/>
      <c r="FT30" s="231"/>
      <c r="FU30" s="231"/>
      <c r="FV30" s="231"/>
      <c r="FW30" s="231"/>
      <c r="FX30" s="231"/>
      <c r="FY30" s="231"/>
      <c r="FZ30" s="231"/>
      <c r="GA30" s="231"/>
      <c r="GB30" s="231"/>
      <c r="GC30" s="231"/>
      <c r="GD30" s="231"/>
      <c r="GE30" s="231"/>
      <c r="GF30" s="231"/>
      <c r="GG30" s="231"/>
      <c r="GH30" s="231"/>
      <c r="GI30" s="231"/>
      <c r="GJ30" s="231"/>
      <c r="GK30" s="231"/>
      <c r="GL30" s="231"/>
      <c r="GM30" s="231"/>
      <c r="GN30" s="231"/>
      <c r="GO30" s="231"/>
      <c r="GP30" s="231"/>
      <c r="GQ30" s="231"/>
      <c r="GR30" s="231"/>
      <c r="GS30" s="231"/>
      <c r="GT30" s="231"/>
      <c r="GU30" s="231"/>
      <c r="GV30" s="231"/>
      <c r="GW30" s="231"/>
      <c r="GX30" s="231"/>
      <c r="GY30" s="231"/>
      <c r="GZ30" s="231"/>
      <c r="HA30" s="231"/>
      <c r="HB30" s="231"/>
      <c r="HC30" s="231"/>
      <c r="HD30" s="231"/>
      <c r="HE30" s="231"/>
      <c r="HF30" s="231"/>
      <c r="HG30" s="231"/>
      <c r="HH30" s="231"/>
      <c r="HI30" s="231"/>
      <c r="HJ30" s="231"/>
      <c r="HK30" s="231"/>
      <c r="HL30" s="231"/>
      <c r="HM30" s="231"/>
      <c r="HN30" s="231"/>
      <c r="HO30" s="231"/>
      <c r="HP30" s="231"/>
      <c r="HQ30" s="231"/>
      <c r="HR30" s="231"/>
      <c r="HS30" s="231"/>
      <c r="HT30" s="231"/>
      <c r="HU30" s="231"/>
      <c r="HV30" s="231"/>
      <c r="HW30" s="231"/>
      <c r="HX30" s="231"/>
      <c r="HY30" s="231"/>
      <c r="HZ30" s="231"/>
      <c r="IA30" s="231"/>
      <c r="IB30" s="231"/>
      <c r="IC30" s="231"/>
      <c r="ID30" s="231"/>
      <c r="IE30" s="231"/>
      <c r="IF30" s="231"/>
      <c r="IG30" s="231"/>
      <c r="IH30" s="231"/>
      <c r="II30" s="231"/>
      <c r="IJ30" s="231"/>
      <c r="IK30" s="231"/>
      <c r="IL30" s="231"/>
      <c r="IM30" s="231"/>
      <c r="IN30" s="231"/>
      <c r="IO30" s="231"/>
      <c r="IP30" s="231"/>
      <c r="IQ30" s="231"/>
      <c r="IR30" s="231"/>
      <c r="IS30" s="231"/>
      <c r="IT30" s="231"/>
      <c r="IU30" s="231"/>
      <c r="IV30" s="231"/>
      <c r="IW30" s="231"/>
      <c r="IX30" s="231"/>
      <c r="IY30" s="231"/>
      <c r="IZ30" s="231"/>
      <c r="JA30" s="231"/>
      <c r="JB30" s="231"/>
      <c r="JC30" s="231"/>
      <c r="JD30" s="231"/>
      <c r="JE30" s="231"/>
      <c r="JF30" s="231"/>
      <c r="JG30" s="231"/>
      <c r="JH30" s="231"/>
      <c r="JI30" s="231"/>
      <c r="JJ30" s="231"/>
      <c r="JK30" s="231"/>
      <c r="JL30" s="231"/>
      <c r="JM30" s="231"/>
      <c r="JN30" s="231"/>
      <c r="JO30" s="231"/>
      <c r="JP30" s="231"/>
      <c r="JQ30" s="231"/>
      <c r="JR30" s="231"/>
      <c r="JS30" s="231"/>
      <c r="JT30" s="231"/>
      <c r="JU30" s="231"/>
      <c r="JV30" s="231"/>
      <c r="JW30" s="231"/>
      <c r="JX30" s="231"/>
      <c r="JY30" s="231"/>
      <c r="JZ30" s="231"/>
      <c r="KA30" s="231"/>
      <c r="KB30" s="231"/>
      <c r="KC30" s="231"/>
      <c r="KD30" s="231"/>
      <c r="KE30" s="231"/>
      <c r="KF30" s="231"/>
      <c r="KG30" s="231"/>
      <c r="KH30" s="231"/>
      <c r="KI30" s="231"/>
      <c r="KJ30" s="231"/>
      <c r="KK30" s="231"/>
      <c r="KL30" s="231"/>
      <c r="KM30" s="231"/>
      <c r="KN30" s="231"/>
      <c r="KO30" s="231"/>
      <c r="KP30" s="231"/>
      <c r="KQ30" s="231"/>
      <c r="KR30" s="231"/>
      <c r="KS30" s="231"/>
      <c r="KT30" s="231"/>
      <c r="KU30" s="231"/>
      <c r="KV30" s="231"/>
      <c r="KW30" s="231"/>
      <c r="KX30" s="231"/>
      <c r="KY30" s="231"/>
      <c r="KZ30" s="231"/>
      <c r="LA30" s="231"/>
      <c r="LB30" s="231"/>
      <c r="LC30" s="231"/>
      <c r="LD30" s="231"/>
      <c r="LE30" s="231"/>
      <c r="LF30" s="231"/>
      <c r="LG30" s="231"/>
      <c r="LH30" s="231"/>
      <c r="LI30" s="231"/>
      <c r="LJ30" s="231"/>
      <c r="LK30" s="231"/>
      <c r="LL30" s="231"/>
      <c r="LM30" s="231"/>
      <c r="LN30" s="231"/>
      <c r="LO30" s="231"/>
      <c r="LP30" s="231"/>
      <c r="LQ30" s="231"/>
      <c r="LR30" s="231"/>
      <c r="LS30" s="231"/>
      <c r="LT30" s="231"/>
      <c r="LU30" s="231"/>
      <c r="LV30" s="231"/>
      <c r="LW30" s="231"/>
      <c r="LX30" s="231"/>
      <c r="LY30" s="231"/>
      <c r="LZ30" s="231"/>
      <c r="MA30" s="231"/>
      <c r="MB30" s="231"/>
      <c r="MC30" s="231"/>
      <c r="MD30" s="231"/>
      <c r="ME30" s="231"/>
      <c r="MF30" s="231"/>
      <c r="MG30" s="231"/>
      <c r="MH30" s="231"/>
      <c r="MI30" s="231"/>
      <c r="MJ30" s="231"/>
      <c r="MK30" s="231"/>
      <c r="ML30" s="231"/>
      <c r="MM30" s="231"/>
      <c r="MN30" s="231"/>
      <c r="MO30" s="231"/>
      <c r="MP30" s="231"/>
      <c r="MQ30" s="231"/>
      <c r="MR30" s="231"/>
      <c r="MS30" s="231"/>
      <c r="MT30" s="231"/>
      <c r="MU30" s="231"/>
      <c r="MV30" s="231"/>
      <c r="MW30" s="231"/>
      <c r="MX30" s="231"/>
      <c r="MY30" s="231"/>
      <c r="MZ30" s="231"/>
      <c r="NA30" s="231"/>
      <c r="NB30" s="231"/>
      <c r="NC30" s="231"/>
      <c r="ND30" s="231"/>
      <c r="NE30" s="231"/>
      <c r="NF30" s="231"/>
      <c r="NG30" s="231"/>
      <c r="NH30" s="231"/>
      <c r="NI30" s="231"/>
      <c r="NJ30" s="231"/>
      <c r="NK30" s="231"/>
      <c r="NL30" s="231"/>
      <c r="NM30" s="231"/>
      <c r="NN30" s="231"/>
      <c r="NO30" s="231"/>
      <c r="NP30" s="231"/>
      <c r="NQ30" s="231"/>
      <c r="NR30" s="231"/>
      <c r="NS30" s="231"/>
      <c r="NT30" s="231"/>
      <c r="NU30" s="231"/>
      <c r="NV30" s="231"/>
      <c r="NW30" s="231"/>
      <c r="NX30" s="231"/>
      <c r="NY30" s="231"/>
      <c r="NZ30" s="231"/>
      <c r="OA30" s="231"/>
      <c r="OB30" s="231"/>
      <c r="OC30" s="231"/>
      <c r="OD30" s="231"/>
      <c r="OE30" s="231"/>
      <c r="OF30" s="231"/>
      <c r="OG30" s="231"/>
      <c r="OH30" s="231"/>
      <c r="OI30" s="231"/>
      <c r="OJ30" s="231"/>
      <c r="OK30" s="231"/>
      <c r="OL30" s="231"/>
      <c r="OM30" s="231"/>
      <c r="ON30" s="231"/>
      <c r="OO30" s="231"/>
      <c r="OP30" s="231"/>
      <c r="OQ30" s="231"/>
      <c r="OR30" s="231"/>
      <c r="OS30" s="231"/>
      <c r="OT30" s="231"/>
      <c r="OU30" s="231"/>
      <c r="OV30" s="231"/>
      <c r="OW30" s="231"/>
      <c r="OX30" s="231"/>
      <c r="OY30" s="231"/>
      <c r="OZ30" s="231"/>
      <c r="PA30" s="231"/>
      <c r="PB30" s="231"/>
      <c r="PC30" s="231"/>
      <c r="PD30" s="231"/>
      <c r="PE30" s="231"/>
      <c r="PF30" s="231"/>
      <c r="PG30" s="231"/>
      <c r="PH30" s="231"/>
      <c r="PI30" s="231"/>
      <c r="PJ30" s="231"/>
      <c r="PK30" s="231"/>
      <c r="PL30" s="231"/>
      <c r="PM30" s="231"/>
      <c r="PN30" s="231"/>
      <c r="PO30" s="231"/>
      <c r="PP30" s="231"/>
      <c r="PQ30" s="231"/>
      <c r="PR30" s="231"/>
      <c r="PS30" s="231"/>
      <c r="PT30" s="231"/>
      <c r="PU30" s="231"/>
      <c r="PV30" s="231"/>
      <c r="PW30" s="231"/>
      <c r="PX30" s="231"/>
      <c r="PY30" s="231"/>
      <c r="PZ30" s="231"/>
      <c r="QA30" s="231"/>
      <c r="QB30" s="231"/>
      <c r="QC30" s="231"/>
      <c r="QD30" s="231"/>
      <c r="QE30" s="231"/>
      <c r="QF30" s="231"/>
      <c r="QG30" s="231"/>
      <c r="QH30" s="231"/>
      <c r="QI30" s="231"/>
      <c r="QJ30" s="231"/>
      <c r="QK30" s="231"/>
      <c r="QL30" s="231"/>
    </row>
    <row r="31" spans="1:454" s="83" customFormat="1" ht="18" customHeight="1" thickBot="1">
      <c r="A31" s="227"/>
      <c r="B31" s="227"/>
      <c r="C31" s="256" t="s">
        <v>8420</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c r="BS31" s="227"/>
      <c r="BT31" s="227"/>
      <c r="BU31" s="227"/>
      <c r="BV31" s="227"/>
      <c r="BW31" s="227"/>
      <c r="BX31" s="227"/>
      <c r="BY31" s="227"/>
      <c r="BZ31" s="227"/>
      <c r="CA31" s="227"/>
      <c r="CB31" s="227"/>
      <c r="CC31" s="227"/>
      <c r="CD31" s="227"/>
      <c r="CE31" s="227"/>
      <c r="CF31" s="227"/>
      <c r="CG31" s="227"/>
      <c r="CH31" s="227"/>
      <c r="CI31" s="227"/>
      <c r="CJ31" s="227"/>
      <c r="CK31" s="227"/>
      <c r="CL31" s="227"/>
      <c r="CM31" s="227"/>
      <c r="CN31" s="227"/>
      <c r="CO31" s="227"/>
      <c r="CP31" s="227"/>
      <c r="CQ31" s="227"/>
      <c r="CR31" s="227"/>
      <c r="CS31" s="227"/>
      <c r="CT31" s="227"/>
      <c r="CU31" s="227"/>
      <c r="CV31" s="227"/>
      <c r="CW31" s="227"/>
      <c r="CX31" s="227"/>
      <c r="CY31" s="227"/>
      <c r="CZ31" s="227"/>
      <c r="DA31" s="227"/>
      <c r="DB31" s="227"/>
      <c r="DC31" s="227"/>
      <c r="DD31" s="227"/>
      <c r="DE31" s="227"/>
      <c r="DF31" s="227"/>
      <c r="DG31" s="227"/>
      <c r="DH31" s="227"/>
      <c r="DI31" s="227"/>
      <c r="DJ31" s="227"/>
      <c r="DK31" s="227"/>
      <c r="DL31" s="227"/>
      <c r="DM31" s="227"/>
      <c r="DN31" s="227"/>
      <c r="DO31" s="227"/>
      <c r="DP31" s="227"/>
      <c r="DQ31" s="227"/>
      <c r="DR31" s="227"/>
      <c r="DS31" s="227"/>
      <c r="DT31" s="227"/>
      <c r="DU31" s="227"/>
      <c r="DV31" s="227"/>
      <c r="DW31" s="227"/>
      <c r="DX31" s="227"/>
      <c r="DY31" s="227"/>
      <c r="DZ31" s="227"/>
      <c r="EA31" s="227"/>
      <c r="EB31" s="227"/>
      <c r="EC31" s="227"/>
      <c r="ED31" s="227"/>
      <c r="EE31" s="227"/>
      <c r="EF31" s="227"/>
      <c r="EG31" s="227"/>
      <c r="EH31" s="227"/>
      <c r="EI31" s="227"/>
      <c r="EJ31" s="227"/>
      <c r="EK31" s="227"/>
      <c r="EL31" s="227"/>
      <c r="EM31" s="227"/>
      <c r="EN31" s="227"/>
      <c r="EO31" s="227"/>
      <c r="EP31" s="227"/>
      <c r="EQ31" s="227"/>
      <c r="ER31" s="227"/>
      <c r="ES31" s="227"/>
      <c r="ET31" s="227"/>
      <c r="EU31" s="227"/>
      <c r="EV31" s="227"/>
      <c r="EW31" s="227"/>
      <c r="EX31" s="227"/>
      <c r="EY31" s="227"/>
      <c r="EZ31" s="227"/>
      <c r="FA31" s="227"/>
      <c r="FB31" s="227"/>
      <c r="FC31" s="227"/>
      <c r="FD31" s="227"/>
      <c r="FE31" s="227"/>
      <c r="FF31" s="227"/>
      <c r="FG31" s="227"/>
      <c r="FH31" s="227"/>
      <c r="FI31" s="227"/>
      <c r="FJ31" s="227"/>
      <c r="FK31" s="227"/>
      <c r="FL31" s="227"/>
      <c r="FM31" s="227"/>
      <c r="FN31" s="227"/>
      <c r="FO31" s="227"/>
      <c r="FP31" s="227"/>
      <c r="FQ31" s="227"/>
      <c r="FR31" s="227"/>
      <c r="FS31" s="227"/>
      <c r="FT31" s="227"/>
      <c r="FU31" s="227"/>
      <c r="FV31" s="227"/>
      <c r="FW31" s="227"/>
      <c r="FX31" s="227"/>
      <c r="FY31" s="227"/>
      <c r="FZ31" s="227"/>
      <c r="GA31" s="227"/>
      <c r="GB31" s="227"/>
      <c r="GC31" s="227"/>
      <c r="GD31" s="227"/>
      <c r="GE31" s="227"/>
      <c r="GF31" s="227"/>
      <c r="GG31" s="227"/>
      <c r="GH31" s="227"/>
      <c r="GI31" s="227"/>
      <c r="GJ31" s="227"/>
      <c r="GK31" s="227"/>
      <c r="GL31" s="227"/>
      <c r="GM31" s="227"/>
      <c r="GN31" s="227"/>
      <c r="GO31" s="227"/>
      <c r="GP31" s="227"/>
      <c r="GQ31" s="227"/>
      <c r="GR31" s="227"/>
      <c r="GS31" s="227"/>
      <c r="GT31" s="227"/>
      <c r="GU31" s="227"/>
      <c r="GV31" s="227"/>
      <c r="GW31" s="227"/>
      <c r="GX31" s="227"/>
      <c r="GY31" s="227"/>
      <c r="GZ31" s="227"/>
      <c r="HA31" s="227"/>
      <c r="HB31" s="227"/>
      <c r="HC31" s="227"/>
      <c r="HD31" s="227"/>
      <c r="HE31" s="227"/>
      <c r="HF31" s="227"/>
      <c r="HG31" s="227"/>
      <c r="HH31" s="227"/>
      <c r="HI31" s="227"/>
      <c r="HJ31" s="227"/>
      <c r="HK31" s="227"/>
      <c r="HL31" s="227"/>
      <c r="HM31" s="227"/>
      <c r="HN31" s="227"/>
      <c r="HO31" s="227"/>
      <c r="HP31" s="227"/>
      <c r="HQ31" s="227"/>
      <c r="HR31" s="227"/>
      <c r="HS31" s="227"/>
      <c r="HT31" s="227"/>
      <c r="HU31" s="227"/>
      <c r="HV31" s="227"/>
      <c r="HW31" s="227"/>
      <c r="HX31" s="227"/>
      <c r="HY31" s="227"/>
      <c r="HZ31" s="227"/>
      <c r="IA31" s="227"/>
      <c r="IB31" s="227"/>
      <c r="IC31" s="227"/>
      <c r="ID31" s="227"/>
      <c r="IE31" s="227"/>
      <c r="IF31" s="227"/>
      <c r="IG31" s="227"/>
      <c r="IH31" s="227"/>
      <c r="II31" s="227"/>
      <c r="IJ31" s="227"/>
      <c r="IK31" s="227"/>
      <c r="IL31" s="227"/>
      <c r="IM31" s="227"/>
      <c r="IN31" s="227"/>
      <c r="IO31" s="227"/>
      <c r="IP31" s="227"/>
      <c r="IQ31" s="227"/>
      <c r="IR31" s="227"/>
      <c r="IS31" s="227"/>
      <c r="IT31" s="227"/>
      <c r="IU31" s="227"/>
      <c r="IV31" s="227"/>
      <c r="IW31" s="227"/>
      <c r="IX31" s="227"/>
      <c r="IY31" s="227"/>
      <c r="IZ31" s="227"/>
      <c r="JA31" s="227"/>
      <c r="JB31" s="227"/>
      <c r="JC31" s="227"/>
      <c r="JD31" s="227"/>
      <c r="JE31" s="227"/>
      <c r="JF31" s="227"/>
      <c r="JG31" s="227"/>
      <c r="JH31" s="227"/>
      <c r="JI31" s="227"/>
      <c r="JJ31" s="227"/>
      <c r="JK31" s="227"/>
      <c r="JL31" s="227"/>
      <c r="JM31" s="227"/>
      <c r="JN31" s="227"/>
      <c r="JO31" s="227"/>
      <c r="JP31" s="227"/>
      <c r="JQ31" s="227"/>
      <c r="JR31" s="227"/>
      <c r="JS31" s="227"/>
      <c r="JT31" s="227"/>
      <c r="JU31" s="227"/>
      <c r="JV31" s="227"/>
      <c r="JW31" s="227"/>
      <c r="JX31" s="227"/>
      <c r="JY31" s="227"/>
      <c r="JZ31" s="227"/>
      <c r="KA31" s="227"/>
      <c r="KB31" s="227"/>
      <c r="KC31" s="227"/>
      <c r="KD31" s="227"/>
      <c r="KE31" s="227"/>
      <c r="KF31" s="227"/>
      <c r="KG31" s="227"/>
      <c r="KH31" s="227"/>
      <c r="KI31" s="227"/>
      <c r="KJ31" s="227"/>
      <c r="KK31" s="227"/>
      <c r="KL31" s="227"/>
      <c r="KM31" s="227"/>
      <c r="KN31" s="227"/>
      <c r="KO31" s="227"/>
      <c r="KP31" s="227"/>
      <c r="KQ31" s="227"/>
      <c r="KR31" s="227"/>
      <c r="KS31" s="227"/>
      <c r="KT31" s="227"/>
      <c r="KU31" s="227"/>
      <c r="KV31" s="227"/>
      <c r="KW31" s="227"/>
      <c r="KX31" s="227"/>
      <c r="KY31" s="227"/>
      <c r="KZ31" s="227"/>
      <c r="LA31" s="227"/>
      <c r="LB31" s="227"/>
      <c r="LC31" s="227"/>
      <c r="LD31" s="227"/>
      <c r="LE31" s="227"/>
      <c r="LF31" s="227"/>
      <c r="LG31" s="227"/>
      <c r="LH31" s="227"/>
      <c r="LI31" s="227"/>
      <c r="LJ31" s="227"/>
      <c r="LK31" s="227"/>
      <c r="LL31" s="227"/>
      <c r="LM31" s="227"/>
      <c r="LN31" s="227"/>
      <c r="LO31" s="227"/>
      <c r="LP31" s="227"/>
      <c r="LQ31" s="227"/>
      <c r="LR31" s="227"/>
      <c r="LS31" s="227"/>
      <c r="LT31" s="227"/>
      <c r="LU31" s="227"/>
      <c r="LV31" s="227"/>
      <c r="LW31" s="227"/>
      <c r="LX31" s="227"/>
      <c r="LY31" s="227"/>
      <c r="LZ31" s="227"/>
      <c r="MA31" s="227"/>
      <c r="MB31" s="227"/>
      <c r="MC31" s="227"/>
      <c r="MD31" s="227"/>
      <c r="ME31" s="227"/>
      <c r="MF31" s="227"/>
      <c r="MG31" s="227"/>
      <c r="MH31" s="227"/>
      <c r="MI31" s="227"/>
      <c r="MJ31" s="227"/>
      <c r="MK31" s="227"/>
      <c r="ML31" s="227"/>
      <c r="MM31" s="227"/>
      <c r="MN31" s="227"/>
      <c r="MO31" s="227"/>
      <c r="MP31" s="227"/>
      <c r="MQ31" s="227"/>
      <c r="MR31" s="227"/>
      <c r="MS31" s="227"/>
      <c r="MT31" s="227"/>
      <c r="MU31" s="227"/>
      <c r="MV31" s="227"/>
      <c r="MW31" s="227"/>
      <c r="MX31" s="227"/>
      <c r="MY31" s="227"/>
      <c r="MZ31" s="227"/>
      <c r="NA31" s="227"/>
      <c r="NB31" s="227"/>
      <c r="NC31" s="227"/>
      <c r="ND31" s="227"/>
      <c r="NE31" s="227"/>
      <c r="NF31" s="227"/>
      <c r="NG31" s="227"/>
      <c r="NH31" s="227"/>
      <c r="NI31" s="227"/>
      <c r="NJ31" s="227"/>
      <c r="NK31" s="227"/>
      <c r="NL31" s="227"/>
      <c r="NM31" s="227"/>
      <c r="NN31" s="227"/>
      <c r="NO31" s="227"/>
      <c r="NP31" s="227"/>
      <c r="NQ31" s="227"/>
      <c r="NR31" s="227"/>
      <c r="NS31" s="227"/>
      <c r="NT31" s="227"/>
      <c r="NU31" s="227"/>
      <c r="NV31" s="227"/>
      <c r="NW31" s="227"/>
      <c r="NX31" s="227"/>
      <c r="NY31" s="227"/>
      <c r="NZ31" s="227"/>
      <c r="OA31" s="227"/>
      <c r="OB31" s="227"/>
      <c r="OC31" s="227"/>
      <c r="OD31" s="227"/>
      <c r="OE31" s="227"/>
      <c r="OF31" s="227"/>
      <c r="OG31" s="227"/>
      <c r="OH31" s="227"/>
      <c r="OI31" s="227"/>
      <c r="OJ31" s="227"/>
      <c r="OK31" s="227"/>
      <c r="OL31" s="227"/>
      <c r="OM31" s="227"/>
      <c r="ON31" s="227"/>
      <c r="OO31" s="227"/>
      <c r="OP31" s="227"/>
      <c r="OQ31" s="227"/>
      <c r="OR31" s="227"/>
      <c r="OS31" s="227"/>
      <c r="OT31" s="227"/>
      <c r="OU31" s="227"/>
      <c r="OV31" s="227"/>
      <c r="OW31" s="227"/>
      <c r="OX31" s="227"/>
      <c r="OY31" s="227"/>
      <c r="OZ31" s="227"/>
      <c r="PA31" s="227"/>
      <c r="PB31" s="227"/>
      <c r="PC31" s="227"/>
      <c r="PD31" s="227"/>
      <c r="PE31" s="227"/>
      <c r="PF31" s="227"/>
      <c r="PG31" s="227"/>
      <c r="PH31" s="227"/>
      <c r="PI31" s="227"/>
      <c r="PJ31" s="227"/>
      <c r="PK31" s="227"/>
      <c r="PL31" s="227"/>
      <c r="PM31" s="227"/>
      <c r="PN31" s="227"/>
      <c r="PO31" s="227"/>
      <c r="PP31" s="227"/>
      <c r="PQ31" s="227"/>
      <c r="PR31" s="227"/>
      <c r="PS31" s="227"/>
      <c r="PT31" s="227"/>
      <c r="PU31" s="227"/>
      <c r="PV31" s="227"/>
      <c r="PW31" s="227"/>
      <c r="PX31" s="227"/>
      <c r="PY31" s="227"/>
      <c r="PZ31" s="227"/>
      <c r="QA31" s="227"/>
      <c r="QB31" s="227"/>
      <c r="QC31" s="227"/>
      <c r="QD31" s="227"/>
      <c r="QE31" s="227"/>
      <c r="QF31" s="227"/>
      <c r="QG31" s="227"/>
      <c r="QH31" s="227"/>
      <c r="QI31" s="227"/>
      <c r="QJ31" s="227"/>
      <c r="QK31" s="227"/>
      <c r="QL31" s="227"/>
    </row>
    <row r="32" spans="1:454" s="173" customFormat="1" ht="18" customHeight="1">
      <c r="A32" s="232"/>
      <c r="B32" s="232"/>
      <c r="C32" s="688" t="s">
        <v>11233</v>
      </c>
      <c r="D32" s="689"/>
      <c r="E32" s="689"/>
      <c r="F32" s="689"/>
      <c r="G32" s="689"/>
      <c r="H32" s="689"/>
      <c r="I32" s="689"/>
      <c r="J32" s="689"/>
      <c r="K32" s="689"/>
      <c r="L32" s="689"/>
      <c r="M32" s="689"/>
      <c r="N32" s="689"/>
      <c r="O32" s="689"/>
      <c r="P32" s="689"/>
      <c r="Q32" s="689"/>
      <c r="R32" s="689"/>
      <c r="S32" s="689"/>
      <c r="T32" s="689"/>
      <c r="U32" s="689"/>
      <c r="V32" s="690"/>
      <c r="W32" s="707" t="s">
        <v>8382</v>
      </c>
      <c r="X32" s="689"/>
      <c r="Y32" s="689"/>
      <c r="Z32" s="690"/>
      <c r="AA32" s="707" t="s">
        <v>8383</v>
      </c>
      <c r="AB32" s="689"/>
      <c r="AC32" s="689"/>
      <c r="AD32" s="690"/>
      <c r="AE32" s="707" t="s">
        <v>8567</v>
      </c>
      <c r="AF32" s="689"/>
      <c r="AG32" s="689"/>
      <c r="AH32" s="689"/>
      <c r="AI32" s="690"/>
      <c r="AJ32" s="712" t="s">
        <v>8419</v>
      </c>
      <c r="AK32" s="713"/>
      <c r="AL32" s="714"/>
      <c r="AM32" s="707" t="s">
        <v>8384</v>
      </c>
      <c r="AN32" s="689"/>
      <c r="AO32" s="689"/>
      <c r="AP32" s="689"/>
      <c r="AQ32" s="690"/>
      <c r="AR32" s="707" t="s">
        <v>8418</v>
      </c>
      <c r="AS32" s="689"/>
      <c r="AT32" s="689"/>
      <c r="AU32" s="689"/>
      <c r="AV32" s="721"/>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2"/>
      <c r="CP32" s="232"/>
      <c r="CQ32" s="232"/>
      <c r="CR32" s="232"/>
      <c r="CS32" s="232"/>
      <c r="CT32" s="232"/>
      <c r="CU32" s="232"/>
      <c r="CV32" s="232"/>
      <c r="CW32" s="232"/>
      <c r="CX32" s="232"/>
      <c r="CY32" s="232"/>
      <c r="CZ32" s="232"/>
      <c r="DA32" s="232"/>
      <c r="DB32" s="232"/>
      <c r="DC32" s="232"/>
      <c r="DD32" s="232"/>
      <c r="DE32" s="232"/>
      <c r="DF32" s="232"/>
      <c r="DG32" s="232"/>
      <c r="DH32" s="232"/>
      <c r="DI32" s="232"/>
      <c r="DJ32" s="232"/>
      <c r="DK32" s="232"/>
      <c r="DL32" s="232"/>
      <c r="DM32" s="232"/>
      <c r="DN32" s="232"/>
      <c r="DO32" s="232"/>
      <c r="DP32" s="232"/>
      <c r="DQ32" s="232"/>
      <c r="DR32" s="232"/>
      <c r="DS32" s="232"/>
      <c r="DT32" s="232"/>
      <c r="DU32" s="232"/>
      <c r="DV32" s="232"/>
      <c r="DW32" s="232"/>
      <c r="DX32" s="232"/>
      <c r="DY32" s="232"/>
      <c r="DZ32" s="232"/>
      <c r="EA32" s="232"/>
      <c r="EB32" s="232"/>
      <c r="EC32" s="232"/>
      <c r="ED32" s="232"/>
      <c r="EE32" s="232"/>
      <c r="EF32" s="232"/>
      <c r="EG32" s="232"/>
      <c r="EH32" s="232"/>
      <c r="EI32" s="232"/>
      <c r="EJ32" s="232"/>
      <c r="EK32" s="232"/>
      <c r="EL32" s="232"/>
      <c r="EM32" s="232"/>
      <c r="EN32" s="232"/>
      <c r="EO32" s="232"/>
      <c r="EP32" s="232"/>
      <c r="EQ32" s="232"/>
      <c r="ER32" s="232"/>
      <c r="ES32" s="232"/>
      <c r="ET32" s="232"/>
      <c r="EU32" s="232"/>
      <c r="EV32" s="232"/>
      <c r="EW32" s="232"/>
      <c r="EX32" s="232"/>
      <c r="EY32" s="232"/>
      <c r="EZ32" s="232"/>
      <c r="FA32" s="232"/>
      <c r="FB32" s="232"/>
      <c r="FC32" s="232"/>
      <c r="FD32" s="232"/>
      <c r="FE32" s="232"/>
      <c r="FF32" s="232"/>
      <c r="FG32" s="232"/>
      <c r="FH32" s="232"/>
      <c r="FI32" s="232"/>
      <c r="FJ32" s="232"/>
      <c r="FK32" s="232"/>
      <c r="FL32" s="232"/>
      <c r="FM32" s="232"/>
      <c r="FN32" s="232"/>
      <c r="FO32" s="232"/>
      <c r="FP32" s="232"/>
      <c r="FQ32" s="232"/>
      <c r="FR32" s="232"/>
      <c r="FS32" s="232"/>
      <c r="FT32" s="232"/>
      <c r="FU32" s="232"/>
      <c r="FV32" s="232"/>
      <c r="FW32" s="232"/>
      <c r="FX32" s="232"/>
      <c r="FY32" s="232"/>
      <c r="FZ32" s="232"/>
      <c r="GA32" s="232"/>
      <c r="GB32" s="232"/>
      <c r="GC32" s="232"/>
      <c r="GD32" s="232"/>
      <c r="GE32" s="232"/>
      <c r="GF32" s="232"/>
      <c r="GG32" s="232"/>
      <c r="GH32" s="232"/>
      <c r="GI32" s="232"/>
      <c r="GJ32" s="232"/>
      <c r="GK32" s="232"/>
      <c r="GL32" s="232"/>
      <c r="GM32" s="232"/>
      <c r="GN32" s="232"/>
      <c r="GO32" s="232"/>
      <c r="GP32" s="232"/>
      <c r="GQ32" s="232"/>
      <c r="GR32" s="232"/>
      <c r="GS32" s="232"/>
      <c r="GT32" s="232"/>
      <c r="GU32" s="232"/>
      <c r="GV32" s="232"/>
      <c r="GW32" s="232"/>
      <c r="GX32" s="232"/>
      <c r="GY32" s="232"/>
      <c r="GZ32" s="232"/>
      <c r="HA32" s="232"/>
      <c r="HB32" s="232"/>
      <c r="HC32" s="232"/>
      <c r="HD32" s="232"/>
      <c r="HE32" s="232"/>
      <c r="HF32" s="232"/>
      <c r="HG32" s="232"/>
      <c r="HH32" s="232"/>
      <c r="HI32" s="232"/>
      <c r="HJ32" s="232"/>
      <c r="HK32" s="232"/>
      <c r="HL32" s="232"/>
      <c r="HM32" s="232"/>
      <c r="HN32" s="232"/>
      <c r="HO32" s="232"/>
      <c r="HP32" s="232"/>
      <c r="HQ32" s="232"/>
      <c r="HR32" s="232"/>
      <c r="HS32" s="232"/>
      <c r="HT32" s="232"/>
      <c r="HU32" s="232"/>
      <c r="HV32" s="232"/>
      <c r="HW32" s="232"/>
      <c r="HX32" s="232"/>
      <c r="HY32" s="232"/>
      <c r="HZ32" s="232"/>
      <c r="IA32" s="232"/>
      <c r="IB32" s="232"/>
      <c r="IC32" s="232"/>
      <c r="ID32" s="232"/>
      <c r="IE32" s="232"/>
      <c r="IF32" s="232"/>
      <c r="IG32" s="232"/>
      <c r="IH32" s="232"/>
      <c r="II32" s="232"/>
      <c r="IJ32" s="232"/>
      <c r="IK32" s="232"/>
      <c r="IL32" s="232"/>
      <c r="IM32" s="232"/>
      <c r="IN32" s="232"/>
      <c r="IO32" s="232"/>
      <c r="IP32" s="232"/>
      <c r="IQ32" s="232"/>
      <c r="IR32" s="232"/>
      <c r="IS32" s="232"/>
      <c r="IT32" s="232"/>
      <c r="IU32" s="232"/>
      <c r="IV32" s="232"/>
      <c r="IW32" s="232"/>
      <c r="IX32" s="232"/>
      <c r="IY32" s="232"/>
      <c r="IZ32" s="232"/>
      <c r="JA32" s="232"/>
      <c r="JB32" s="232"/>
      <c r="JC32" s="232"/>
      <c r="JD32" s="232"/>
      <c r="JE32" s="232"/>
      <c r="JF32" s="232"/>
      <c r="JG32" s="232"/>
      <c r="JH32" s="232"/>
      <c r="JI32" s="232"/>
      <c r="JJ32" s="232"/>
      <c r="JK32" s="232"/>
      <c r="JL32" s="232"/>
      <c r="JM32" s="232"/>
      <c r="JN32" s="232"/>
      <c r="JO32" s="232"/>
      <c r="JP32" s="232"/>
      <c r="JQ32" s="232"/>
      <c r="JR32" s="232"/>
      <c r="JS32" s="232"/>
      <c r="JT32" s="232"/>
      <c r="JU32" s="232"/>
      <c r="JV32" s="232"/>
      <c r="JW32" s="232"/>
      <c r="JX32" s="232"/>
      <c r="JY32" s="232"/>
      <c r="JZ32" s="232"/>
      <c r="KA32" s="232"/>
      <c r="KB32" s="232"/>
      <c r="KC32" s="232"/>
      <c r="KD32" s="232"/>
      <c r="KE32" s="232"/>
      <c r="KF32" s="232"/>
      <c r="KG32" s="232"/>
      <c r="KH32" s="232"/>
      <c r="KI32" s="232"/>
      <c r="KJ32" s="232"/>
      <c r="KK32" s="232"/>
      <c r="KL32" s="232"/>
      <c r="KM32" s="232"/>
      <c r="KN32" s="232"/>
      <c r="KO32" s="232"/>
      <c r="KP32" s="232"/>
      <c r="KQ32" s="232"/>
      <c r="KR32" s="232"/>
      <c r="KS32" s="232"/>
      <c r="KT32" s="232"/>
      <c r="KU32" s="232"/>
      <c r="KV32" s="232"/>
      <c r="KW32" s="232"/>
      <c r="KX32" s="232"/>
      <c r="KY32" s="232"/>
      <c r="KZ32" s="232"/>
      <c r="LA32" s="232"/>
      <c r="LB32" s="232"/>
      <c r="LC32" s="232"/>
      <c r="LD32" s="232"/>
      <c r="LE32" s="232"/>
      <c r="LF32" s="232"/>
      <c r="LG32" s="232"/>
      <c r="LH32" s="232"/>
      <c r="LI32" s="232"/>
      <c r="LJ32" s="232"/>
      <c r="LK32" s="232"/>
      <c r="LL32" s="232"/>
      <c r="LM32" s="232"/>
      <c r="LN32" s="232"/>
      <c r="LO32" s="232"/>
      <c r="LP32" s="232"/>
      <c r="LQ32" s="232"/>
      <c r="LR32" s="232"/>
      <c r="LS32" s="232"/>
      <c r="LT32" s="232"/>
      <c r="LU32" s="232"/>
      <c r="LV32" s="232"/>
      <c r="LW32" s="232"/>
      <c r="LX32" s="232"/>
      <c r="LY32" s="232"/>
      <c r="LZ32" s="232"/>
      <c r="MA32" s="232"/>
      <c r="MB32" s="232"/>
      <c r="MC32" s="232"/>
      <c r="MD32" s="232"/>
      <c r="ME32" s="232"/>
      <c r="MF32" s="232"/>
      <c r="MG32" s="232"/>
      <c r="MH32" s="232"/>
      <c r="MI32" s="232"/>
      <c r="MJ32" s="232"/>
      <c r="MK32" s="232"/>
      <c r="ML32" s="232"/>
      <c r="MM32" s="232"/>
      <c r="MN32" s="232"/>
      <c r="MO32" s="232"/>
      <c r="MP32" s="232"/>
      <c r="MQ32" s="232"/>
      <c r="MR32" s="232"/>
      <c r="MS32" s="232"/>
      <c r="MT32" s="232"/>
      <c r="MU32" s="232"/>
      <c r="MV32" s="232"/>
      <c r="MW32" s="232"/>
      <c r="MX32" s="232"/>
      <c r="MY32" s="232"/>
      <c r="MZ32" s="232"/>
      <c r="NA32" s="232"/>
      <c r="NB32" s="232"/>
      <c r="NC32" s="232"/>
      <c r="ND32" s="232"/>
      <c r="NE32" s="232"/>
      <c r="NF32" s="232"/>
      <c r="NG32" s="232"/>
      <c r="NH32" s="232"/>
      <c r="NI32" s="232"/>
      <c r="NJ32" s="232"/>
      <c r="NK32" s="232"/>
      <c r="NL32" s="232"/>
      <c r="NM32" s="232"/>
      <c r="NN32" s="232"/>
      <c r="NO32" s="232"/>
      <c r="NP32" s="232"/>
      <c r="NQ32" s="232"/>
      <c r="NR32" s="232"/>
      <c r="NS32" s="232"/>
      <c r="NT32" s="232"/>
      <c r="NU32" s="232"/>
      <c r="NV32" s="232"/>
      <c r="NW32" s="232"/>
      <c r="NX32" s="232"/>
      <c r="NY32" s="232"/>
      <c r="NZ32" s="232"/>
      <c r="OA32" s="232"/>
      <c r="OB32" s="232"/>
      <c r="OC32" s="232"/>
      <c r="OD32" s="232"/>
      <c r="OE32" s="232"/>
      <c r="OF32" s="232"/>
      <c r="OG32" s="232"/>
      <c r="OH32" s="232"/>
      <c r="OI32" s="232"/>
      <c r="OJ32" s="232"/>
      <c r="OK32" s="232"/>
      <c r="OL32" s="232"/>
      <c r="OM32" s="232"/>
      <c r="ON32" s="232"/>
      <c r="OO32" s="232"/>
      <c r="OP32" s="232"/>
      <c r="OQ32" s="232"/>
      <c r="OR32" s="232"/>
      <c r="OS32" s="232"/>
      <c r="OT32" s="232"/>
      <c r="OU32" s="232"/>
      <c r="OV32" s="232"/>
      <c r="OW32" s="232"/>
      <c r="OX32" s="232"/>
      <c r="OY32" s="232"/>
      <c r="OZ32" s="232"/>
      <c r="PA32" s="232"/>
      <c r="PB32" s="232"/>
      <c r="PC32" s="232"/>
      <c r="PD32" s="232"/>
      <c r="PE32" s="232"/>
      <c r="PF32" s="232"/>
      <c r="PG32" s="232"/>
      <c r="PH32" s="232"/>
      <c r="PI32" s="232"/>
      <c r="PJ32" s="232"/>
      <c r="PK32" s="232"/>
      <c r="PL32" s="232"/>
      <c r="PM32" s="232"/>
      <c r="PN32" s="232"/>
      <c r="PO32" s="232"/>
      <c r="PP32" s="232"/>
      <c r="PQ32" s="232"/>
      <c r="PR32" s="232"/>
      <c r="PS32" s="232"/>
      <c r="PT32" s="232"/>
      <c r="PU32" s="232"/>
      <c r="PV32" s="232"/>
      <c r="PW32" s="232"/>
      <c r="PX32" s="232"/>
      <c r="PY32" s="232"/>
      <c r="PZ32" s="232"/>
      <c r="QA32" s="232"/>
      <c r="QB32" s="232"/>
      <c r="QC32" s="232"/>
      <c r="QD32" s="232"/>
      <c r="QE32" s="232"/>
      <c r="QF32" s="232"/>
      <c r="QG32" s="232"/>
      <c r="QH32" s="232"/>
      <c r="QI32" s="232"/>
      <c r="QJ32" s="232"/>
      <c r="QK32" s="232"/>
      <c r="QL32" s="232"/>
    </row>
    <row r="33" spans="1:454" s="173" customFormat="1" ht="15.5" customHeight="1">
      <c r="A33" s="232"/>
      <c r="B33" s="232"/>
      <c r="C33" s="691"/>
      <c r="D33" s="692"/>
      <c r="E33" s="692"/>
      <c r="F33" s="692"/>
      <c r="G33" s="692"/>
      <c r="H33" s="692"/>
      <c r="I33" s="692"/>
      <c r="J33" s="692"/>
      <c r="K33" s="692"/>
      <c r="L33" s="692"/>
      <c r="M33" s="692"/>
      <c r="N33" s="692"/>
      <c r="O33" s="692"/>
      <c r="P33" s="692"/>
      <c r="Q33" s="692"/>
      <c r="R33" s="692"/>
      <c r="S33" s="692"/>
      <c r="T33" s="692"/>
      <c r="U33" s="692"/>
      <c r="V33" s="693"/>
      <c r="W33" s="708"/>
      <c r="X33" s="709"/>
      <c r="Y33" s="709"/>
      <c r="Z33" s="710"/>
      <c r="AA33" s="708"/>
      <c r="AB33" s="709"/>
      <c r="AC33" s="709"/>
      <c r="AD33" s="710"/>
      <c r="AE33" s="708"/>
      <c r="AF33" s="709"/>
      <c r="AG33" s="709"/>
      <c r="AH33" s="709"/>
      <c r="AI33" s="710"/>
      <c r="AJ33" s="715"/>
      <c r="AK33" s="716"/>
      <c r="AL33" s="717"/>
      <c r="AM33" s="708"/>
      <c r="AN33" s="709"/>
      <c r="AO33" s="709"/>
      <c r="AP33" s="709"/>
      <c r="AQ33" s="710"/>
      <c r="AR33" s="708"/>
      <c r="AS33" s="709"/>
      <c r="AT33" s="709"/>
      <c r="AU33" s="709"/>
      <c r="AV33" s="72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2"/>
      <c r="CP33" s="232"/>
      <c r="CQ33" s="232"/>
      <c r="CR33" s="232"/>
      <c r="CS33" s="232"/>
      <c r="CT33" s="232"/>
      <c r="CU33" s="232"/>
      <c r="CV33" s="232"/>
      <c r="CW33" s="232"/>
      <c r="CX33" s="232"/>
      <c r="CY33" s="232"/>
      <c r="CZ33" s="232"/>
      <c r="DA33" s="232"/>
      <c r="DB33" s="232"/>
      <c r="DC33" s="232"/>
      <c r="DD33" s="232"/>
      <c r="DE33" s="232"/>
      <c r="DF33" s="232"/>
      <c r="DG33" s="232"/>
      <c r="DH33" s="232"/>
      <c r="DI33" s="232"/>
      <c r="DJ33" s="232"/>
      <c r="DK33" s="232"/>
      <c r="DL33" s="232"/>
      <c r="DM33" s="232"/>
      <c r="DN33" s="232"/>
      <c r="DO33" s="232"/>
      <c r="DP33" s="232"/>
      <c r="DQ33" s="232"/>
      <c r="DR33" s="232"/>
      <c r="DS33" s="232"/>
      <c r="DT33" s="232"/>
      <c r="DU33" s="232"/>
      <c r="DV33" s="232"/>
      <c r="DW33" s="232"/>
      <c r="DX33" s="232"/>
      <c r="DY33" s="232"/>
      <c r="DZ33" s="232"/>
      <c r="EA33" s="232"/>
      <c r="EB33" s="232"/>
      <c r="EC33" s="232"/>
      <c r="ED33" s="232"/>
      <c r="EE33" s="232"/>
      <c r="EF33" s="232"/>
      <c r="EG33" s="232"/>
      <c r="EH33" s="232"/>
      <c r="EI33" s="232"/>
      <c r="EJ33" s="232"/>
      <c r="EK33" s="232"/>
      <c r="EL33" s="232"/>
      <c r="EM33" s="232"/>
      <c r="EN33" s="232"/>
      <c r="EO33" s="232"/>
      <c r="EP33" s="232"/>
      <c r="EQ33" s="232"/>
      <c r="ER33" s="232"/>
      <c r="ES33" s="232"/>
      <c r="ET33" s="232"/>
      <c r="EU33" s="232"/>
      <c r="EV33" s="232"/>
      <c r="EW33" s="232"/>
      <c r="EX33" s="232"/>
      <c r="EY33" s="232"/>
      <c r="EZ33" s="232"/>
      <c r="FA33" s="232"/>
      <c r="FB33" s="232"/>
      <c r="FC33" s="232"/>
      <c r="FD33" s="232"/>
      <c r="FE33" s="232"/>
      <c r="FF33" s="232"/>
      <c r="FG33" s="232"/>
      <c r="FH33" s="232"/>
      <c r="FI33" s="232"/>
      <c r="FJ33" s="232"/>
      <c r="FK33" s="232"/>
      <c r="FL33" s="232"/>
      <c r="FM33" s="232"/>
      <c r="FN33" s="232"/>
      <c r="FO33" s="232"/>
      <c r="FP33" s="232"/>
      <c r="FQ33" s="232"/>
      <c r="FR33" s="232"/>
      <c r="FS33" s="232"/>
      <c r="FT33" s="232"/>
      <c r="FU33" s="232"/>
      <c r="FV33" s="232"/>
      <c r="FW33" s="232"/>
      <c r="FX33" s="232"/>
      <c r="FY33" s="232"/>
      <c r="FZ33" s="232"/>
      <c r="GA33" s="232"/>
      <c r="GB33" s="232"/>
      <c r="GC33" s="232"/>
      <c r="GD33" s="232"/>
      <c r="GE33" s="232"/>
      <c r="GF33" s="232"/>
      <c r="GG33" s="232"/>
      <c r="GH33" s="232"/>
      <c r="GI33" s="232"/>
      <c r="GJ33" s="232"/>
      <c r="GK33" s="232"/>
      <c r="GL33" s="232"/>
      <c r="GM33" s="232"/>
      <c r="GN33" s="232"/>
      <c r="GO33" s="232"/>
      <c r="GP33" s="232"/>
      <c r="GQ33" s="232"/>
      <c r="GR33" s="232"/>
      <c r="GS33" s="232"/>
      <c r="GT33" s="232"/>
      <c r="GU33" s="232"/>
      <c r="GV33" s="232"/>
      <c r="GW33" s="232"/>
      <c r="GX33" s="232"/>
      <c r="GY33" s="232"/>
      <c r="GZ33" s="232"/>
      <c r="HA33" s="232"/>
      <c r="HB33" s="232"/>
      <c r="HC33" s="232"/>
      <c r="HD33" s="232"/>
      <c r="HE33" s="232"/>
      <c r="HF33" s="232"/>
      <c r="HG33" s="232"/>
      <c r="HH33" s="232"/>
      <c r="HI33" s="232"/>
      <c r="HJ33" s="232"/>
      <c r="HK33" s="232"/>
      <c r="HL33" s="232"/>
      <c r="HM33" s="232"/>
      <c r="HN33" s="232"/>
      <c r="HO33" s="232"/>
      <c r="HP33" s="232"/>
      <c r="HQ33" s="232"/>
      <c r="HR33" s="232"/>
      <c r="HS33" s="232"/>
      <c r="HT33" s="232"/>
      <c r="HU33" s="232"/>
      <c r="HV33" s="232"/>
      <c r="HW33" s="232"/>
      <c r="HX33" s="232"/>
      <c r="HY33" s="232"/>
      <c r="HZ33" s="232"/>
      <c r="IA33" s="232"/>
      <c r="IB33" s="232"/>
      <c r="IC33" s="232"/>
      <c r="ID33" s="232"/>
      <c r="IE33" s="232"/>
      <c r="IF33" s="232"/>
      <c r="IG33" s="232"/>
      <c r="IH33" s="232"/>
      <c r="II33" s="232"/>
      <c r="IJ33" s="232"/>
      <c r="IK33" s="232"/>
      <c r="IL33" s="232"/>
      <c r="IM33" s="232"/>
      <c r="IN33" s="232"/>
      <c r="IO33" s="232"/>
      <c r="IP33" s="232"/>
      <c r="IQ33" s="232"/>
      <c r="IR33" s="232"/>
      <c r="IS33" s="232"/>
      <c r="IT33" s="232"/>
      <c r="IU33" s="232"/>
      <c r="IV33" s="232"/>
      <c r="IW33" s="232"/>
      <c r="IX33" s="232"/>
      <c r="IY33" s="232"/>
      <c r="IZ33" s="232"/>
      <c r="JA33" s="232"/>
      <c r="JB33" s="232"/>
      <c r="JC33" s="232"/>
      <c r="JD33" s="232"/>
      <c r="JE33" s="232"/>
      <c r="JF33" s="232"/>
      <c r="JG33" s="232"/>
      <c r="JH33" s="232"/>
      <c r="JI33" s="232"/>
      <c r="JJ33" s="232"/>
      <c r="JK33" s="232"/>
      <c r="JL33" s="232"/>
      <c r="JM33" s="232"/>
      <c r="JN33" s="232"/>
      <c r="JO33" s="232"/>
      <c r="JP33" s="232"/>
      <c r="JQ33" s="232"/>
      <c r="JR33" s="232"/>
      <c r="JS33" s="232"/>
      <c r="JT33" s="232"/>
      <c r="JU33" s="232"/>
      <c r="JV33" s="232"/>
      <c r="JW33" s="232"/>
      <c r="JX33" s="232"/>
      <c r="JY33" s="232"/>
      <c r="JZ33" s="232"/>
      <c r="KA33" s="232"/>
      <c r="KB33" s="232"/>
      <c r="KC33" s="232"/>
      <c r="KD33" s="232"/>
      <c r="KE33" s="232"/>
      <c r="KF33" s="232"/>
      <c r="KG33" s="232"/>
      <c r="KH33" s="232"/>
      <c r="KI33" s="232"/>
      <c r="KJ33" s="232"/>
      <c r="KK33" s="232"/>
      <c r="KL33" s="232"/>
      <c r="KM33" s="232"/>
      <c r="KN33" s="232"/>
      <c r="KO33" s="232"/>
      <c r="KP33" s="232"/>
      <c r="KQ33" s="232"/>
      <c r="KR33" s="232"/>
      <c r="KS33" s="232"/>
      <c r="KT33" s="232"/>
      <c r="KU33" s="232"/>
      <c r="KV33" s="232"/>
      <c r="KW33" s="232"/>
      <c r="KX33" s="232"/>
      <c r="KY33" s="232"/>
      <c r="KZ33" s="232"/>
      <c r="LA33" s="232"/>
      <c r="LB33" s="232"/>
      <c r="LC33" s="232"/>
      <c r="LD33" s="232"/>
      <c r="LE33" s="232"/>
      <c r="LF33" s="232"/>
      <c r="LG33" s="232"/>
      <c r="LH33" s="232"/>
      <c r="LI33" s="232"/>
      <c r="LJ33" s="232"/>
      <c r="LK33" s="232"/>
      <c r="LL33" s="232"/>
      <c r="LM33" s="232"/>
      <c r="LN33" s="232"/>
      <c r="LO33" s="232"/>
      <c r="LP33" s="232"/>
      <c r="LQ33" s="232"/>
      <c r="LR33" s="232"/>
      <c r="LS33" s="232"/>
      <c r="LT33" s="232"/>
      <c r="LU33" s="232"/>
      <c r="LV33" s="232"/>
      <c r="LW33" s="232"/>
      <c r="LX33" s="232"/>
      <c r="LY33" s="232"/>
      <c r="LZ33" s="232"/>
      <c r="MA33" s="232"/>
      <c r="MB33" s="232"/>
      <c r="MC33" s="232"/>
      <c r="MD33" s="232"/>
      <c r="ME33" s="232"/>
      <c r="MF33" s="232"/>
      <c r="MG33" s="232"/>
      <c r="MH33" s="232"/>
      <c r="MI33" s="232"/>
      <c r="MJ33" s="232"/>
      <c r="MK33" s="232"/>
      <c r="ML33" s="232"/>
      <c r="MM33" s="232"/>
      <c r="MN33" s="232"/>
      <c r="MO33" s="232"/>
      <c r="MP33" s="232"/>
      <c r="MQ33" s="232"/>
      <c r="MR33" s="232"/>
      <c r="MS33" s="232"/>
      <c r="MT33" s="232"/>
      <c r="MU33" s="232"/>
      <c r="MV33" s="232"/>
      <c r="MW33" s="232"/>
      <c r="MX33" s="232"/>
      <c r="MY33" s="232"/>
      <c r="MZ33" s="232"/>
      <c r="NA33" s="232"/>
      <c r="NB33" s="232"/>
      <c r="NC33" s="232"/>
      <c r="ND33" s="232"/>
      <c r="NE33" s="232"/>
      <c r="NF33" s="232"/>
      <c r="NG33" s="232"/>
      <c r="NH33" s="232"/>
      <c r="NI33" s="232"/>
      <c r="NJ33" s="232"/>
      <c r="NK33" s="232"/>
      <c r="NL33" s="232"/>
      <c r="NM33" s="232"/>
      <c r="NN33" s="232"/>
      <c r="NO33" s="232"/>
      <c r="NP33" s="232"/>
      <c r="NQ33" s="232"/>
      <c r="NR33" s="232"/>
      <c r="NS33" s="232"/>
      <c r="NT33" s="232"/>
      <c r="NU33" s="232"/>
      <c r="NV33" s="232"/>
      <c r="NW33" s="232"/>
      <c r="NX33" s="232"/>
      <c r="NY33" s="232"/>
      <c r="NZ33" s="232"/>
      <c r="OA33" s="232"/>
      <c r="OB33" s="232"/>
      <c r="OC33" s="232"/>
      <c r="OD33" s="232"/>
      <c r="OE33" s="232"/>
      <c r="OF33" s="232"/>
      <c r="OG33" s="232"/>
      <c r="OH33" s="232"/>
      <c r="OI33" s="232"/>
      <c r="OJ33" s="232"/>
      <c r="OK33" s="232"/>
      <c r="OL33" s="232"/>
      <c r="OM33" s="232"/>
      <c r="ON33" s="232"/>
      <c r="OO33" s="232"/>
      <c r="OP33" s="232"/>
      <c r="OQ33" s="232"/>
      <c r="OR33" s="232"/>
      <c r="OS33" s="232"/>
      <c r="OT33" s="232"/>
      <c r="OU33" s="232"/>
      <c r="OV33" s="232"/>
      <c r="OW33" s="232"/>
      <c r="OX33" s="232"/>
      <c r="OY33" s="232"/>
      <c r="OZ33" s="232"/>
      <c r="PA33" s="232"/>
      <c r="PB33" s="232"/>
      <c r="PC33" s="232"/>
      <c r="PD33" s="232"/>
      <c r="PE33" s="232"/>
      <c r="PF33" s="232"/>
      <c r="PG33" s="232"/>
      <c r="PH33" s="232"/>
      <c r="PI33" s="232"/>
      <c r="PJ33" s="232"/>
      <c r="PK33" s="232"/>
      <c r="PL33" s="232"/>
      <c r="PM33" s="232"/>
      <c r="PN33" s="232"/>
      <c r="PO33" s="232"/>
      <c r="PP33" s="232"/>
      <c r="PQ33" s="232"/>
      <c r="PR33" s="232"/>
      <c r="PS33" s="232"/>
      <c r="PT33" s="232"/>
      <c r="PU33" s="232"/>
      <c r="PV33" s="232"/>
      <c r="PW33" s="232"/>
      <c r="PX33" s="232"/>
      <c r="PY33" s="232"/>
      <c r="PZ33" s="232"/>
      <c r="QA33" s="232"/>
      <c r="QB33" s="232"/>
      <c r="QC33" s="232"/>
      <c r="QD33" s="232"/>
      <c r="QE33" s="232"/>
      <c r="QF33" s="232"/>
      <c r="QG33" s="232"/>
      <c r="QH33" s="232"/>
      <c r="QI33" s="232"/>
      <c r="QJ33" s="232"/>
      <c r="QK33" s="232"/>
      <c r="QL33" s="232"/>
    </row>
    <row r="34" spans="1:454" s="173" customFormat="1" ht="18" customHeight="1">
      <c r="A34" s="232"/>
      <c r="B34" s="232"/>
      <c r="C34" s="266"/>
      <c r="D34" s="267"/>
      <c r="E34" s="724" t="s">
        <v>11063</v>
      </c>
      <c r="F34" s="724"/>
      <c r="G34" s="724"/>
      <c r="H34" s="724"/>
      <c r="I34" s="724"/>
      <c r="J34" s="724" t="s">
        <v>11064</v>
      </c>
      <c r="K34" s="724"/>
      <c r="L34" s="724"/>
      <c r="M34" s="724"/>
      <c r="N34" s="724"/>
      <c r="O34" s="724"/>
      <c r="P34" s="724"/>
      <c r="Q34" s="724"/>
      <c r="R34" s="724" t="s">
        <v>8529</v>
      </c>
      <c r="S34" s="724"/>
      <c r="T34" s="724"/>
      <c r="U34" s="724"/>
      <c r="V34" s="731"/>
      <c r="W34" s="711"/>
      <c r="X34" s="692"/>
      <c r="Y34" s="692"/>
      <c r="Z34" s="693"/>
      <c r="AA34" s="711"/>
      <c r="AB34" s="692"/>
      <c r="AC34" s="692"/>
      <c r="AD34" s="693"/>
      <c r="AE34" s="711"/>
      <c r="AF34" s="692"/>
      <c r="AG34" s="692"/>
      <c r="AH34" s="692"/>
      <c r="AI34" s="693"/>
      <c r="AJ34" s="718"/>
      <c r="AK34" s="719"/>
      <c r="AL34" s="720"/>
      <c r="AM34" s="711"/>
      <c r="AN34" s="692"/>
      <c r="AO34" s="692"/>
      <c r="AP34" s="692"/>
      <c r="AQ34" s="693"/>
      <c r="AR34" s="711"/>
      <c r="AS34" s="692"/>
      <c r="AT34" s="692"/>
      <c r="AU34" s="692"/>
      <c r="AV34" s="723"/>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c r="BX34" s="232"/>
      <c r="BY34" s="232"/>
      <c r="BZ34" s="232"/>
      <c r="CA34" s="232"/>
      <c r="CB34" s="232"/>
      <c r="CC34" s="232"/>
      <c r="CD34" s="232"/>
      <c r="CE34" s="232"/>
      <c r="CF34" s="232"/>
      <c r="CG34" s="232"/>
      <c r="CH34" s="232"/>
      <c r="CI34" s="232"/>
      <c r="CJ34" s="232"/>
      <c r="CK34" s="232"/>
      <c r="CL34" s="232"/>
      <c r="CM34" s="232"/>
      <c r="CN34" s="232"/>
      <c r="CO34" s="232"/>
      <c r="CP34" s="232"/>
      <c r="CQ34" s="232"/>
      <c r="CR34" s="232"/>
      <c r="CS34" s="232"/>
      <c r="CT34" s="232"/>
      <c r="CU34" s="232"/>
      <c r="CV34" s="232"/>
      <c r="CW34" s="232"/>
      <c r="CX34" s="232"/>
      <c r="CY34" s="232"/>
      <c r="CZ34" s="232"/>
      <c r="DA34" s="232"/>
      <c r="DB34" s="232"/>
      <c r="DC34" s="232"/>
      <c r="DD34" s="232"/>
      <c r="DE34" s="232"/>
      <c r="DF34" s="232"/>
      <c r="DG34" s="232"/>
      <c r="DH34" s="232"/>
      <c r="DI34" s="232"/>
      <c r="DJ34" s="232"/>
      <c r="DK34" s="232"/>
      <c r="DL34" s="232"/>
      <c r="DM34" s="232"/>
      <c r="DN34" s="232"/>
      <c r="DO34" s="232"/>
      <c r="DP34" s="232"/>
      <c r="DQ34" s="232"/>
      <c r="DR34" s="232"/>
      <c r="DS34" s="232"/>
      <c r="DT34" s="232"/>
      <c r="DU34" s="232"/>
      <c r="DV34" s="232"/>
      <c r="DW34" s="232"/>
      <c r="DX34" s="232"/>
      <c r="DY34" s="232"/>
      <c r="DZ34" s="232"/>
      <c r="EA34" s="232"/>
      <c r="EB34" s="232"/>
      <c r="EC34" s="232"/>
      <c r="ED34" s="232"/>
      <c r="EE34" s="232"/>
      <c r="EF34" s="232"/>
      <c r="EG34" s="232"/>
      <c r="EH34" s="232"/>
      <c r="EI34" s="232"/>
      <c r="EJ34" s="232"/>
      <c r="EK34" s="232"/>
      <c r="EL34" s="232"/>
      <c r="EM34" s="232"/>
      <c r="EN34" s="232"/>
      <c r="EO34" s="232"/>
      <c r="EP34" s="232"/>
      <c r="EQ34" s="232"/>
      <c r="ER34" s="232"/>
      <c r="ES34" s="232"/>
      <c r="ET34" s="232"/>
      <c r="EU34" s="232"/>
      <c r="EV34" s="232"/>
      <c r="EW34" s="232"/>
      <c r="EX34" s="232"/>
      <c r="EY34" s="232"/>
      <c r="EZ34" s="232"/>
      <c r="FA34" s="232"/>
      <c r="FB34" s="232"/>
      <c r="FC34" s="232"/>
      <c r="FD34" s="232"/>
      <c r="FE34" s="232"/>
      <c r="FF34" s="232"/>
      <c r="FG34" s="232"/>
      <c r="FH34" s="232"/>
      <c r="FI34" s="232"/>
      <c r="FJ34" s="232"/>
      <c r="FK34" s="232"/>
      <c r="FL34" s="232"/>
      <c r="FM34" s="232"/>
      <c r="FN34" s="232"/>
      <c r="FO34" s="232"/>
      <c r="FP34" s="232"/>
      <c r="FQ34" s="232"/>
      <c r="FR34" s="232"/>
      <c r="FS34" s="232"/>
      <c r="FT34" s="232"/>
      <c r="FU34" s="232"/>
      <c r="FV34" s="232"/>
      <c r="FW34" s="232"/>
      <c r="FX34" s="232"/>
      <c r="FY34" s="232"/>
      <c r="FZ34" s="232"/>
      <c r="GA34" s="232"/>
      <c r="GB34" s="232"/>
      <c r="GC34" s="232"/>
      <c r="GD34" s="232"/>
      <c r="GE34" s="232"/>
      <c r="GF34" s="232"/>
      <c r="GG34" s="232"/>
      <c r="GH34" s="232"/>
      <c r="GI34" s="232"/>
      <c r="GJ34" s="232"/>
      <c r="GK34" s="232"/>
      <c r="GL34" s="232"/>
      <c r="GM34" s="232"/>
      <c r="GN34" s="232"/>
      <c r="GO34" s="232"/>
      <c r="GP34" s="232"/>
      <c r="GQ34" s="232"/>
      <c r="GR34" s="232"/>
      <c r="GS34" s="232"/>
      <c r="GT34" s="232"/>
      <c r="GU34" s="232"/>
      <c r="GV34" s="232"/>
      <c r="GW34" s="232"/>
      <c r="GX34" s="232"/>
      <c r="GY34" s="232"/>
      <c r="GZ34" s="232"/>
      <c r="HA34" s="232"/>
      <c r="HB34" s="232"/>
      <c r="HC34" s="232"/>
      <c r="HD34" s="232"/>
      <c r="HE34" s="232"/>
      <c r="HF34" s="232"/>
      <c r="HG34" s="232"/>
      <c r="HH34" s="232"/>
      <c r="HI34" s="232"/>
      <c r="HJ34" s="232"/>
      <c r="HK34" s="232"/>
      <c r="HL34" s="232"/>
      <c r="HM34" s="232"/>
      <c r="HN34" s="232"/>
      <c r="HO34" s="232"/>
      <c r="HP34" s="232"/>
      <c r="HQ34" s="232"/>
      <c r="HR34" s="232"/>
      <c r="HS34" s="232"/>
      <c r="HT34" s="232"/>
      <c r="HU34" s="232"/>
      <c r="HV34" s="232"/>
      <c r="HW34" s="232"/>
      <c r="HX34" s="232"/>
      <c r="HY34" s="232"/>
      <c r="HZ34" s="232"/>
      <c r="IA34" s="232"/>
      <c r="IB34" s="232"/>
      <c r="IC34" s="232"/>
      <c r="ID34" s="232"/>
      <c r="IE34" s="232"/>
      <c r="IF34" s="232"/>
      <c r="IG34" s="232"/>
      <c r="IH34" s="232"/>
      <c r="II34" s="232"/>
      <c r="IJ34" s="232"/>
      <c r="IK34" s="232"/>
      <c r="IL34" s="232"/>
      <c r="IM34" s="232"/>
      <c r="IN34" s="232"/>
      <c r="IO34" s="232"/>
      <c r="IP34" s="232"/>
      <c r="IQ34" s="232"/>
      <c r="IR34" s="232"/>
      <c r="IS34" s="232"/>
      <c r="IT34" s="232"/>
      <c r="IU34" s="232"/>
      <c r="IV34" s="232"/>
      <c r="IW34" s="232"/>
      <c r="IX34" s="232"/>
      <c r="IY34" s="232"/>
      <c r="IZ34" s="232"/>
      <c r="JA34" s="232"/>
      <c r="JB34" s="232"/>
      <c r="JC34" s="232"/>
      <c r="JD34" s="232"/>
      <c r="JE34" s="232"/>
      <c r="JF34" s="232"/>
      <c r="JG34" s="232"/>
      <c r="JH34" s="232"/>
      <c r="JI34" s="232"/>
      <c r="JJ34" s="232"/>
      <c r="JK34" s="232"/>
      <c r="JL34" s="232"/>
      <c r="JM34" s="232"/>
      <c r="JN34" s="232"/>
      <c r="JO34" s="232"/>
      <c r="JP34" s="232"/>
      <c r="JQ34" s="232"/>
      <c r="JR34" s="232"/>
      <c r="JS34" s="232"/>
      <c r="JT34" s="232"/>
      <c r="JU34" s="232"/>
      <c r="JV34" s="232"/>
      <c r="JW34" s="232"/>
      <c r="JX34" s="232"/>
      <c r="JY34" s="232"/>
      <c r="JZ34" s="232"/>
      <c r="KA34" s="232"/>
      <c r="KB34" s="232"/>
      <c r="KC34" s="232"/>
      <c r="KD34" s="232"/>
      <c r="KE34" s="232"/>
      <c r="KF34" s="232"/>
      <c r="KG34" s="232"/>
      <c r="KH34" s="232"/>
      <c r="KI34" s="232"/>
      <c r="KJ34" s="232"/>
      <c r="KK34" s="232"/>
      <c r="KL34" s="232"/>
      <c r="KM34" s="232"/>
      <c r="KN34" s="232"/>
      <c r="KO34" s="232"/>
      <c r="KP34" s="232"/>
      <c r="KQ34" s="232"/>
      <c r="KR34" s="232"/>
      <c r="KS34" s="232"/>
      <c r="KT34" s="232"/>
      <c r="KU34" s="232"/>
      <c r="KV34" s="232"/>
      <c r="KW34" s="232"/>
      <c r="KX34" s="232"/>
      <c r="KY34" s="232"/>
      <c r="KZ34" s="232"/>
      <c r="LA34" s="232"/>
      <c r="LB34" s="232"/>
      <c r="LC34" s="232"/>
      <c r="LD34" s="232"/>
      <c r="LE34" s="232"/>
      <c r="LF34" s="232"/>
      <c r="LG34" s="232"/>
      <c r="LH34" s="232"/>
      <c r="LI34" s="232"/>
      <c r="LJ34" s="232"/>
      <c r="LK34" s="232"/>
      <c r="LL34" s="232"/>
      <c r="LM34" s="232"/>
      <c r="LN34" s="232"/>
      <c r="LO34" s="232"/>
      <c r="LP34" s="232"/>
      <c r="LQ34" s="232"/>
      <c r="LR34" s="232"/>
      <c r="LS34" s="232"/>
      <c r="LT34" s="232"/>
      <c r="LU34" s="232"/>
      <c r="LV34" s="232"/>
      <c r="LW34" s="232"/>
      <c r="LX34" s="232"/>
      <c r="LY34" s="232"/>
      <c r="LZ34" s="232"/>
      <c r="MA34" s="232"/>
      <c r="MB34" s="232"/>
      <c r="MC34" s="232"/>
      <c r="MD34" s="232"/>
      <c r="ME34" s="232"/>
      <c r="MF34" s="232"/>
      <c r="MG34" s="232"/>
      <c r="MH34" s="232"/>
      <c r="MI34" s="232"/>
      <c r="MJ34" s="232"/>
      <c r="MK34" s="232"/>
      <c r="ML34" s="232"/>
      <c r="MM34" s="232"/>
      <c r="MN34" s="232"/>
      <c r="MO34" s="232"/>
      <c r="MP34" s="232"/>
      <c r="MQ34" s="232"/>
      <c r="MR34" s="232"/>
      <c r="MS34" s="232"/>
      <c r="MT34" s="232"/>
      <c r="MU34" s="232"/>
      <c r="MV34" s="232"/>
      <c r="MW34" s="232"/>
      <c r="MX34" s="232"/>
      <c r="MY34" s="232"/>
      <c r="MZ34" s="232"/>
      <c r="NA34" s="232"/>
      <c r="NB34" s="232"/>
      <c r="NC34" s="232"/>
      <c r="ND34" s="232"/>
      <c r="NE34" s="232"/>
      <c r="NF34" s="232"/>
      <c r="NG34" s="232"/>
      <c r="NH34" s="232"/>
      <c r="NI34" s="232"/>
      <c r="NJ34" s="232"/>
      <c r="NK34" s="232"/>
      <c r="NL34" s="232"/>
      <c r="NM34" s="232"/>
      <c r="NN34" s="232"/>
      <c r="NO34" s="232"/>
      <c r="NP34" s="232"/>
      <c r="NQ34" s="232"/>
      <c r="NR34" s="232"/>
      <c r="NS34" s="232"/>
      <c r="NT34" s="232"/>
      <c r="NU34" s="232"/>
      <c r="NV34" s="232"/>
      <c r="NW34" s="232"/>
      <c r="NX34" s="232"/>
      <c r="NY34" s="232"/>
      <c r="NZ34" s="232"/>
      <c r="OA34" s="232"/>
      <c r="OB34" s="232"/>
      <c r="OC34" s="232"/>
      <c r="OD34" s="232"/>
      <c r="OE34" s="232"/>
      <c r="OF34" s="232"/>
      <c r="OG34" s="232"/>
      <c r="OH34" s="232"/>
      <c r="OI34" s="232"/>
      <c r="OJ34" s="232"/>
      <c r="OK34" s="232"/>
      <c r="OL34" s="232"/>
      <c r="OM34" s="232"/>
      <c r="ON34" s="232"/>
      <c r="OO34" s="232"/>
      <c r="OP34" s="232"/>
      <c r="OQ34" s="232"/>
      <c r="OR34" s="232"/>
      <c r="OS34" s="232"/>
      <c r="OT34" s="232"/>
      <c r="OU34" s="232"/>
      <c r="OV34" s="232"/>
      <c r="OW34" s="232"/>
      <c r="OX34" s="232"/>
      <c r="OY34" s="232"/>
      <c r="OZ34" s="232"/>
      <c r="PA34" s="232"/>
      <c r="PB34" s="232"/>
      <c r="PC34" s="232"/>
      <c r="PD34" s="232"/>
      <c r="PE34" s="232"/>
      <c r="PF34" s="232"/>
      <c r="PG34" s="232"/>
      <c r="PH34" s="232"/>
      <c r="PI34" s="232"/>
      <c r="PJ34" s="232"/>
      <c r="PK34" s="232"/>
      <c r="PL34" s="232"/>
      <c r="PM34" s="232"/>
      <c r="PN34" s="232"/>
      <c r="PO34" s="232"/>
      <c r="PP34" s="232"/>
      <c r="PQ34" s="232"/>
      <c r="PR34" s="232"/>
      <c r="PS34" s="232"/>
      <c r="PT34" s="232"/>
      <c r="PU34" s="232"/>
      <c r="PV34" s="232"/>
      <c r="PW34" s="232"/>
      <c r="PX34" s="232"/>
      <c r="PY34" s="232"/>
      <c r="PZ34" s="232"/>
      <c r="QA34" s="232"/>
      <c r="QB34" s="232"/>
      <c r="QC34" s="232"/>
      <c r="QD34" s="232"/>
      <c r="QE34" s="232"/>
      <c r="QF34" s="232"/>
      <c r="QG34" s="232"/>
      <c r="QH34" s="232"/>
      <c r="QI34" s="232"/>
      <c r="QJ34" s="232"/>
      <c r="QK34" s="232"/>
      <c r="QL34" s="232"/>
    </row>
    <row r="35" spans="1:454" s="182" customFormat="1" ht="23.5" customHeight="1">
      <c r="A35" s="233"/>
      <c r="B35" s="276"/>
      <c r="C35" s="732" t="s">
        <v>8035</v>
      </c>
      <c r="D35" s="733"/>
      <c r="E35" s="958" t="s">
        <v>3885</v>
      </c>
      <c r="F35" s="959"/>
      <c r="G35" s="959"/>
      <c r="H35" s="959"/>
      <c r="I35" s="959"/>
      <c r="J35" s="966" t="s">
        <v>11249</v>
      </c>
      <c r="K35" s="959"/>
      <c r="L35" s="959"/>
      <c r="M35" s="959"/>
      <c r="N35" s="959"/>
      <c r="O35" s="967"/>
      <c r="P35" s="968" t="s">
        <v>11250</v>
      </c>
      <c r="Q35" s="968"/>
      <c r="R35" s="968"/>
      <c r="S35" s="968"/>
      <c r="T35" s="968"/>
      <c r="U35" s="968"/>
      <c r="V35" s="969"/>
      <c r="W35" s="973" t="s">
        <v>11251</v>
      </c>
      <c r="X35" s="974"/>
      <c r="Y35" s="974"/>
      <c r="Z35" s="975"/>
      <c r="AA35" s="963">
        <v>16000</v>
      </c>
      <c r="AB35" s="964"/>
      <c r="AC35" s="964"/>
      <c r="AD35" s="965"/>
      <c r="AE35" s="937" t="s">
        <v>8485</v>
      </c>
      <c r="AF35" s="938"/>
      <c r="AG35" s="938"/>
      <c r="AH35" s="938"/>
      <c r="AI35" s="939"/>
      <c r="AJ35" s="943"/>
      <c r="AK35" s="944"/>
      <c r="AL35" s="945"/>
      <c r="AM35" s="946">
        <v>968000000</v>
      </c>
      <c r="AN35" s="947"/>
      <c r="AO35" s="947"/>
      <c r="AP35" s="947"/>
      <c r="AQ35" s="948"/>
      <c r="AR35" s="768"/>
      <c r="AS35" s="769"/>
      <c r="AT35" s="769"/>
      <c r="AU35" s="769"/>
      <c r="AV35" s="770"/>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c r="CQ35" s="233"/>
      <c r="CR35" s="233"/>
      <c r="CS35" s="233"/>
      <c r="CT35" s="233"/>
      <c r="CU35" s="233"/>
      <c r="CV35" s="233"/>
      <c r="CW35" s="233"/>
      <c r="CX35" s="233"/>
      <c r="CY35" s="233"/>
      <c r="CZ35" s="233"/>
      <c r="DA35" s="233"/>
      <c r="DB35" s="233"/>
      <c r="DC35" s="233"/>
      <c r="DD35" s="233"/>
      <c r="DE35" s="233"/>
      <c r="DF35" s="233"/>
      <c r="DG35" s="233"/>
      <c r="DH35" s="233"/>
      <c r="DI35" s="233"/>
      <c r="DJ35" s="233"/>
      <c r="DK35" s="233"/>
      <c r="DL35" s="233"/>
      <c r="DM35" s="233"/>
      <c r="DN35" s="233"/>
      <c r="DO35" s="233"/>
      <c r="DP35" s="233"/>
      <c r="DQ35" s="233"/>
      <c r="DR35" s="233"/>
      <c r="DS35" s="233"/>
      <c r="DT35" s="233"/>
      <c r="DU35" s="233"/>
      <c r="DV35" s="233"/>
      <c r="DW35" s="233"/>
      <c r="DX35" s="233"/>
      <c r="DY35" s="233"/>
      <c r="DZ35" s="233"/>
      <c r="EA35" s="233"/>
      <c r="EB35" s="233"/>
      <c r="EC35" s="233"/>
      <c r="ED35" s="233"/>
      <c r="EE35" s="233"/>
      <c r="EF35" s="233"/>
      <c r="EG35" s="233"/>
      <c r="EH35" s="233"/>
      <c r="EI35" s="233"/>
      <c r="EJ35" s="233"/>
      <c r="EK35" s="233"/>
      <c r="EL35" s="233"/>
      <c r="EM35" s="233"/>
      <c r="EN35" s="233"/>
      <c r="EO35" s="233"/>
      <c r="EP35" s="233"/>
      <c r="EQ35" s="233"/>
      <c r="ER35" s="233"/>
      <c r="ES35" s="233"/>
      <c r="ET35" s="233"/>
      <c r="EU35" s="233"/>
      <c r="EV35" s="233"/>
      <c r="EW35" s="233"/>
      <c r="EX35" s="233"/>
      <c r="EY35" s="233"/>
      <c r="EZ35" s="233"/>
      <c r="FA35" s="233"/>
      <c r="FB35" s="233"/>
      <c r="FC35" s="233"/>
      <c r="FD35" s="233"/>
      <c r="FE35" s="233"/>
      <c r="FF35" s="233"/>
      <c r="FG35" s="233"/>
      <c r="FH35" s="233"/>
      <c r="FI35" s="233"/>
      <c r="FJ35" s="233"/>
      <c r="FK35" s="233"/>
      <c r="FL35" s="233"/>
      <c r="FM35" s="233"/>
      <c r="FN35" s="233"/>
      <c r="FO35" s="233"/>
      <c r="FP35" s="233"/>
      <c r="FQ35" s="233"/>
      <c r="FR35" s="233"/>
      <c r="FS35" s="233"/>
      <c r="FT35" s="233"/>
      <c r="FU35" s="233"/>
      <c r="FV35" s="233"/>
      <c r="FW35" s="233"/>
      <c r="FX35" s="233"/>
      <c r="FY35" s="233"/>
      <c r="FZ35" s="233"/>
      <c r="GA35" s="233"/>
      <c r="GB35" s="233"/>
      <c r="GC35" s="233"/>
      <c r="GD35" s="233"/>
      <c r="GE35" s="233"/>
      <c r="GF35" s="233"/>
      <c r="GG35" s="233"/>
      <c r="GH35" s="233"/>
      <c r="GI35" s="233"/>
      <c r="GJ35" s="233"/>
      <c r="GK35" s="233"/>
      <c r="GL35" s="233"/>
      <c r="GM35" s="233"/>
      <c r="GN35" s="233"/>
      <c r="GO35" s="233"/>
      <c r="GP35" s="233"/>
      <c r="GQ35" s="233"/>
      <c r="GR35" s="233"/>
      <c r="GS35" s="233"/>
      <c r="GT35" s="233"/>
      <c r="GU35" s="233"/>
      <c r="GV35" s="233"/>
      <c r="GW35" s="233"/>
      <c r="GX35" s="233"/>
      <c r="GY35" s="233"/>
      <c r="GZ35" s="233"/>
      <c r="HA35" s="233"/>
      <c r="HB35" s="233"/>
      <c r="HC35" s="233"/>
      <c r="HD35" s="233"/>
      <c r="HE35" s="233"/>
      <c r="HF35" s="233"/>
      <c r="HG35" s="233"/>
      <c r="HH35" s="233"/>
      <c r="HI35" s="233"/>
      <c r="HJ35" s="233"/>
      <c r="HK35" s="233"/>
      <c r="HL35" s="233"/>
      <c r="HM35" s="233"/>
      <c r="HN35" s="233"/>
      <c r="HO35" s="233"/>
      <c r="HP35" s="233"/>
      <c r="HQ35" s="233"/>
      <c r="HR35" s="233"/>
      <c r="HS35" s="233"/>
      <c r="HT35" s="233"/>
      <c r="HU35" s="233"/>
      <c r="HV35" s="233"/>
      <c r="HW35" s="233"/>
      <c r="HX35" s="233"/>
      <c r="HY35" s="233"/>
      <c r="HZ35" s="233"/>
      <c r="IA35" s="233"/>
      <c r="IB35" s="233"/>
      <c r="IC35" s="233"/>
      <c r="ID35" s="233"/>
      <c r="IE35" s="233"/>
      <c r="IF35" s="233"/>
      <c r="IG35" s="233"/>
      <c r="IH35" s="233"/>
      <c r="II35" s="233"/>
      <c r="IJ35" s="233"/>
      <c r="IK35" s="233"/>
      <c r="IL35" s="233"/>
      <c r="IM35" s="233"/>
      <c r="IN35" s="233"/>
      <c r="IO35" s="233"/>
      <c r="IP35" s="233"/>
      <c r="IQ35" s="233"/>
      <c r="IR35" s="233"/>
      <c r="IS35" s="233"/>
      <c r="IT35" s="233"/>
      <c r="IU35" s="233"/>
      <c r="IV35" s="233"/>
      <c r="IW35" s="233"/>
      <c r="IX35" s="233"/>
      <c r="IY35" s="233"/>
      <c r="IZ35" s="233"/>
      <c r="JA35" s="233"/>
      <c r="JB35" s="233"/>
      <c r="JC35" s="233"/>
      <c r="JD35" s="233"/>
      <c r="JE35" s="233"/>
      <c r="JF35" s="233"/>
      <c r="JG35" s="233"/>
      <c r="JH35" s="233"/>
      <c r="JI35" s="233"/>
      <c r="JJ35" s="233"/>
      <c r="JK35" s="233"/>
      <c r="JL35" s="233"/>
      <c r="JM35" s="233"/>
      <c r="JN35" s="233"/>
      <c r="JO35" s="233"/>
      <c r="JP35" s="233"/>
      <c r="JQ35" s="233"/>
      <c r="JR35" s="233"/>
      <c r="JS35" s="233"/>
      <c r="JT35" s="233"/>
      <c r="JU35" s="233"/>
      <c r="JV35" s="233"/>
      <c r="JW35" s="233"/>
      <c r="JX35" s="233"/>
      <c r="JY35" s="233"/>
      <c r="JZ35" s="233"/>
      <c r="KA35" s="233"/>
      <c r="KB35" s="233"/>
      <c r="KC35" s="233"/>
      <c r="KD35" s="233"/>
      <c r="KE35" s="233"/>
      <c r="KF35" s="233"/>
      <c r="KG35" s="233"/>
      <c r="KH35" s="233"/>
      <c r="KI35" s="233"/>
      <c r="KJ35" s="233"/>
      <c r="KK35" s="233"/>
      <c r="KL35" s="233"/>
      <c r="KM35" s="233"/>
      <c r="KN35" s="233"/>
      <c r="KO35" s="233"/>
      <c r="KP35" s="233"/>
      <c r="KQ35" s="233"/>
      <c r="KR35" s="233"/>
      <c r="KS35" s="233"/>
      <c r="KT35" s="233"/>
      <c r="KU35" s="233"/>
      <c r="KV35" s="233"/>
      <c r="KW35" s="233"/>
      <c r="KX35" s="233"/>
      <c r="KY35" s="233"/>
      <c r="KZ35" s="233"/>
      <c r="LA35" s="233"/>
      <c r="LB35" s="233"/>
      <c r="LC35" s="233"/>
      <c r="LD35" s="233"/>
      <c r="LE35" s="233"/>
      <c r="LF35" s="233"/>
      <c r="LG35" s="233"/>
      <c r="LH35" s="233"/>
      <c r="LI35" s="233"/>
      <c r="LJ35" s="233"/>
      <c r="LK35" s="233"/>
      <c r="LL35" s="233"/>
      <c r="LM35" s="233"/>
      <c r="LN35" s="233"/>
      <c r="LO35" s="233"/>
      <c r="LP35" s="233"/>
      <c r="LQ35" s="233"/>
      <c r="LR35" s="233"/>
      <c r="LS35" s="233"/>
      <c r="LT35" s="233"/>
      <c r="LU35" s="233"/>
      <c r="LV35" s="233"/>
      <c r="LW35" s="233"/>
      <c r="LX35" s="233"/>
      <c r="LY35" s="233"/>
      <c r="LZ35" s="233"/>
      <c r="MA35" s="233"/>
      <c r="MB35" s="233"/>
      <c r="MC35" s="233"/>
      <c r="MD35" s="233"/>
      <c r="ME35" s="233"/>
      <c r="MF35" s="233"/>
      <c r="MG35" s="233"/>
      <c r="MH35" s="233"/>
      <c r="MI35" s="233"/>
      <c r="MJ35" s="233"/>
      <c r="MK35" s="233"/>
      <c r="ML35" s="233"/>
      <c r="MM35" s="233"/>
      <c r="MN35" s="233"/>
      <c r="MO35" s="233"/>
      <c r="MP35" s="233"/>
      <c r="MQ35" s="233"/>
      <c r="MR35" s="233"/>
      <c r="MS35" s="233"/>
      <c r="MT35" s="233"/>
      <c r="MU35" s="233"/>
      <c r="MV35" s="233"/>
      <c r="MW35" s="233"/>
      <c r="MX35" s="233"/>
      <c r="MY35" s="233"/>
      <c r="MZ35" s="233"/>
      <c r="NA35" s="233"/>
      <c r="NB35" s="233"/>
      <c r="NC35" s="233"/>
      <c r="ND35" s="233"/>
      <c r="NE35" s="233"/>
      <c r="NF35" s="233"/>
      <c r="NG35" s="233"/>
      <c r="NH35" s="233"/>
      <c r="NI35" s="233"/>
      <c r="NJ35" s="233"/>
      <c r="NK35" s="233"/>
      <c r="NL35" s="233"/>
      <c r="NM35" s="233"/>
      <c r="NN35" s="233"/>
      <c r="NO35" s="233"/>
      <c r="NP35" s="233"/>
      <c r="NQ35" s="233"/>
      <c r="NR35" s="233"/>
      <c r="NS35" s="233"/>
      <c r="NT35" s="233"/>
      <c r="NU35" s="233"/>
      <c r="NV35" s="233"/>
      <c r="NW35" s="233"/>
      <c r="NX35" s="233"/>
      <c r="NY35" s="233"/>
      <c r="NZ35" s="233"/>
      <c r="OA35" s="233"/>
      <c r="OB35" s="233"/>
      <c r="OC35" s="233"/>
      <c r="OD35" s="233"/>
      <c r="OE35" s="233"/>
      <c r="OF35" s="233"/>
      <c r="OG35" s="233"/>
      <c r="OH35" s="233"/>
      <c r="OI35" s="233"/>
      <c r="OJ35" s="233"/>
      <c r="OK35" s="233"/>
      <c r="OL35" s="233"/>
      <c r="OM35" s="233"/>
      <c r="ON35" s="233"/>
      <c r="OO35" s="233"/>
      <c r="OP35" s="233"/>
      <c r="OQ35" s="233"/>
      <c r="OR35" s="233"/>
      <c r="OS35" s="233"/>
      <c r="OT35" s="233"/>
      <c r="OU35" s="233"/>
      <c r="OV35" s="233"/>
      <c r="OW35" s="233"/>
      <c r="OX35" s="233"/>
      <c r="OY35" s="233"/>
      <c r="OZ35" s="233"/>
      <c r="PA35" s="233"/>
      <c r="PB35" s="233"/>
      <c r="PC35" s="233"/>
      <c r="PD35" s="233"/>
      <c r="PE35" s="233"/>
      <c r="PF35" s="233"/>
      <c r="PG35" s="233"/>
      <c r="PH35" s="233"/>
      <c r="PI35" s="233"/>
      <c r="PJ35" s="233"/>
      <c r="PK35" s="233"/>
      <c r="PL35" s="233"/>
      <c r="PM35" s="233"/>
      <c r="PN35" s="233"/>
      <c r="PO35" s="233"/>
      <c r="PP35" s="233"/>
      <c r="PQ35" s="233"/>
      <c r="PR35" s="233"/>
      <c r="PS35" s="233"/>
      <c r="PT35" s="233"/>
      <c r="PU35" s="233"/>
      <c r="PV35" s="233"/>
      <c r="PW35" s="233"/>
      <c r="PX35" s="233"/>
      <c r="PY35" s="233"/>
      <c r="PZ35" s="233"/>
      <c r="QA35" s="233"/>
      <c r="QB35" s="233"/>
      <c r="QC35" s="233"/>
      <c r="QD35" s="233"/>
      <c r="QE35" s="233"/>
      <c r="QF35" s="233"/>
      <c r="QG35" s="233"/>
      <c r="QH35" s="233"/>
      <c r="QI35" s="233"/>
      <c r="QJ35" s="233"/>
      <c r="QK35" s="233"/>
      <c r="QL35" s="233"/>
    </row>
    <row r="36" spans="1:454" s="182" customFormat="1" ht="23.5" customHeight="1">
      <c r="A36" s="233"/>
      <c r="B36" s="276"/>
      <c r="C36" s="734"/>
      <c r="D36" s="735"/>
      <c r="E36" s="952"/>
      <c r="F36" s="953"/>
      <c r="G36" s="953"/>
      <c r="H36" s="953"/>
      <c r="I36" s="953"/>
      <c r="J36" s="953"/>
      <c r="K36" s="953"/>
      <c r="L36" s="953"/>
      <c r="M36" s="953"/>
      <c r="N36" s="953"/>
      <c r="O36" s="953"/>
      <c r="P36" s="953"/>
      <c r="Q36" s="953"/>
      <c r="R36" s="953"/>
      <c r="S36" s="953"/>
      <c r="T36" s="953"/>
      <c r="U36" s="953"/>
      <c r="V36" s="954"/>
      <c r="W36" s="970" t="s">
        <v>11251</v>
      </c>
      <c r="X36" s="971"/>
      <c r="Y36" s="971"/>
      <c r="Z36" s="972"/>
      <c r="AA36" s="963"/>
      <c r="AB36" s="964"/>
      <c r="AC36" s="964"/>
      <c r="AD36" s="965"/>
      <c r="AE36" s="940"/>
      <c r="AF36" s="941"/>
      <c r="AG36" s="941"/>
      <c r="AH36" s="941"/>
      <c r="AI36" s="942"/>
      <c r="AJ36" s="943"/>
      <c r="AK36" s="944"/>
      <c r="AL36" s="945"/>
      <c r="AM36" s="949"/>
      <c r="AN36" s="950"/>
      <c r="AO36" s="950"/>
      <c r="AP36" s="950"/>
      <c r="AQ36" s="951"/>
      <c r="AR36" s="771"/>
      <c r="AS36" s="772"/>
      <c r="AT36" s="772"/>
      <c r="AU36" s="772"/>
      <c r="AV36" s="77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c r="CQ36" s="233"/>
      <c r="CR36" s="233"/>
      <c r="CS36" s="233"/>
      <c r="CT36" s="233"/>
      <c r="CU36" s="233"/>
      <c r="CV36" s="233"/>
      <c r="CW36" s="233"/>
      <c r="CX36" s="233"/>
      <c r="CY36" s="233"/>
      <c r="CZ36" s="233"/>
      <c r="DA36" s="233"/>
      <c r="DB36" s="233"/>
      <c r="DC36" s="233"/>
      <c r="DD36" s="233"/>
      <c r="DE36" s="233"/>
      <c r="DF36" s="233"/>
      <c r="DG36" s="233"/>
      <c r="DH36" s="233"/>
      <c r="DI36" s="233"/>
      <c r="DJ36" s="233"/>
      <c r="DK36" s="233"/>
      <c r="DL36" s="233"/>
      <c r="DM36" s="233"/>
      <c r="DN36" s="233"/>
      <c r="DO36" s="233"/>
      <c r="DP36" s="233"/>
      <c r="DQ36" s="233"/>
      <c r="DR36" s="233"/>
      <c r="DS36" s="233"/>
      <c r="DT36" s="233"/>
      <c r="DU36" s="233"/>
      <c r="DV36" s="233"/>
      <c r="DW36" s="233"/>
      <c r="DX36" s="233"/>
      <c r="DY36" s="233"/>
      <c r="DZ36" s="233"/>
      <c r="EA36" s="233"/>
      <c r="EB36" s="233"/>
      <c r="EC36" s="233"/>
      <c r="ED36" s="233"/>
      <c r="EE36" s="233"/>
      <c r="EF36" s="233"/>
      <c r="EG36" s="233"/>
      <c r="EH36" s="233"/>
      <c r="EI36" s="233"/>
      <c r="EJ36" s="233"/>
      <c r="EK36" s="233"/>
      <c r="EL36" s="233"/>
      <c r="EM36" s="233"/>
      <c r="EN36" s="233"/>
      <c r="EO36" s="233"/>
      <c r="EP36" s="233"/>
      <c r="EQ36" s="233"/>
      <c r="ER36" s="233"/>
      <c r="ES36" s="233"/>
      <c r="ET36" s="233"/>
      <c r="EU36" s="233"/>
      <c r="EV36" s="233"/>
      <c r="EW36" s="233"/>
      <c r="EX36" s="233"/>
      <c r="EY36" s="233"/>
      <c r="EZ36" s="233"/>
      <c r="FA36" s="233"/>
      <c r="FB36" s="233"/>
      <c r="FC36" s="233"/>
      <c r="FD36" s="233"/>
      <c r="FE36" s="233"/>
      <c r="FF36" s="233"/>
      <c r="FG36" s="233"/>
      <c r="FH36" s="233"/>
      <c r="FI36" s="233"/>
      <c r="FJ36" s="233"/>
      <c r="FK36" s="233"/>
      <c r="FL36" s="233"/>
      <c r="FM36" s="233"/>
      <c r="FN36" s="233"/>
      <c r="FO36" s="233"/>
      <c r="FP36" s="233"/>
      <c r="FQ36" s="233"/>
      <c r="FR36" s="233"/>
      <c r="FS36" s="233"/>
      <c r="FT36" s="233"/>
      <c r="FU36" s="233"/>
      <c r="FV36" s="233"/>
      <c r="FW36" s="233"/>
      <c r="FX36" s="233"/>
      <c r="FY36" s="233"/>
      <c r="FZ36" s="233"/>
      <c r="GA36" s="233"/>
      <c r="GB36" s="233"/>
      <c r="GC36" s="233"/>
      <c r="GD36" s="233"/>
      <c r="GE36" s="233"/>
      <c r="GF36" s="233"/>
      <c r="GG36" s="233"/>
      <c r="GH36" s="233"/>
      <c r="GI36" s="233"/>
      <c r="GJ36" s="233"/>
      <c r="GK36" s="233"/>
      <c r="GL36" s="233"/>
      <c r="GM36" s="233"/>
      <c r="GN36" s="233"/>
      <c r="GO36" s="233"/>
      <c r="GP36" s="233"/>
      <c r="GQ36" s="233"/>
      <c r="GR36" s="233"/>
      <c r="GS36" s="233"/>
      <c r="GT36" s="233"/>
      <c r="GU36" s="233"/>
      <c r="GV36" s="233"/>
      <c r="GW36" s="233"/>
      <c r="GX36" s="233"/>
      <c r="GY36" s="233"/>
      <c r="GZ36" s="233"/>
      <c r="HA36" s="233"/>
      <c r="HB36" s="233"/>
      <c r="HC36" s="233"/>
      <c r="HD36" s="233"/>
      <c r="HE36" s="233"/>
      <c r="HF36" s="233"/>
      <c r="HG36" s="233"/>
      <c r="HH36" s="233"/>
      <c r="HI36" s="233"/>
      <c r="HJ36" s="233"/>
      <c r="HK36" s="233"/>
      <c r="HL36" s="233"/>
      <c r="HM36" s="233"/>
      <c r="HN36" s="233"/>
      <c r="HO36" s="233"/>
      <c r="HP36" s="233"/>
      <c r="HQ36" s="233"/>
      <c r="HR36" s="233"/>
      <c r="HS36" s="233"/>
      <c r="HT36" s="233"/>
      <c r="HU36" s="233"/>
      <c r="HV36" s="233"/>
      <c r="HW36" s="233"/>
      <c r="HX36" s="233"/>
      <c r="HY36" s="233"/>
      <c r="HZ36" s="233"/>
      <c r="IA36" s="233"/>
      <c r="IB36" s="233"/>
      <c r="IC36" s="233"/>
      <c r="ID36" s="233"/>
      <c r="IE36" s="233"/>
      <c r="IF36" s="233"/>
      <c r="IG36" s="233"/>
      <c r="IH36" s="233"/>
      <c r="II36" s="233"/>
      <c r="IJ36" s="233"/>
      <c r="IK36" s="233"/>
      <c r="IL36" s="233"/>
      <c r="IM36" s="233"/>
      <c r="IN36" s="233"/>
      <c r="IO36" s="233"/>
      <c r="IP36" s="233"/>
      <c r="IQ36" s="233"/>
      <c r="IR36" s="233"/>
      <c r="IS36" s="233"/>
      <c r="IT36" s="233"/>
      <c r="IU36" s="233"/>
      <c r="IV36" s="233"/>
      <c r="IW36" s="233"/>
      <c r="IX36" s="233"/>
      <c r="IY36" s="233"/>
      <c r="IZ36" s="233"/>
      <c r="JA36" s="233"/>
      <c r="JB36" s="233"/>
      <c r="JC36" s="233"/>
      <c r="JD36" s="233"/>
      <c r="JE36" s="233"/>
      <c r="JF36" s="233"/>
      <c r="JG36" s="233"/>
      <c r="JH36" s="233"/>
      <c r="JI36" s="233"/>
      <c r="JJ36" s="233"/>
      <c r="JK36" s="233"/>
      <c r="JL36" s="233"/>
      <c r="JM36" s="233"/>
      <c r="JN36" s="233"/>
      <c r="JO36" s="233"/>
      <c r="JP36" s="233"/>
      <c r="JQ36" s="233"/>
      <c r="JR36" s="233"/>
      <c r="JS36" s="233"/>
      <c r="JT36" s="233"/>
      <c r="JU36" s="233"/>
      <c r="JV36" s="233"/>
      <c r="JW36" s="233"/>
      <c r="JX36" s="233"/>
      <c r="JY36" s="233"/>
      <c r="JZ36" s="233"/>
      <c r="KA36" s="233"/>
      <c r="KB36" s="233"/>
      <c r="KC36" s="233"/>
      <c r="KD36" s="233"/>
      <c r="KE36" s="233"/>
      <c r="KF36" s="233"/>
      <c r="KG36" s="233"/>
      <c r="KH36" s="233"/>
      <c r="KI36" s="233"/>
      <c r="KJ36" s="233"/>
      <c r="KK36" s="233"/>
      <c r="KL36" s="233"/>
      <c r="KM36" s="233"/>
      <c r="KN36" s="233"/>
      <c r="KO36" s="233"/>
      <c r="KP36" s="233"/>
      <c r="KQ36" s="233"/>
      <c r="KR36" s="233"/>
      <c r="KS36" s="233"/>
      <c r="KT36" s="233"/>
      <c r="KU36" s="233"/>
      <c r="KV36" s="233"/>
      <c r="KW36" s="233"/>
      <c r="KX36" s="233"/>
      <c r="KY36" s="233"/>
      <c r="KZ36" s="233"/>
      <c r="LA36" s="233"/>
      <c r="LB36" s="233"/>
      <c r="LC36" s="233"/>
      <c r="LD36" s="233"/>
      <c r="LE36" s="233"/>
      <c r="LF36" s="233"/>
      <c r="LG36" s="233"/>
      <c r="LH36" s="233"/>
      <c r="LI36" s="233"/>
      <c r="LJ36" s="233"/>
      <c r="LK36" s="233"/>
      <c r="LL36" s="233"/>
      <c r="LM36" s="233"/>
      <c r="LN36" s="233"/>
      <c r="LO36" s="233"/>
      <c r="LP36" s="233"/>
      <c r="LQ36" s="233"/>
      <c r="LR36" s="233"/>
      <c r="LS36" s="233"/>
      <c r="LT36" s="233"/>
      <c r="LU36" s="233"/>
      <c r="LV36" s="233"/>
      <c r="LW36" s="233"/>
      <c r="LX36" s="233"/>
      <c r="LY36" s="233"/>
      <c r="LZ36" s="233"/>
      <c r="MA36" s="233"/>
      <c r="MB36" s="233"/>
      <c r="MC36" s="233"/>
      <c r="MD36" s="233"/>
      <c r="ME36" s="233"/>
      <c r="MF36" s="233"/>
      <c r="MG36" s="233"/>
      <c r="MH36" s="233"/>
      <c r="MI36" s="233"/>
      <c r="MJ36" s="233"/>
      <c r="MK36" s="233"/>
      <c r="ML36" s="233"/>
      <c r="MM36" s="233"/>
      <c r="MN36" s="233"/>
      <c r="MO36" s="233"/>
      <c r="MP36" s="233"/>
      <c r="MQ36" s="233"/>
      <c r="MR36" s="233"/>
      <c r="MS36" s="233"/>
      <c r="MT36" s="233"/>
      <c r="MU36" s="233"/>
      <c r="MV36" s="233"/>
      <c r="MW36" s="233"/>
      <c r="MX36" s="233"/>
      <c r="MY36" s="233"/>
      <c r="MZ36" s="233"/>
      <c r="NA36" s="233"/>
      <c r="NB36" s="233"/>
      <c r="NC36" s="233"/>
      <c r="ND36" s="233"/>
      <c r="NE36" s="233"/>
      <c r="NF36" s="233"/>
      <c r="NG36" s="233"/>
      <c r="NH36" s="233"/>
      <c r="NI36" s="233"/>
      <c r="NJ36" s="233"/>
      <c r="NK36" s="233"/>
      <c r="NL36" s="233"/>
      <c r="NM36" s="233"/>
      <c r="NN36" s="233"/>
      <c r="NO36" s="233"/>
      <c r="NP36" s="233"/>
      <c r="NQ36" s="233"/>
      <c r="NR36" s="233"/>
      <c r="NS36" s="233"/>
      <c r="NT36" s="233"/>
      <c r="NU36" s="233"/>
      <c r="NV36" s="233"/>
      <c r="NW36" s="233"/>
      <c r="NX36" s="233"/>
      <c r="NY36" s="233"/>
      <c r="NZ36" s="233"/>
      <c r="OA36" s="233"/>
      <c r="OB36" s="233"/>
      <c r="OC36" s="233"/>
      <c r="OD36" s="233"/>
      <c r="OE36" s="233"/>
      <c r="OF36" s="233"/>
      <c r="OG36" s="233"/>
      <c r="OH36" s="233"/>
      <c r="OI36" s="233"/>
      <c r="OJ36" s="233"/>
      <c r="OK36" s="233"/>
      <c r="OL36" s="233"/>
      <c r="OM36" s="233"/>
      <c r="ON36" s="233"/>
      <c r="OO36" s="233"/>
      <c r="OP36" s="233"/>
      <c r="OQ36" s="233"/>
      <c r="OR36" s="233"/>
      <c r="OS36" s="233"/>
      <c r="OT36" s="233"/>
      <c r="OU36" s="233"/>
      <c r="OV36" s="233"/>
      <c r="OW36" s="233"/>
      <c r="OX36" s="233"/>
      <c r="OY36" s="233"/>
      <c r="OZ36" s="233"/>
      <c r="PA36" s="233"/>
      <c r="PB36" s="233"/>
      <c r="PC36" s="233"/>
      <c r="PD36" s="233"/>
      <c r="PE36" s="233"/>
      <c r="PF36" s="233"/>
      <c r="PG36" s="233"/>
      <c r="PH36" s="233"/>
      <c r="PI36" s="233"/>
      <c r="PJ36" s="233"/>
      <c r="PK36" s="233"/>
      <c r="PL36" s="233"/>
      <c r="PM36" s="233"/>
      <c r="PN36" s="233"/>
      <c r="PO36" s="233"/>
      <c r="PP36" s="233"/>
      <c r="PQ36" s="233"/>
      <c r="PR36" s="233"/>
      <c r="PS36" s="233"/>
      <c r="PT36" s="233"/>
      <c r="PU36" s="233"/>
      <c r="PV36" s="233"/>
      <c r="PW36" s="233"/>
      <c r="PX36" s="233"/>
      <c r="PY36" s="233"/>
      <c r="PZ36" s="233"/>
      <c r="QA36" s="233"/>
      <c r="QB36" s="233"/>
      <c r="QC36" s="233"/>
      <c r="QD36" s="233"/>
      <c r="QE36" s="233"/>
      <c r="QF36" s="233"/>
      <c r="QG36" s="233"/>
      <c r="QH36" s="233"/>
      <c r="QI36" s="233"/>
      <c r="QJ36" s="233"/>
      <c r="QK36" s="233"/>
      <c r="QL36" s="233"/>
    </row>
    <row r="37" spans="1:454" s="182" customFormat="1" ht="23.5" customHeight="1">
      <c r="A37" s="233"/>
      <c r="B37" s="276"/>
      <c r="C37" s="732" t="s">
        <v>8036</v>
      </c>
      <c r="D37" s="733"/>
      <c r="E37" s="958" t="s">
        <v>3885</v>
      </c>
      <c r="F37" s="959"/>
      <c r="G37" s="959"/>
      <c r="H37" s="959"/>
      <c r="I37" s="959"/>
      <c r="J37" s="966" t="s">
        <v>11249</v>
      </c>
      <c r="K37" s="959"/>
      <c r="L37" s="959"/>
      <c r="M37" s="959"/>
      <c r="N37" s="959"/>
      <c r="O37" s="967"/>
      <c r="P37" s="968" t="s">
        <v>11250</v>
      </c>
      <c r="Q37" s="968"/>
      <c r="R37" s="968"/>
      <c r="S37" s="968"/>
      <c r="T37" s="968"/>
      <c r="U37" s="968"/>
      <c r="V37" s="969"/>
      <c r="W37" s="960" t="s">
        <v>11251</v>
      </c>
      <c r="X37" s="961"/>
      <c r="Y37" s="961"/>
      <c r="Z37" s="962"/>
      <c r="AA37" s="963">
        <v>165</v>
      </c>
      <c r="AB37" s="964"/>
      <c r="AC37" s="964"/>
      <c r="AD37" s="965"/>
      <c r="AE37" s="937" t="s">
        <v>8485</v>
      </c>
      <c r="AF37" s="938"/>
      <c r="AG37" s="938"/>
      <c r="AH37" s="938"/>
      <c r="AI37" s="939"/>
      <c r="AJ37" s="943"/>
      <c r="AK37" s="944"/>
      <c r="AL37" s="945"/>
      <c r="AM37" s="946">
        <v>1897500</v>
      </c>
      <c r="AN37" s="947"/>
      <c r="AO37" s="947"/>
      <c r="AP37" s="947"/>
      <c r="AQ37" s="948"/>
      <c r="AR37" s="768"/>
      <c r="AS37" s="769"/>
      <c r="AT37" s="769"/>
      <c r="AU37" s="769"/>
      <c r="AV37" s="770"/>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233"/>
      <c r="BS37" s="233"/>
      <c r="BT37" s="233"/>
      <c r="BU37" s="233"/>
      <c r="BV37" s="233"/>
      <c r="BW37" s="233"/>
      <c r="BX37" s="233"/>
      <c r="BY37" s="233"/>
      <c r="BZ37" s="233"/>
      <c r="CA37" s="233"/>
      <c r="CB37" s="233"/>
      <c r="CC37" s="233"/>
      <c r="CD37" s="233"/>
      <c r="CE37" s="233"/>
      <c r="CF37" s="233"/>
      <c r="CG37" s="233"/>
      <c r="CH37" s="233"/>
      <c r="CI37" s="233"/>
      <c r="CJ37" s="233"/>
      <c r="CK37" s="233"/>
      <c r="CL37" s="233"/>
      <c r="CM37" s="233"/>
      <c r="CN37" s="233"/>
      <c r="CO37" s="233"/>
      <c r="CP37" s="233"/>
      <c r="CQ37" s="233"/>
      <c r="CR37" s="233"/>
      <c r="CS37" s="233"/>
      <c r="CT37" s="233"/>
      <c r="CU37" s="233"/>
      <c r="CV37" s="233"/>
      <c r="CW37" s="233"/>
      <c r="CX37" s="233"/>
      <c r="CY37" s="233"/>
      <c r="CZ37" s="233"/>
      <c r="DA37" s="233"/>
      <c r="DB37" s="233"/>
      <c r="DC37" s="233"/>
      <c r="DD37" s="233"/>
      <c r="DE37" s="233"/>
      <c r="DF37" s="233"/>
      <c r="DG37" s="233"/>
      <c r="DH37" s="233"/>
      <c r="DI37" s="233"/>
      <c r="DJ37" s="233"/>
      <c r="DK37" s="233"/>
      <c r="DL37" s="233"/>
      <c r="DM37" s="233"/>
      <c r="DN37" s="233"/>
      <c r="DO37" s="233"/>
      <c r="DP37" s="233"/>
      <c r="DQ37" s="233"/>
      <c r="DR37" s="233"/>
      <c r="DS37" s="233"/>
      <c r="DT37" s="233"/>
      <c r="DU37" s="233"/>
      <c r="DV37" s="233"/>
      <c r="DW37" s="233"/>
      <c r="DX37" s="233"/>
      <c r="DY37" s="233"/>
      <c r="DZ37" s="233"/>
      <c r="EA37" s="233"/>
      <c r="EB37" s="233"/>
      <c r="EC37" s="233"/>
      <c r="ED37" s="233"/>
      <c r="EE37" s="233"/>
      <c r="EF37" s="233"/>
      <c r="EG37" s="233"/>
      <c r="EH37" s="233"/>
      <c r="EI37" s="233"/>
      <c r="EJ37" s="233"/>
      <c r="EK37" s="233"/>
      <c r="EL37" s="233"/>
      <c r="EM37" s="233"/>
      <c r="EN37" s="233"/>
      <c r="EO37" s="233"/>
      <c r="EP37" s="233"/>
      <c r="EQ37" s="233"/>
      <c r="ER37" s="233"/>
      <c r="ES37" s="233"/>
      <c r="ET37" s="233"/>
      <c r="EU37" s="233"/>
      <c r="EV37" s="233"/>
      <c r="EW37" s="233"/>
      <c r="EX37" s="233"/>
      <c r="EY37" s="233"/>
      <c r="EZ37" s="233"/>
      <c r="FA37" s="233"/>
      <c r="FB37" s="233"/>
      <c r="FC37" s="233"/>
      <c r="FD37" s="233"/>
      <c r="FE37" s="233"/>
      <c r="FF37" s="233"/>
      <c r="FG37" s="233"/>
      <c r="FH37" s="233"/>
      <c r="FI37" s="233"/>
      <c r="FJ37" s="233"/>
      <c r="FK37" s="233"/>
      <c r="FL37" s="233"/>
      <c r="FM37" s="233"/>
      <c r="FN37" s="233"/>
      <c r="FO37" s="233"/>
      <c r="FP37" s="233"/>
      <c r="FQ37" s="233"/>
      <c r="FR37" s="233"/>
      <c r="FS37" s="233"/>
      <c r="FT37" s="233"/>
      <c r="FU37" s="233"/>
      <c r="FV37" s="233"/>
      <c r="FW37" s="233"/>
      <c r="FX37" s="233"/>
      <c r="FY37" s="233"/>
      <c r="FZ37" s="233"/>
      <c r="GA37" s="233"/>
      <c r="GB37" s="233"/>
      <c r="GC37" s="233"/>
      <c r="GD37" s="233"/>
      <c r="GE37" s="233"/>
      <c r="GF37" s="233"/>
      <c r="GG37" s="233"/>
      <c r="GH37" s="233"/>
      <c r="GI37" s="233"/>
      <c r="GJ37" s="233"/>
      <c r="GK37" s="233"/>
      <c r="GL37" s="233"/>
      <c r="GM37" s="233"/>
      <c r="GN37" s="233"/>
      <c r="GO37" s="233"/>
      <c r="GP37" s="233"/>
      <c r="GQ37" s="233"/>
      <c r="GR37" s="233"/>
      <c r="GS37" s="233"/>
      <c r="GT37" s="233"/>
      <c r="GU37" s="233"/>
      <c r="GV37" s="233"/>
      <c r="GW37" s="233"/>
      <c r="GX37" s="233"/>
      <c r="GY37" s="233"/>
      <c r="GZ37" s="233"/>
      <c r="HA37" s="233"/>
      <c r="HB37" s="233"/>
      <c r="HC37" s="233"/>
      <c r="HD37" s="233"/>
      <c r="HE37" s="233"/>
      <c r="HF37" s="233"/>
      <c r="HG37" s="233"/>
      <c r="HH37" s="233"/>
      <c r="HI37" s="233"/>
      <c r="HJ37" s="233"/>
      <c r="HK37" s="233"/>
      <c r="HL37" s="233"/>
      <c r="HM37" s="233"/>
      <c r="HN37" s="233"/>
      <c r="HO37" s="233"/>
      <c r="HP37" s="233"/>
      <c r="HQ37" s="233"/>
      <c r="HR37" s="233"/>
      <c r="HS37" s="233"/>
      <c r="HT37" s="233"/>
      <c r="HU37" s="233"/>
      <c r="HV37" s="233"/>
      <c r="HW37" s="233"/>
      <c r="HX37" s="233"/>
      <c r="HY37" s="233"/>
      <c r="HZ37" s="233"/>
      <c r="IA37" s="233"/>
      <c r="IB37" s="233"/>
      <c r="IC37" s="233"/>
      <c r="ID37" s="233"/>
      <c r="IE37" s="233"/>
      <c r="IF37" s="233"/>
      <c r="IG37" s="233"/>
      <c r="IH37" s="233"/>
      <c r="II37" s="233"/>
      <c r="IJ37" s="233"/>
      <c r="IK37" s="233"/>
      <c r="IL37" s="233"/>
      <c r="IM37" s="233"/>
      <c r="IN37" s="233"/>
      <c r="IO37" s="233"/>
      <c r="IP37" s="233"/>
      <c r="IQ37" s="233"/>
      <c r="IR37" s="233"/>
      <c r="IS37" s="233"/>
      <c r="IT37" s="233"/>
      <c r="IU37" s="233"/>
      <c r="IV37" s="233"/>
      <c r="IW37" s="233"/>
      <c r="IX37" s="233"/>
      <c r="IY37" s="233"/>
      <c r="IZ37" s="233"/>
      <c r="JA37" s="233"/>
      <c r="JB37" s="233"/>
      <c r="JC37" s="233"/>
      <c r="JD37" s="233"/>
      <c r="JE37" s="233"/>
      <c r="JF37" s="233"/>
      <c r="JG37" s="233"/>
      <c r="JH37" s="233"/>
      <c r="JI37" s="233"/>
      <c r="JJ37" s="233"/>
      <c r="JK37" s="233"/>
      <c r="JL37" s="233"/>
      <c r="JM37" s="233"/>
      <c r="JN37" s="233"/>
      <c r="JO37" s="233"/>
      <c r="JP37" s="233"/>
      <c r="JQ37" s="233"/>
      <c r="JR37" s="233"/>
      <c r="JS37" s="233"/>
      <c r="JT37" s="233"/>
      <c r="JU37" s="233"/>
      <c r="JV37" s="233"/>
      <c r="JW37" s="233"/>
      <c r="JX37" s="233"/>
      <c r="JY37" s="233"/>
      <c r="JZ37" s="233"/>
      <c r="KA37" s="233"/>
      <c r="KB37" s="233"/>
      <c r="KC37" s="233"/>
      <c r="KD37" s="233"/>
      <c r="KE37" s="233"/>
      <c r="KF37" s="233"/>
      <c r="KG37" s="233"/>
      <c r="KH37" s="233"/>
      <c r="KI37" s="233"/>
      <c r="KJ37" s="233"/>
      <c r="KK37" s="233"/>
      <c r="KL37" s="233"/>
      <c r="KM37" s="233"/>
      <c r="KN37" s="233"/>
      <c r="KO37" s="233"/>
      <c r="KP37" s="233"/>
      <c r="KQ37" s="233"/>
      <c r="KR37" s="233"/>
      <c r="KS37" s="233"/>
      <c r="KT37" s="233"/>
      <c r="KU37" s="233"/>
      <c r="KV37" s="233"/>
      <c r="KW37" s="233"/>
      <c r="KX37" s="233"/>
      <c r="KY37" s="233"/>
      <c r="KZ37" s="233"/>
      <c r="LA37" s="233"/>
      <c r="LB37" s="233"/>
      <c r="LC37" s="233"/>
      <c r="LD37" s="233"/>
      <c r="LE37" s="233"/>
      <c r="LF37" s="233"/>
      <c r="LG37" s="233"/>
      <c r="LH37" s="233"/>
      <c r="LI37" s="233"/>
      <c r="LJ37" s="233"/>
      <c r="LK37" s="233"/>
      <c r="LL37" s="233"/>
      <c r="LM37" s="233"/>
      <c r="LN37" s="233"/>
      <c r="LO37" s="233"/>
      <c r="LP37" s="233"/>
      <c r="LQ37" s="233"/>
      <c r="LR37" s="233"/>
      <c r="LS37" s="233"/>
      <c r="LT37" s="233"/>
      <c r="LU37" s="233"/>
      <c r="LV37" s="233"/>
      <c r="LW37" s="233"/>
      <c r="LX37" s="233"/>
      <c r="LY37" s="233"/>
      <c r="LZ37" s="233"/>
      <c r="MA37" s="233"/>
      <c r="MB37" s="233"/>
      <c r="MC37" s="233"/>
      <c r="MD37" s="233"/>
      <c r="ME37" s="233"/>
      <c r="MF37" s="233"/>
      <c r="MG37" s="233"/>
      <c r="MH37" s="233"/>
      <c r="MI37" s="233"/>
      <c r="MJ37" s="233"/>
      <c r="MK37" s="233"/>
      <c r="ML37" s="233"/>
      <c r="MM37" s="233"/>
      <c r="MN37" s="233"/>
      <c r="MO37" s="233"/>
      <c r="MP37" s="233"/>
      <c r="MQ37" s="233"/>
      <c r="MR37" s="233"/>
      <c r="MS37" s="233"/>
      <c r="MT37" s="233"/>
      <c r="MU37" s="233"/>
      <c r="MV37" s="233"/>
      <c r="MW37" s="233"/>
      <c r="MX37" s="233"/>
      <c r="MY37" s="233"/>
      <c r="MZ37" s="233"/>
      <c r="NA37" s="233"/>
      <c r="NB37" s="233"/>
      <c r="NC37" s="233"/>
      <c r="ND37" s="233"/>
      <c r="NE37" s="233"/>
      <c r="NF37" s="233"/>
      <c r="NG37" s="233"/>
      <c r="NH37" s="233"/>
      <c r="NI37" s="233"/>
      <c r="NJ37" s="233"/>
      <c r="NK37" s="233"/>
      <c r="NL37" s="233"/>
      <c r="NM37" s="233"/>
      <c r="NN37" s="233"/>
      <c r="NO37" s="233"/>
      <c r="NP37" s="233"/>
      <c r="NQ37" s="233"/>
      <c r="NR37" s="233"/>
      <c r="NS37" s="233"/>
      <c r="NT37" s="233"/>
      <c r="NU37" s="233"/>
      <c r="NV37" s="233"/>
      <c r="NW37" s="233"/>
      <c r="NX37" s="233"/>
      <c r="NY37" s="233"/>
      <c r="NZ37" s="233"/>
      <c r="OA37" s="233"/>
      <c r="OB37" s="233"/>
      <c r="OC37" s="233"/>
      <c r="OD37" s="233"/>
      <c r="OE37" s="233"/>
      <c r="OF37" s="233"/>
      <c r="OG37" s="233"/>
      <c r="OH37" s="233"/>
      <c r="OI37" s="233"/>
      <c r="OJ37" s="233"/>
      <c r="OK37" s="233"/>
      <c r="OL37" s="233"/>
      <c r="OM37" s="233"/>
      <c r="ON37" s="233"/>
      <c r="OO37" s="233"/>
      <c r="OP37" s="233"/>
      <c r="OQ37" s="233"/>
      <c r="OR37" s="233"/>
      <c r="OS37" s="233"/>
      <c r="OT37" s="233"/>
      <c r="OU37" s="233"/>
      <c r="OV37" s="233"/>
      <c r="OW37" s="233"/>
      <c r="OX37" s="233"/>
      <c r="OY37" s="233"/>
      <c r="OZ37" s="233"/>
      <c r="PA37" s="233"/>
      <c r="PB37" s="233"/>
      <c r="PC37" s="233"/>
      <c r="PD37" s="233"/>
      <c r="PE37" s="233"/>
      <c r="PF37" s="233"/>
      <c r="PG37" s="233"/>
      <c r="PH37" s="233"/>
      <c r="PI37" s="233"/>
      <c r="PJ37" s="233"/>
      <c r="PK37" s="233"/>
      <c r="PL37" s="233"/>
      <c r="PM37" s="233"/>
      <c r="PN37" s="233"/>
      <c r="PO37" s="233"/>
      <c r="PP37" s="233"/>
      <c r="PQ37" s="233"/>
      <c r="PR37" s="233"/>
      <c r="PS37" s="233"/>
      <c r="PT37" s="233"/>
      <c r="PU37" s="233"/>
      <c r="PV37" s="233"/>
      <c r="PW37" s="233"/>
      <c r="PX37" s="233"/>
      <c r="PY37" s="233"/>
      <c r="PZ37" s="233"/>
      <c r="QA37" s="233"/>
      <c r="QB37" s="233"/>
      <c r="QC37" s="233"/>
      <c r="QD37" s="233"/>
      <c r="QE37" s="233"/>
      <c r="QF37" s="233"/>
      <c r="QG37" s="233"/>
      <c r="QH37" s="233"/>
      <c r="QI37" s="233"/>
      <c r="QJ37" s="233"/>
      <c r="QK37" s="233"/>
      <c r="QL37" s="233"/>
    </row>
    <row r="38" spans="1:454" s="182" customFormat="1" ht="23.5" customHeight="1">
      <c r="A38" s="233"/>
      <c r="B38" s="276"/>
      <c r="C38" s="734"/>
      <c r="D38" s="735"/>
      <c r="E38" s="952"/>
      <c r="F38" s="953"/>
      <c r="G38" s="953"/>
      <c r="H38" s="953"/>
      <c r="I38" s="953"/>
      <c r="J38" s="953"/>
      <c r="K38" s="953"/>
      <c r="L38" s="953"/>
      <c r="M38" s="953"/>
      <c r="N38" s="953"/>
      <c r="O38" s="953"/>
      <c r="P38" s="953"/>
      <c r="Q38" s="953"/>
      <c r="R38" s="953"/>
      <c r="S38" s="953"/>
      <c r="T38" s="953"/>
      <c r="U38" s="953"/>
      <c r="V38" s="954"/>
      <c r="W38" s="955" t="s">
        <v>11251</v>
      </c>
      <c r="X38" s="956"/>
      <c r="Y38" s="956"/>
      <c r="Z38" s="957"/>
      <c r="AA38" s="963"/>
      <c r="AB38" s="964"/>
      <c r="AC38" s="964"/>
      <c r="AD38" s="965"/>
      <c r="AE38" s="940"/>
      <c r="AF38" s="941"/>
      <c r="AG38" s="941"/>
      <c r="AH38" s="941"/>
      <c r="AI38" s="942"/>
      <c r="AJ38" s="943"/>
      <c r="AK38" s="944"/>
      <c r="AL38" s="945"/>
      <c r="AM38" s="949"/>
      <c r="AN38" s="950"/>
      <c r="AO38" s="950"/>
      <c r="AP38" s="950"/>
      <c r="AQ38" s="951"/>
      <c r="AR38" s="771"/>
      <c r="AS38" s="772"/>
      <c r="AT38" s="772"/>
      <c r="AU38" s="772"/>
      <c r="AV38" s="773"/>
      <c r="AW38" s="233"/>
      <c r="AX38" s="233"/>
      <c r="AY38" s="233"/>
      <c r="AZ38" s="233"/>
      <c r="BA38" s="233"/>
      <c r="BB38" s="233"/>
      <c r="BC38" s="233"/>
      <c r="BD38" s="233"/>
      <c r="BE38" s="233"/>
      <c r="BF38" s="233"/>
      <c r="BG38" s="233"/>
      <c r="BH38" s="233"/>
      <c r="BI38" s="233"/>
      <c r="BJ38" s="233"/>
      <c r="BK38" s="233"/>
      <c r="BL38" s="233"/>
      <c r="BM38" s="233"/>
      <c r="BN38" s="233"/>
      <c r="BO38" s="233"/>
      <c r="BP38" s="233"/>
      <c r="BQ38" s="233"/>
      <c r="BR38" s="233"/>
      <c r="BS38" s="233"/>
      <c r="BT38" s="233"/>
      <c r="BU38" s="233"/>
      <c r="BV38" s="233"/>
      <c r="BW38" s="233"/>
      <c r="BX38" s="233"/>
      <c r="BY38" s="233"/>
      <c r="BZ38" s="233"/>
      <c r="CA38" s="233"/>
      <c r="CB38" s="233"/>
      <c r="CC38" s="233"/>
      <c r="CD38" s="233"/>
      <c r="CE38" s="233"/>
      <c r="CF38" s="233"/>
      <c r="CG38" s="233"/>
      <c r="CH38" s="233"/>
      <c r="CI38" s="233"/>
      <c r="CJ38" s="233"/>
      <c r="CK38" s="233"/>
      <c r="CL38" s="233"/>
      <c r="CM38" s="233"/>
      <c r="CN38" s="233"/>
      <c r="CO38" s="233"/>
      <c r="CP38" s="233"/>
      <c r="CQ38" s="233"/>
      <c r="CR38" s="233"/>
      <c r="CS38" s="233"/>
      <c r="CT38" s="233"/>
      <c r="CU38" s="233"/>
      <c r="CV38" s="233"/>
      <c r="CW38" s="233"/>
      <c r="CX38" s="233"/>
      <c r="CY38" s="233"/>
      <c r="CZ38" s="233"/>
      <c r="DA38" s="233"/>
      <c r="DB38" s="233"/>
      <c r="DC38" s="233"/>
      <c r="DD38" s="233"/>
      <c r="DE38" s="233"/>
      <c r="DF38" s="233"/>
      <c r="DG38" s="233"/>
      <c r="DH38" s="233"/>
      <c r="DI38" s="233"/>
      <c r="DJ38" s="233"/>
      <c r="DK38" s="233"/>
      <c r="DL38" s="233"/>
      <c r="DM38" s="233"/>
      <c r="DN38" s="233"/>
      <c r="DO38" s="233"/>
      <c r="DP38" s="233"/>
      <c r="DQ38" s="233"/>
      <c r="DR38" s="233"/>
      <c r="DS38" s="233"/>
      <c r="DT38" s="233"/>
      <c r="DU38" s="233"/>
      <c r="DV38" s="233"/>
      <c r="DW38" s="233"/>
      <c r="DX38" s="233"/>
      <c r="DY38" s="233"/>
      <c r="DZ38" s="233"/>
      <c r="EA38" s="233"/>
      <c r="EB38" s="233"/>
      <c r="EC38" s="233"/>
      <c r="ED38" s="233"/>
      <c r="EE38" s="233"/>
      <c r="EF38" s="233"/>
      <c r="EG38" s="233"/>
      <c r="EH38" s="233"/>
      <c r="EI38" s="233"/>
      <c r="EJ38" s="233"/>
      <c r="EK38" s="233"/>
      <c r="EL38" s="233"/>
      <c r="EM38" s="233"/>
      <c r="EN38" s="233"/>
      <c r="EO38" s="233"/>
      <c r="EP38" s="233"/>
      <c r="EQ38" s="233"/>
      <c r="ER38" s="233"/>
      <c r="ES38" s="233"/>
      <c r="ET38" s="233"/>
      <c r="EU38" s="233"/>
      <c r="EV38" s="233"/>
      <c r="EW38" s="233"/>
      <c r="EX38" s="233"/>
      <c r="EY38" s="233"/>
      <c r="EZ38" s="233"/>
      <c r="FA38" s="233"/>
      <c r="FB38" s="233"/>
      <c r="FC38" s="233"/>
      <c r="FD38" s="233"/>
      <c r="FE38" s="233"/>
      <c r="FF38" s="233"/>
      <c r="FG38" s="233"/>
      <c r="FH38" s="233"/>
      <c r="FI38" s="233"/>
      <c r="FJ38" s="233"/>
      <c r="FK38" s="233"/>
      <c r="FL38" s="233"/>
      <c r="FM38" s="233"/>
      <c r="FN38" s="233"/>
      <c r="FO38" s="233"/>
      <c r="FP38" s="233"/>
      <c r="FQ38" s="233"/>
      <c r="FR38" s="233"/>
      <c r="FS38" s="233"/>
      <c r="FT38" s="233"/>
      <c r="FU38" s="233"/>
      <c r="FV38" s="233"/>
      <c r="FW38" s="233"/>
      <c r="FX38" s="233"/>
      <c r="FY38" s="233"/>
      <c r="FZ38" s="233"/>
      <c r="GA38" s="233"/>
      <c r="GB38" s="233"/>
      <c r="GC38" s="233"/>
      <c r="GD38" s="233"/>
      <c r="GE38" s="233"/>
      <c r="GF38" s="233"/>
      <c r="GG38" s="233"/>
      <c r="GH38" s="233"/>
      <c r="GI38" s="233"/>
      <c r="GJ38" s="233"/>
      <c r="GK38" s="233"/>
      <c r="GL38" s="233"/>
      <c r="GM38" s="233"/>
      <c r="GN38" s="233"/>
      <c r="GO38" s="233"/>
      <c r="GP38" s="233"/>
      <c r="GQ38" s="233"/>
      <c r="GR38" s="233"/>
      <c r="GS38" s="233"/>
      <c r="GT38" s="233"/>
      <c r="GU38" s="233"/>
      <c r="GV38" s="233"/>
      <c r="GW38" s="233"/>
      <c r="GX38" s="233"/>
      <c r="GY38" s="233"/>
      <c r="GZ38" s="233"/>
      <c r="HA38" s="233"/>
      <c r="HB38" s="233"/>
      <c r="HC38" s="233"/>
      <c r="HD38" s="233"/>
      <c r="HE38" s="233"/>
      <c r="HF38" s="233"/>
      <c r="HG38" s="233"/>
      <c r="HH38" s="233"/>
      <c r="HI38" s="233"/>
      <c r="HJ38" s="233"/>
      <c r="HK38" s="233"/>
      <c r="HL38" s="233"/>
      <c r="HM38" s="233"/>
      <c r="HN38" s="233"/>
      <c r="HO38" s="233"/>
      <c r="HP38" s="233"/>
      <c r="HQ38" s="233"/>
      <c r="HR38" s="233"/>
      <c r="HS38" s="233"/>
      <c r="HT38" s="233"/>
      <c r="HU38" s="233"/>
      <c r="HV38" s="233"/>
      <c r="HW38" s="233"/>
      <c r="HX38" s="233"/>
      <c r="HY38" s="233"/>
      <c r="HZ38" s="233"/>
      <c r="IA38" s="233"/>
      <c r="IB38" s="233"/>
      <c r="IC38" s="233"/>
      <c r="ID38" s="233"/>
      <c r="IE38" s="233"/>
      <c r="IF38" s="233"/>
      <c r="IG38" s="233"/>
      <c r="IH38" s="233"/>
      <c r="II38" s="233"/>
      <c r="IJ38" s="233"/>
      <c r="IK38" s="233"/>
      <c r="IL38" s="233"/>
      <c r="IM38" s="233"/>
      <c r="IN38" s="233"/>
      <c r="IO38" s="233"/>
      <c r="IP38" s="233"/>
      <c r="IQ38" s="233"/>
      <c r="IR38" s="233"/>
      <c r="IS38" s="233"/>
      <c r="IT38" s="233"/>
      <c r="IU38" s="233"/>
      <c r="IV38" s="233"/>
      <c r="IW38" s="233"/>
      <c r="IX38" s="233"/>
      <c r="IY38" s="233"/>
      <c r="IZ38" s="233"/>
      <c r="JA38" s="233"/>
      <c r="JB38" s="233"/>
      <c r="JC38" s="233"/>
      <c r="JD38" s="233"/>
      <c r="JE38" s="233"/>
      <c r="JF38" s="233"/>
      <c r="JG38" s="233"/>
      <c r="JH38" s="233"/>
      <c r="JI38" s="233"/>
      <c r="JJ38" s="233"/>
      <c r="JK38" s="233"/>
      <c r="JL38" s="233"/>
      <c r="JM38" s="233"/>
      <c r="JN38" s="233"/>
      <c r="JO38" s="233"/>
      <c r="JP38" s="233"/>
      <c r="JQ38" s="233"/>
      <c r="JR38" s="233"/>
      <c r="JS38" s="233"/>
      <c r="JT38" s="233"/>
      <c r="JU38" s="233"/>
      <c r="JV38" s="233"/>
      <c r="JW38" s="233"/>
      <c r="JX38" s="233"/>
      <c r="JY38" s="233"/>
      <c r="JZ38" s="233"/>
      <c r="KA38" s="233"/>
      <c r="KB38" s="233"/>
      <c r="KC38" s="233"/>
      <c r="KD38" s="233"/>
      <c r="KE38" s="233"/>
      <c r="KF38" s="233"/>
      <c r="KG38" s="233"/>
      <c r="KH38" s="233"/>
      <c r="KI38" s="233"/>
      <c r="KJ38" s="233"/>
      <c r="KK38" s="233"/>
      <c r="KL38" s="233"/>
      <c r="KM38" s="233"/>
      <c r="KN38" s="233"/>
      <c r="KO38" s="233"/>
      <c r="KP38" s="233"/>
      <c r="KQ38" s="233"/>
      <c r="KR38" s="233"/>
      <c r="KS38" s="233"/>
      <c r="KT38" s="233"/>
      <c r="KU38" s="233"/>
      <c r="KV38" s="233"/>
      <c r="KW38" s="233"/>
      <c r="KX38" s="233"/>
      <c r="KY38" s="233"/>
      <c r="KZ38" s="233"/>
      <c r="LA38" s="233"/>
      <c r="LB38" s="233"/>
      <c r="LC38" s="233"/>
      <c r="LD38" s="233"/>
      <c r="LE38" s="233"/>
      <c r="LF38" s="233"/>
      <c r="LG38" s="233"/>
      <c r="LH38" s="233"/>
      <c r="LI38" s="233"/>
      <c r="LJ38" s="233"/>
      <c r="LK38" s="233"/>
      <c r="LL38" s="233"/>
      <c r="LM38" s="233"/>
      <c r="LN38" s="233"/>
      <c r="LO38" s="233"/>
      <c r="LP38" s="233"/>
      <c r="LQ38" s="233"/>
      <c r="LR38" s="233"/>
      <c r="LS38" s="233"/>
      <c r="LT38" s="233"/>
      <c r="LU38" s="233"/>
      <c r="LV38" s="233"/>
      <c r="LW38" s="233"/>
      <c r="LX38" s="233"/>
      <c r="LY38" s="233"/>
      <c r="LZ38" s="233"/>
      <c r="MA38" s="233"/>
      <c r="MB38" s="233"/>
      <c r="MC38" s="233"/>
      <c r="MD38" s="233"/>
      <c r="ME38" s="233"/>
      <c r="MF38" s="233"/>
      <c r="MG38" s="233"/>
      <c r="MH38" s="233"/>
      <c r="MI38" s="233"/>
      <c r="MJ38" s="233"/>
      <c r="MK38" s="233"/>
      <c r="ML38" s="233"/>
      <c r="MM38" s="233"/>
      <c r="MN38" s="233"/>
      <c r="MO38" s="233"/>
      <c r="MP38" s="233"/>
      <c r="MQ38" s="233"/>
      <c r="MR38" s="233"/>
      <c r="MS38" s="233"/>
      <c r="MT38" s="233"/>
      <c r="MU38" s="233"/>
      <c r="MV38" s="233"/>
      <c r="MW38" s="233"/>
      <c r="MX38" s="233"/>
      <c r="MY38" s="233"/>
      <c r="MZ38" s="233"/>
      <c r="NA38" s="233"/>
      <c r="NB38" s="233"/>
      <c r="NC38" s="233"/>
      <c r="ND38" s="233"/>
      <c r="NE38" s="233"/>
      <c r="NF38" s="233"/>
      <c r="NG38" s="233"/>
      <c r="NH38" s="233"/>
      <c r="NI38" s="233"/>
      <c r="NJ38" s="233"/>
      <c r="NK38" s="233"/>
      <c r="NL38" s="233"/>
      <c r="NM38" s="233"/>
      <c r="NN38" s="233"/>
      <c r="NO38" s="233"/>
      <c r="NP38" s="233"/>
      <c r="NQ38" s="233"/>
      <c r="NR38" s="233"/>
      <c r="NS38" s="233"/>
      <c r="NT38" s="233"/>
      <c r="NU38" s="233"/>
      <c r="NV38" s="233"/>
      <c r="NW38" s="233"/>
      <c r="NX38" s="233"/>
      <c r="NY38" s="233"/>
      <c r="NZ38" s="233"/>
      <c r="OA38" s="233"/>
      <c r="OB38" s="233"/>
      <c r="OC38" s="233"/>
      <c r="OD38" s="233"/>
      <c r="OE38" s="233"/>
      <c r="OF38" s="233"/>
      <c r="OG38" s="233"/>
      <c r="OH38" s="233"/>
      <c r="OI38" s="233"/>
      <c r="OJ38" s="233"/>
      <c r="OK38" s="233"/>
      <c r="OL38" s="233"/>
      <c r="OM38" s="233"/>
      <c r="ON38" s="233"/>
      <c r="OO38" s="233"/>
      <c r="OP38" s="233"/>
      <c r="OQ38" s="233"/>
      <c r="OR38" s="233"/>
      <c r="OS38" s="233"/>
      <c r="OT38" s="233"/>
      <c r="OU38" s="233"/>
      <c r="OV38" s="233"/>
      <c r="OW38" s="233"/>
      <c r="OX38" s="233"/>
      <c r="OY38" s="233"/>
      <c r="OZ38" s="233"/>
      <c r="PA38" s="233"/>
      <c r="PB38" s="233"/>
      <c r="PC38" s="233"/>
      <c r="PD38" s="233"/>
      <c r="PE38" s="233"/>
      <c r="PF38" s="233"/>
      <c r="PG38" s="233"/>
      <c r="PH38" s="233"/>
      <c r="PI38" s="233"/>
      <c r="PJ38" s="233"/>
      <c r="PK38" s="233"/>
      <c r="PL38" s="233"/>
      <c r="PM38" s="233"/>
      <c r="PN38" s="233"/>
      <c r="PO38" s="233"/>
      <c r="PP38" s="233"/>
      <c r="PQ38" s="233"/>
      <c r="PR38" s="233"/>
      <c r="PS38" s="233"/>
      <c r="PT38" s="233"/>
      <c r="PU38" s="233"/>
      <c r="PV38" s="233"/>
      <c r="PW38" s="233"/>
      <c r="PX38" s="233"/>
      <c r="PY38" s="233"/>
      <c r="PZ38" s="233"/>
      <c r="QA38" s="233"/>
      <c r="QB38" s="233"/>
      <c r="QC38" s="233"/>
      <c r="QD38" s="233"/>
      <c r="QE38" s="233"/>
      <c r="QF38" s="233"/>
      <c r="QG38" s="233"/>
      <c r="QH38" s="233"/>
      <c r="QI38" s="233"/>
      <c r="QJ38" s="233"/>
      <c r="QK38" s="233"/>
      <c r="QL38" s="233"/>
    </row>
    <row r="39" spans="1:454" s="182" customFormat="1" ht="23.5" customHeight="1">
      <c r="A39" s="233"/>
      <c r="B39" s="276"/>
      <c r="C39" s="732" t="s">
        <v>8037</v>
      </c>
      <c r="D39" s="733"/>
      <c r="E39" s="926"/>
      <c r="F39" s="927"/>
      <c r="G39" s="927"/>
      <c r="H39" s="927"/>
      <c r="I39" s="927"/>
      <c r="J39" s="760"/>
      <c r="K39" s="427"/>
      <c r="L39" s="427"/>
      <c r="M39" s="427"/>
      <c r="N39" s="427"/>
      <c r="O39" s="934"/>
      <c r="P39" s="935"/>
      <c r="Q39" s="935"/>
      <c r="R39" s="935"/>
      <c r="S39" s="935"/>
      <c r="T39" s="935"/>
      <c r="U39" s="935"/>
      <c r="V39" s="936"/>
      <c r="W39" s="928"/>
      <c r="X39" s="929"/>
      <c r="Y39" s="929"/>
      <c r="Z39" s="930"/>
      <c r="AA39" s="931"/>
      <c r="AB39" s="932"/>
      <c r="AC39" s="932"/>
      <c r="AD39" s="933"/>
      <c r="AE39" s="907"/>
      <c r="AF39" s="908"/>
      <c r="AG39" s="908"/>
      <c r="AH39" s="908"/>
      <c r="AI39" s="909"/>
      <c r="AJ39" s="911"/>
      <c r="AK39" s="912"/>
      <c r="AL39" s="913"/>
      <c r="AM39" s="914"/>
      <c r="AN39" s="915"/>
      <c r="AO39" s="915"/>
      <c r="AP39" s="915"/>
      <c r="AQ39" s="916"/>
      <c r="AR39" s="768"/>
      <c r="AS39" s="769"/>
      <c r="AT39" s="769"/>
      <c r="AU39" s="769"/>
      <c r="AV39" s="770"/>
      <c r="AW39" s="233"/>
      <c r="AX39" s="233"/>
      <c r="AY39" s="233"/>
      <c r="AZ39" s="233"/>
      <c r="BA39" s="233"/>
      <c r="BB39" s="233"/>
      <c r="BC39" s="233"/>
      <c r="BD39" s="233"/>
      <c r="BE39" s="233"/>
      <c r="BF39" s="233"/>
      <c r="BG39" s="233"/>
      <c r="BH39" s="233"/>
      <c r="BI39" s="233"/>
      <c r="BJ39" s="233"/>
      <c r="BK39" s="233"/>
      <c r="BL39" s="233"/>
      <c r="BM39" s="233"/>
      <c r="BN39" s="233"/>
      <c r="BO39" s="233"/>
      <c r="BP39" s="233"/>
      <c r="BQ39" s="233"/>
      <c r="BR39" s="233"/>
      <c r="BS39" s="233"/>
      <c r="BT39" s="233"/>
      <c r="BU39" s="233"/>
      <c r="BV39" s="233"/>
      <c r="BW39" s="233"/>
      <c r="BX39" s="233"/>
      <c r="BY39" s="233"/>
      <c r="BZ39" s="233"/>
      <c r="CA39" s="233"/>
      <c r="CB39" s="233"/>
      <c r="CC39" s="233"/>
      <c r="CD39" s="233"/>
      <c r="CE39" s="233"/>
      <c r="CF39" s="233"/>
      <c r="CG39" s="233"/>
      <c r="CH39" s="233"/>
      <c r="CI39" s="233"/>
      <c r="CJ39" s="233"/>
      <c r="CK39" s="233"/>
      <c r="CL39" s="233"/>
      <c r="CM39" s="233"/>
      <c r="CN39" s="233"/>
      <c r="CO39" s="233"/>
      <c r="CP39" s="233"/>
      <c r="CQ39" s="233"/>
      <c r="CR39" s="233"/>
      <c r="CS39" s="233"/>
      <c r="CT39" s="233"/>
      <c r="CU39" s="233"/>
      <c r="CV39" s="233"/>
      <c r="CW39" s="233"/>
      <c r="CX39" s="233"/>
      <c r="CY39" s="233"/>
      <c r="CZ39" s="233"/>
      <c r="DA39" s="233"/>
      <c r="DB39" s="233"/>
      <c r="DC39" s="233"/>
      <c r="DD39" s="233"/>
      <c r="DE39" s="233"/>
      <c r="DF39" s="233"/>
      <c r="DG39" s="233"/>
      <c r="DH39" s="233"/>
      <c r="DI39" s="233"/>
      <c r="DJ39" s="233"/>
      <c r="DK39" s="233"/>
      <c r="DL39" s="233"/>
      <c r="DM39" s="233"/>
      <c r="DN39" s="233"/>
      <c r="DO39" s="233"/>
      <c r="DP39" s="233"/>
      <c r="DQ39" s="233"/>
      <c r="DR39" s="233"/>
      <c r="DS39" s="233"/>
      <c r="DT39" s="233"/>
      <c r="DU39" s="233"/>
      <c r="DV39" s="233"/>
      <c r="DW39" s="233"/>
      <c r="DX39" s="233"/>
      <c r="DY39" s="233"/>
      <c r="DZ39" s="233"/>
      <c r="EA39" s="233"/>
      <c r="EB39" s="233"/>
      <c r="EC39" s="233"/>
      <c r="ED39" s="233"/>
      <c r="EE39" s="233"/>
      <c r="EF39" s="233"/>
      <c r="EG39" s="233"/>
      <c r="EH39" s="233"/>
      <c r="EI39" s="233"/>
      <c r="EJ39" s="233"/>
      <c r="EK39" s="233"/>
      <c r="EL39" s="233"/>
      <c r="EM39" s="233"/>
      <c r="EN39" s="233"/>
      <c r="EO39" s="233"/>
      <c r="EP39" s="233"/>
      <c r="EQ39" s="233"/>
      <c r="ER39" s="233"/>
      <c r="ES39" s="233"/>
      <c r="ET39" s="233"/>
      <c r="EU39" s="233"/>
      <c r="EV39" s="233"/>
      <c r="EW39" s="233"/>
      <c r="EX39" s="233"/>
      <c r="EY39" s="233"/>
      <c r="EZ39" s="233"/>
      <c r="FA39" s="233"/>
      <c r="FB39" s="233"/>
      <c r="FC39" s="233"/>
      <c r="FD39" s="233"/>
      <c r="FE39" s="233"/>
      <c r="FF39" s="233"/>
      <c r="FG39" s="233"/>
      <c r="FH39" s="233"/>
      <c r="FI39" s="233"/>
      <c r="FJ39" s="233"/>
      <c r="FK39" s="233"/>
      <c r="FL39" s="233"/>
      <c r="FM39" s="233"/>
      <c r="FN39" s="233"/>
      <c r="FO39" s="233"/>
      <c r="FP39" s="233"/>
      <c r="FQ39" s="233"/>
      <c r="FR39" s="233"/>
      <c r="FS39" s="233"/>
      <c r="FT39" s="233"/>
      <c r="FU39" s="233"/>
      <c r="FV39" s="233"/>
      <c r="FW39" s="233"/>
      <c r="FX39" s="233"/>
      <c r="FY39" s="233"/>
      <c r="FZ39" s="233"/>
      <c r="GA39" s="233"/>
      <c r="GB39" s="233"/>
      <c r="GC39" s="233"/>
      <c r="GD39" s="233"/>
      <c r="GE39" s="233"/>
      <c r="GF39" s="233"/>
      <c r="GG39" s="233"/>
      <c r="GH39" s="233"/>
      <c r="GI39" s="233"/>
      <c r="GJ39" s="233"/>
      <c r="GK39" s="233"/>
      <c r="GL39" s="233"/>
      <c r="GM39" s="233"/>
      <c r="GN39" s="233"/>
      <c r="GO39" s="233"/>
      <c r="GP39" s="233"/>
      <c r="GQ39" s="233"/>
      <c r="GR39" s="233"/>
      <c r="GS39" s="233"/>
      <c r="GT39" s="233"/>
      <c r="GU39" s="233"/>
      <c r="GV39" s="233"/>
      <c r="GW39" s="233"/>
      <c r="GX39" s="233"/>
      <c r="GY39" s="233"/>
      <c r="GZ39" s="233"/>
      <c r="HA39" s="233"/>
      <c r="HB39" s="233"/>
      <c r="HC39" s="233"/>
      <c r="HD39" s="233"/>
      <c r="HE39" s="233"/>
      <c r="HF39" s="233"/>
      <c r="HG39" s="233"/>
      <c r="HH39" s="233"/>
      <c r="HI39" s="233"/>
      <c r="HJ39" s="233"/>
      <c r="HK39" s="233"/>
      <c r="HL39" s="233"/>
      <c r="HM39" s="233"/>
      <c r="HN39" s="233"/>
      <c r="HO39" s="233"/>
      <c r="HP39" s="233"/>
      <c r="HQ39" s="233"/>
      <c r="HR39" s="233"/>
      <c r="HS39" s="233"/>
      <c r="HT39" s="233"/>
      <c r="HU39" s="233"/>
      <c r="HV39" s="233"/>
      <c r="HW39" s="233"/>
      <c r="HX39" s="233"/>
      <c r="HY39" s="233"/>
      <c r="HZ39" s="233"/>
      <c r="IA39" s="233"/>
      <c r="IB39" s="233"/>
      <c r="IC39" s="233"/>
      <c r="ID39" s="233"/>
      <c r="IE39" s="233"/>
      <c r="IF39" s="233"/>
      <c r="IG39" s="233"/>
      <c r="IH39" s="233"/>
      <c r="II39" s="233"/>
      <c r="IJ39" s="233"/>
      <c r="IK39" s="233"/>
      <c r="IL39" s="233"/>
      <c r="IM39" s="233"/>
      <c r="IN39" s="233"/>
      <c r="IO39" s="233"/>
      <c r="IP39" s="233"/>
      <c r="IQ39" s="233"/>
      <c r="IR39" s="233"/>
      <c r="IS39" s="233"/>
      <c r="IT39" s="233"/>
      <c r="IU39" s="233"/>
      <c r="IV39" s="233"/>
      <c r="IW39" s="233"/>
      <c r="IX39" s="233"/>
      <c r="IY39" s="233"/>
      <c r="IZ39" s="233"/>
      <c r="JA39" s="233"/>
      <c r="JB39" s="233"/>
      <c r="JC39" s="233"/>
      <c r="JD39" s="233"/>
      <c r="JE39" s="233"/>
      <c r="JF39" s="233"/>
      <c r="JG39" s="233"/>
      <c r="JH39" s="233"/>
      <c r="JI39" s="233"/>
      <c r="JJ39" s="233"/>
      <c r="JK39" s="233"/>
      <c r="JL39" s="233"/>
      <c r="JM39" s="233"/>
      <c r="JN39" s="233"/>
      <c r="JO39" s="233"/>
      <c r="JP39" s="233"/>
      <c r="JQ39" s="233"/>
      <c r="JR39" s="233"/>
      <c r="JS39" s="233"/>
      <c r="JT39" s="233"/>
      <c r="JU39" s="233"/>
      <c r="JV39" s="233"/>
      <c r="JW39" s="233"/>
      <c r="JX39" s="233"/>
      <c r="JY39" s="233"/>
      <c r="JZ39" s="233"/>
      <c r="KA39" s="233"/>
      <c r="KB39" s="233"/>
      <c r="KC39" s="233"/>
      <c r="KD39" s="233"/>
      <c r="KE39" s="233"/>
      <c r="KF39" s="233"/>
      <c r="KG39" s="233"/>
      <c r="KH39" s="233"/>
      <c r="KI39" s="233"/>
      <c r="KJ39" s="233"/>
      <c r="KK39" s="233"/>
      <c r="KL39" s="233"/>
      <c r="KM39" s="233"/>
      <c r="KN39" s="233"/>
      <c r="KO39" s="233"/>
      <c r="KP39" s="233"/>
      <c r="KQ39" s="233"/>
      <c r="KR39" s="233"/>
      <c r="KS39" s="233"/>
      <c r="KT39" s="233"/>
      <c r="KU39" s="233"/>
      <c r="KV39" s="233"/>
      <c r="KW39" s="233"/>
      <c r="KX39" s="233"/>
      <c r="KY39" s="233"/>
      <c r="KZ39" s="233"/>
      <c r="LA39" s="233"/>
      <c r="LB39" s="233"/>
      <c r="LC39" s="233"/>
      <c r="LD39" s="233"/>
      <c r="LE39" s="233"/>
      <c r="LF39" s="233"/>
      <c r="LG39" s="233"/>
      <c r="LH39" s="233"/>
      <c r="LI39" s="233"/>
      <c r="LJ39" s="233"/>
      <c r="LK39" s="233"/>
      <c r="LL39" s="233"/>
      <c r="LM39" s="233"/>
      <c r="LN39" s="233"/>
      <c r="LO39" s="233"/>
      <c r="LP39" s="233"/>
      <c r="LQ39" s="233"/>
      <c r="LR39" s="233"/>
      <c r="LS39" s="233"/>
      <c r="LT39" s="233"/>
      <c r="LU39" s="233"/>
      <c r="LV39" s="233"/>
      <c r="LW39" s="233"/>
      <c r="LX39" s="233"/>
      <c r="LY39" s="233"/>
      <c r="LZ39" s="233"/>
      <c r="MA39" s="233"/>
      <c r="MB39" s="233"/>
      <c r="MC39" s="233"/>
      <c r="MD39" s="233"/>
      <c r="ME39" s="233"/>
      <c r="MF39" s="233"/>
      <c r="MG39" s="233"/>
      <c r="MH39" s="233"/>
      <c r="MI39" s="233"/>
      <c r="MJ39" s="233"/>
      <c r="MK39" s="233"/>
      <c r="ML39" s="233"/>
      <c r="MM39" s="233"/>
      <c r="MN39" s="233"/>
      <c r="MO39" s="233"/>
      <c r="MP39" s="233"/>
      <c r="MQ39" s="233"/>
      <c r="MR39" s="233"/>
      <c r="MS39" s="233"/>
      <c r="MT39" s="233"/>
      <c r="MU39" s="233"/>
      <c r="MV39" s="233"/>
      <c r="MW39" s="233"/>
      <c r="MX39" s="233"/>
      <c r="MY39" s="233"/>
      <c r="MZ39" s="233"/>
      <c r="NA39" s="233"/>
      <c r="NB39" s="233"/>
      <c r="NC39" s="233"/>
      <c r="ND39" s="233"/>
      <c r="NE39" s="233"/>
      <c r="NF39" s="233"/>
      <c r="NG39" s="233"/>
      <c r="NH39" s="233"/>
      <c r="NI39" s="233"/>
      <c r="NJ39" s="233"/>
      <c r="NK39" s="233"/>
      <c r="NL39" s="233"/>
      <c r="NM39" s="233"/>
      <c r="NN39" s="233"/>
      <c r="NO39" s="233"/>
      <c r="NP39" s="233"/>
      <c r="NQ39" s="233"/>
      <c r="NR39" s="233"/>
      <c r="NS39" s="233"/>
      <c r="NT39" s="233"/>
      <c r="NU39" s="233"/>
      <c r="NV39" s="233"/>
      <c r="NW39" s="233"/>
      <c r="NX39" s="233"/>
      <c r="NY39" s="233"/>
      <c r="NZ39" s="233"/>
      <c r="OA39" s="233"/>
      <c r="OB39" s="233"/>
      <c r="OC39" s="233"/>
      <c r="OD39" s="233"/>
      <c r="OE39" s="233"/>
      <c r="OF39" s="233"/>
      <c r="OG39" s="233"/>
      <c r="OH39" s="233"/>
      <c r="OI39" s="233"/>
      <c r="OJ39" s="233"/>
      <c r="OK39" s="233"/>
      <c r="OL39" s="233"/>
      <c r="OM39" s="233"/>
      <c r="ON39" s="233"/>
      <c r="OO39" s="233"/>
      <c r="OP39" s="233"/>
      <c r="OQ39" s="233"/>
      <c r="OR39" s="233"/>
      <c r="OS39" s="233"/>
      <c r="OT39" s="233"/>
      <c r="OU39" s="233"/>
      <c r="OV39" s="233"/>
      <c r="OW39" s="233"/>
      <c r="OX39" s="233"/>
      <c r="OY39" s="233"/>
      <c r="OZ39" s="233"/>
      <c r="PA39" s="233"/>
      <c r="PB39" s="233"/>
      <c r="PC39" s="233"/>
      <c r="PD39" s="233"/>
      <c r="PE39" s="233"/>
      <c r="PF39" s="233"/>
      <c r="PG39" s="233"/>
      <c r="PH39" s="233"/>
      <c r="PI39" s="233"/>
      <c r="PJ39" s="233"/>
      <c r="PK39" s="233"/>
      <c r="PL39" s="233"/>
      <c r="PM39" s="233"/>
      <c r="PN39" s="233"/>
      <c r="PO39" s="233"/>
      <c r="PP39" s="233"/>
      <c r="PQ39" s="233"/>
      <c r="PR39" s="233"/>
      <c r="PS39" s="233"/>
      <c r="PT39" s="233"/>
      <c r="PU39" s="233"/>
      <c r="PV39" s="233"/>
      <c r="PW39" s="233"/>
      <c r="PX39" s="233"/>
      <c r="PY39" s="233"/>
      <c r="PZ39" s="233"/>
      <c r="QA39" s="233"/>
      <c r="QB39" s="233"/>
      <c r="QC39" s="233"/>
      <c r="QD39" s="233"/>
      <c r="QE39" s="233"/>
      <c r="QF39" s="233"/>
      <c r="QG39" s="233"/>
      <c r="QH39" s="233"/>
      <c r="QI39" s="233"/>
      <c r="QJ39" s="233"/>
      <c r="QK39" s="233"/>
      <c r="QL39" s="233"/>
    </row>
    <row r="40" spans="1:454" s="182" customFormat="1" ht="23.5" customHeight="1">
      <c r="A40" s="233"/>
      <c r="B40" s="276"/>
      <c r="C40" s="734"/>
      <c r="D40" s="735"/>
      <c r="E40" s="920"/>
      <c r="F40" s="921"/>
      <c r="G40" s="921"/>
      <c r="H40" s="921"/>
      <c r="I40" s="921"/>
      <c r="J40" s="921"/>
      <c r="K40" s="921"/>
      <c r="L40" s="921"/>
      <c r="M40" s="921"/>
      <c r="N40" s="921"/>
      <c r="O40" s="921"/>
      <c r="P40" s="921"/>
      <c r="Q40" s="921"/>
      <c r="R40" s="921"/>
      <c r="S40" s="921"/>
      <c r="T40" s="921"/>
      <c r="U40" s="921"/>
      <c r="V40" s="922"/>
      <c r="W40" s="923"/>
      <c r="X40" s="924"/>
      <c r="Y40" s="924"/>
      <c r="Z40" s="925"/>
      <c r="AA40" s="931"/>
      <c r="AB40" s="932"/>
      <c r="AC40" s="932"/>
      <c r="AD40" s="933"/>
      <c r="AE40" s="910"/>
      <c r="AF40" s="628"/>
      <c r="AG40" s="628"/>
      <c r="AH40" s="628"/>
      <c r="AI40" s="629"/>
      <c r="AJ40" s="911"/>
      <c r="AK40" s="912"/>
      <c r="AL40" s="913"/>
      <c r="AM40" s="917"/>
      <c r="AN40" s="918"/>
      <c r="AO40" s="918"/>
      <c r="AP40" s="918"/>
      <c r="AQ40" s="919"/>
      <c r="AR40" s="771"/>
      <c r="AS40" s="772"/>
      <c r="AT40" s="772"/>
      <c r="AU40" s="772"/>
      <c r="AV40" s="773"/>
      <c r="AW40" s="233"/>
      <c r="AX40" s="233"/>
      <c r="AY40" s="233"/>
      <c r="AZ40" s="233"/>
      <c r="BA40" s="233"/>
      <c r="BB40" s="233"/>
      <c r="BC40" s="233"/>
      <c r="BD40" s="233"/>
      <c r="BE40" s="233"/>
      <c r="BF40" s="233"/>
      <c r="BG40" s="233"/>
      <c r="BH40" s="233"/>
      <c r="BI40" s="233"/>
      <c r="BJ40" s="233"/>
      <c r="BK40" s="233"/>
      <c r="BL40" s="233"/>
      <c r="BM40" s="233"/>
      <c r="BN40" s="233"/>
      <c r="BO40" s="233"/>
      <c r="BP40" s="233"/>
      <c r="BQ40" s="233"/>
      <c r="BR40" s="233"/>
      <c r="BS40" s="233"/>
      <c r="BT40" s="233"/>
      <c r="BU40" s="233"/>
      <c r="BV40" s="233"/>
      <c r="BW40" s="233"/>
      <c r="BX40" s="233"/>
      <c r="BY40" s="233"/>
      <c r="BZ40" s="233"/>
      <c r="CA40" s="233"/>
      <c r="CB40" s="233"/>
      <c r="CC40" s="233"/>
      <c r="CD40" s="233"/>
      <c r="CE40" s="233"/>
      <c r="CF40" s="233"/>
      <c r="CG40" s="233"/>
      <c r="CH40" s="233"/>
      <c r="CI40" s="233"/>
      <c r="CJ40" s="233"/>
      <c r="CK40" s="233"/>
      <c r="CL40" s="233"/>
      <c r="CM40" s="233"/>
      <c r="CN40" s="233"/>
      <c r="CO40" s="233"/>
      <c r="CP40" s="233"/>
      <c r="CQ40" s="233"/>
      <c r="CR40" s="233"/>
      <c r="CS40" s="233"/>
      <c r="CT40" s="233"/>
      <c r="CU40" s="233"/>
      <c r="CV40" s="233"/>
      <c r="CW40" s="233"/>
      <c r="CX40" s="233"/>
      <c r="CY40" s="233"/>
      <c r="CZ40" s="233"/>
      <c r="DA40" s="233"/>
      <c r="DB40" s="233"/>
      <c r="DC40" s="233"/>
      <c r="DD40" s="233"/>
      <c r="DE40" s="233"/>
      <c r="DF40" s="233"/>
      <c r="DG40" s="233"/>
      <c r="DH40" s="233"/>
      <c r="DI40" s="233"/>
      <c r="DJ40" s="233"/>
      <c r="DK40" s="233"/>
      <c r="DL40" s="233"/>
      <c r="DM40" s="233"/>
      <c r="DN40" s="233"/>
      <c r="DO40" s="233"/>
      <c r="DP40" s="233"/>
      <c r="DQ40" s="233"/>
      <c r="DR40" s="233"/>
      <c r="DS40" s="233"/>
      <c r="DT40" s="233"/>
      <c r="DU40" s="233"/>
      <c r="DV40" s="233"/>
      <c r="DW40" s="233"/>
      <c r="DX40" s="233"/>
      <c r="DY40" s="233"/>
      <c r="DZ40" s="233"/>
      <c r="EA40" s="233"/>
      <c r="EB40" s="233"/>
      <c r="EC40" s="233"/>
      <c r="ED40" s="233"/>
      <c r="EE40" s="233"/>
      <c r="EF40" s="233"/>
      <c r="EG40" s="233"/>
      <c r="EH40" s="233"/>
      <c r="EI40" s="233"/>
      <c r="EJ40" s="233"/>
      <c r="EK40" s="233"/>
      <c r="EL40" s="233"/>
      <c r="EM40" s="233"/>
      <c r="EN40" s="233"/>
      <c r="EO40" s="233"/>
      <c r="EP40" s="233"/>
      <c r="EQ40" s="233"/>
      <c r="ER40" s="233"/>
      <c r="ES40" s="233"/>
      <c r="ET40" s="233"/>
      <c r="EU40" s="233"/>
      <c r="EV40" s="233"/>
      <c r="EW40" s="233"/>
      <c r="EX40" s="233"/>
      <c r="EY40" s="233"/>
      <c r="EZ40" s="233"/>
      <c r="FA40" s="233"/>
      <c r="FB40" s="233"/>
      <c r="FC40" s="233"/>
      <c r="FD40" s="233"/>
      <c r="FE40" s="233"/>
      <c r="FF40" s="233"/>
      <c r="FG40" s="233"/>
      <c r="FH40" s="233"/>
      <c r="FI40" s="233"/>
      <c r="FJ40" s="233"/>
      <c r="FK40" s="233"/>
      <c r="FL40" s="233"/>
      <c r="FM40" s="233"/>
      <c r="FN40" s="233"/>
      <c r="FO40" s="233"/>
      <c r="FP40" s="233"/>
      <c r="FQ40" s="233"/>
      <c r="FR40" s="233"/>
      <c r="FS40" s="233"/>
      <c r="FT40" s="233"/>
      <c r="FU40" s="233"/>
      <c r="FV40" s="233"/>
      <c r="FW40" s="233"/>
      <c r="FX40" s="233"/>
      <c r="FY40" s="233"/>
      <c r="FZ40" s="233"/>
      <c r="GA40" s="233"/>
      <c r="GB40" s="233"/>
      <c r="GC40" s="233"/>
      <c r="GD40" s="233"/>
      <c r="GE40" s="233"/>
      <c r="GF40" s="233"/>
      <c r="GG40" s="233"/>
      <c r="GH40" s="233"/>
      <c r="GI40" s="233"/>
      <c r="GJ40" s="233"/>
      <c r="GK40" s="233"/>
      <c r="GL40" s="233"/>
      <c r="GM40" s="233"/>
      <c r="GN40" s="233"/>
      <c r="GO40" s="233"/>
      <c r="GP40" s="233"/>
      <c r="GQ40" s="233"/>
      <c r="GR40" s="233"/>
      <c r="GS40" s="233"/>
      <c r="GT40" s="233"/>
      <c r="GU40" s="233"/>
      <c r="GV40" s="233"/>
      <c r="GW40" s="233"/>
      <c r="GX40" s="233"/>
      <c r="GY40" s="233"/>
      <c r="GZ40" s="233"/>
      <c r="HA40" s="233"/>
      <c r="HB40" s="233"/>
      <c r="HC40" s="233"/>
      <c r="HD40" s="233"/>
      <c r="HE40" s="233"/>
      <c r="HF40" s="233"/>
      <c r="HG40" s="233"/>
      <c r="HH40" s="233"/>
      <c r="HI40" s="233"/>
      <c r="HJ40" s="233"/>
      <c r="HK40" s="233"/>
      <c r="HL40" s="233"/>
      <c r="HM40" s="233"/>
      <c r="HN40" s="233"/>
      <c r="HO40" s="233"/>
      <c r="HP40" s="233"/>
      <c r="HQ40" s="233"/>
      <c r="HR40" s="233"/>
      <c r="HS40" s="233"/>
      <c r="HT40" s="233"/>
      <c r="HU40" s="233"/>
      <c r="HV40" s="233"/>
      <c r="HW40" s="233"/>
      <c r="HX40" s="233"/>
      <c r="HY40" s="233"/>
      <c r="HZ40" s="233"/>
      <c r="IA40" s="233"/>
      <c r="IB40" s="233"/>
      <c r="IC40" s="233"/>
      <c r="ID40" s="233"/>
      <c r="IE40" s="233"/>
      <c r="IF40" s="233"/>
      <c r="IG40" s="233"/>
      <c r="IH40" s="233"/>
      <c r="II40" s="233"/>
      <c r="IJ40" s="233"/>
      <c r="IK40" s="233"/>
      <c r="IL40" s="233"/>
      <c r="IM40" s="233"/>
      <c r="IN40" s="233"/>
      <c r="IO40" s="233"/>
      <c r="IP40" s="233"/>
      <c r="IQ40" s="233"/>
      <c r="IR40" s="233"/>
      <c r="IS40" s="233"/>
      <c r="IT40" s="233"/>
      <c r="IU40" s="233"/>
      <c r="IV40" s="233"/>
      <c r="IW40" s="233"/>
      <c r="IX40" s="233"/>
      <c r="IY40" s="233"/>
      <c r="IZ40" s="233"/>
      <c r="JA40" s="233"/>
      <c r="JB40" s="233"/>
      <c r="JC40" s="233"/>
      <c r="JD40" s="233"/>
      <c r="JE40" s="233"/>
      <c r="JF40" s="233"/>
      <c r="JG40" s="233"/>
      <c r="JH40" s="233"/>
      <c r="JI40" s="233"/>
      <c r="JJ40" s="233"/>
      <c r="JK40" s="233"/>
      <c r="JL40" s="233"/>
      <c r="JM40" s="233"/>
      <c r="JN40" s="233"/>
      <c r="JO40" s="233"/>
      <c r="JP40" s="233"/>
      <c r="JQ40" s="233"/>
      <c r="JR40" s="233"/>
      <c r="JS40" s="233"/>
      <c r="JT40" s="233"/>
      <c r="JU40" s="233"/>
      <c r="JV40" s="233"/>
      <c r="JW40" s="233"/>
      <c r="JX40" s="233"/>
      <c r="JY40" s="233"/>
      <c r="JZ40" s="233"/>
      <c r="KA40" s="233"/>
      <c r="KB40" s="233"/>
      <c r="KC40" s="233"/>
      <c r="KD40" s="233"/>
      <c r="KE40" s="233"/>
      <c r="KF40" s="233"/>
      <c r="KG40" s="233"/>
      <c r="KH40" s="233"/>
      <c r="KI40" s="233"/>
      <c r="KJ40" s="233"/>
      <c r="KK40" s="233"/>
      <c r="KL40" s="233"/>
      <c r="KM40" s="233"/>
      <c r="KN40" s="233"/>
      <c r="KO40" s="233"/>
      <c r="KP40" s="233"/>
      <c r="KQ40" s="233"/>
      <c r="KR40" s="233"/>
      <c r="KS40" s="233"/>
      <c r="KT40" s="233"/>
      <c r="KU40" s="233"/>
      <c r="KV40" s="233"/>
      <c r="KW40" s="233"/>
      <c r="KX40" s="233"/>
      <c r="KY40" s="233"/>
      <c r="KZ40" s="233"/>
      <c r="LA40" s="233"/>
      <c r="LB40" s="233"/>
      <c r="LC40" s="233"/>
      <c r="LD40" s="233"/>
      <c r="LE40" s="233"/>
      <c r="LF40" s="233"/>
      <c r="LG40" s="233"/>
      <c r="LH40" s="233"/>
      <c r="LI40" s="233"/>
      <c r="LJ40" s="233"/>
      <c r="LK40" s="233"/>
      <c r="LL40" s="233"/>
      <c r="LM40" s="233"/>
      <c r="LN40" s="233"/>
      <c r="LO40" s="233"/>
      <c r="LP40" s="233"/>
      <c r="LQ40" s="233"/>
      <c r="LR40" s="233"/>
      <c r="LS40" s="233"/>
      <c r="LT40" s="233"/>
      <c r="LU40" s="233"/>
      <c r="LV40" s="233"/>
      <c r="LW40" s="233"/>
      <c r="LX40" s="233"/>
      <c r="LY40" s="233"/>
      <c r="LZ40" s="233"/>
      <c r="MA40" s="233"/>
      <c r="MB40" s="233"/>
      <c r="MC40" s="233"/>
      <c r="MD40" s="233"/>
      <c r="ME40" s="233"/>
      <c r="MF40" s="233"/>
      <c r="MG40" s="233"/>
      <c r="MH40" s="233"/>
      <c r="MI40" s="233"/>
      <c r="MJ40" s="233"/>
      <c r="MK40" s="233"/>
      <c r="ML40" s="233"/>
      <c r="MM40" s="233"/>
      <c r="MN40" s="233"/>
      <c r="MO40" s="233"/>
      <c r="MP40" s="233"/>
      <c r="MQ40" s="233"/>
      <c r="MR40" s="233"/>
      <c r="MS40" s="233"/>
      <c r="MT40" s="233"/>
      <c r="MU40" s="233"/>
      <c r="MV40" s="233"/>
      <c r="MW40" s="233"/>
      <c r="MX40" s="233"/>
      <c r="MY40" s="233"/>
      <c r="MZ40" s="233"/>
      <c r="NA40" s="233"/>
      <c r="NB40" s="233"/>
      <c r="NC40" s="233"/>
      <c r="ND40" s="233"/>
      <c r="NE40" s="233"/>
      <c r="NF40" s="233"/>
      <c r="NG40" s="233"/>
      <c r="NH40" s="233"/>
      <c r="NI40" s="233"/>
      <c r="NJ40" s="233"/>
      <c r="NK40" s="233"/>
      <c r="NL40" s="233"/>
      <c r="NM40" s="233"/>
      <c r="NN40" s="233"/>
      <c r="NO40" s="233"/>
      <c r="NP40" s="233"/>
      <c r="NQ40" s="233"/>
      <c r="NR40" s="233"/>
      <c r="NS40" s="233"/>
      <c r="NT40" s="233"/>
      <c r="NU40" s="233"/>
      <c r="NV40" s="233"/>
      <c r="NW40" s="233"/>
      <c r="NX40" s="233"/>
      <c r="NY40" s="233"/>
      <c r="NZ40" s="233"/>
      <c r="OA40" s="233"/>
      <c r="OB40" s="233"/>
      <c r="OC40" s="233"/>
      <c r="OD40" s="233"/>
      <c r="OE40" s="233"/>
      <c r="OF40" s="233"/>
      <c r="OG40" s="233"/>
      <c r="OH40" s="233"/>
      <c r="OI40" s="233"/>
      <c r="OJ40" s="233"/>
      <c r="OK40" s="233"/>
      <c r="OL40" s="233"/>
      <c r="OM40" s="233"/>
      <c r="ON40" s="233"/>
      <c r="OO40" s="233"/>
      <c r="OP40" s="233"/>
      <c r="OQ40" s="233"/>
      <c r="OR40" s="233"/>
      <c r="OS40" s="233"/>
      <c r="OT40" s="233"/>
      <c r="OU40" s="233"/>
      <c r="OV40" s="233"/>
      <c r="OW40" s="233"/>
      <c r="OX40" s="233"/>
      <c r="OY40" s="233"/>
      <c r="OZ40" s="233"/>
      <c r="PA40" s="233"/>
      <c r="PB40" s="233"/>
      <c r="PC40" s="233"/>
      <c r="PD40" s="233"/>
      <c r="PE40" s="233"/>
      <c r="PF40" s="233"/>
      <c r="PG40" s="233"/>
      <c r="PH40" s="233"/>
      <c r="PI40" s="233"/>
      <c r="PJ40" s="233"/>
      <c r="PK40" s="233"/>
      <c r="PL40" s="233"/>
      <c r="PM40" s="233"/>
      <c r="PN40" s="233"/>
      <c r="PO40" s="233"/>
      <c r="PP40" s="233"/>
      <c r="PQ40" s="233"/>
      <c r="PR40" s="233"/>
      <c r="PS40" s="233"/>
      <c r="PT40" s="233"/>
      <c r="PU40" s="233"/>
      <c r="PV40" s="233"/>
      <c r="PW40" s="233"/>
      <c r="PX40" s="233"/>
      <c r="PY40" s="233"/>
      <c r="PZ40" s="233"/>
      <c r="QA40" s="233"/>
      <c r="QB40" s="233"/>
      <c r="QC40" s="233"/>
      <c r="QD40" s="233"/>
      <c r="QE40" s="233"/>
      <c r="QF40" s="233"/>
      <c r="QG40" s="233"/>
      <c r="QH40" s="233"/>
      <c r="QI40" s="233"/>
      <c r="QJ40" s="233"/>
      <c r="QK40" s="233"/>
      <c r="QL40" s="233"/>
    </row>
    <row r="41" spans="1:454" s="183" customFormat="1" ht="23.5" customHeight="1">
      <c r="A41" s="234"/>
      <c r="B41" s="277"/>
      <c r="C41" s="732" t="s">
        <v>8038</v>
      </c>
      <c r="D41" s="733"/>
      <c r="E41" s="926"/>
      <c r="F41" s="927"/>
      <c r="G41" s="927"/>
      <c r="H41" s="927"/>
      <c r="I41" s="927"/>
      <c r="J41" s="760"/>
      <c r="K41" s="427"/>
      <c r="L41" s="427"/>
      <c r="M41" s="427"/>
      <c r="N41" s="427"/>
      <c r="O41" s="934"/>
      <c r="P41" s="935"/>
      <c r="Q41" s="935"/>
      <c r="R41" s="935"/>
      <c r="S41" s="935"/>
      <c r="T41" s="935"/>
      <c r="U41" s="935"/>
      <c r="V41" s="936"/>
      <c r="W41" s="928"/>
      <c r="X41" s="929"/>
      <c r="Y41" s="929"/>
      <c r="Z41" s="930"/>
      <c r="AA41" s="931"/>
      <c r="AB41" s="932"/>
      <c r="AC41" s="932"/>
      <c r="AD41" s="933"/>
      <c r="AE41" s="907"/>
      <c r="AF41" s="908"/>
      <c r="AG41" s="908"/>
      <c r="AH41" s="908"/>
      <c r="AI41" s="909"/>
      <c r="AJ41" s="911"/>
      <c r="AK41" s="912"/>
      <c r="AL41" s="913"/>
      <c r="AM41" s="914"/>
      <c r="AN41" s="915"/>
      <c r="AO41" s="915"/>
      <c r="AP41" s="915"/>
      <c r="AQ41" s="916"/>
      <c r="AR41" s="777"/>
      <c r="AS41" s="778"/>
      <c r="AT41" s="778"/>
      <c r="AU41" s="778"/>
      <c r="AV41" s="779"/>
      <c r="AW41" s="234"/>
      <c r="AX41" s="234"/>
      <c r="AY41" s="234"/>
      <c r="AZ41" s="234"/>
      <c r="BA41" s="234"/>
      <c r="BB41" s="234"/>
      <c r="BC41" s="234"/>
      <c r="BD41" s="234"/>
      <c r="BE41" s="234"/>
      <c r="BF41" s="234"/>
      <c r="BG41" s="234"/>
      <c r="BH41" s="234"/>
      <c r="BI41" s="234"/>
      <c r="BJ41" s="234"/>
      <c r="BK41" s="234"/>
      <c r="BL41" s="234"/>
      <c r="BM41" s="234"/>
      <c r="BN41" s="234"/>
      <c r="BO41" s="234"/>
      <c r="BP41" s="234"/>
      <c r="BQ41" s="234"/>
      <c r="BR41" s="234"/>
      <c r="BS41" s="234"/>
      <c r="BT41" s="234"/>
      <c r="BU41" s="234"/>
      <c r="BV41" s="234"/>
      <c r="BW41" s="234"/>
      <c r="BX41" s="234"/>
      <c r="BY41" s="234"/>
      <c r="BZ41" s="234"/>
      <c r="CA41" s="234"/>
      <c r="CB41" s="234"/>
      <c r="CC41" s="234"/>
      <c r="CD41" s="234"/>
      <c r="CE41" s="234"/>
      <c r="CF41" s="234"/>
      <c r="CG41" s="234"/>
      <c r="CH41" s="234"/>
      <c r="CI41" s="234"/>
      <c r="CJ41" s="234"/>
      <c r="CK41" s="234"/>
      <c r="CL41" s="234"/>
      <c r="CM41" s="234"/>
      <c r="CN41" s="234"/>
      <c r="CO41" s="234"/>
      <c r="CP41" s="234"/>
      <c r="CQ41" s="234"/>
      <c r="CR41" s="234"/>
      <c r="CS41" s="234"/>
      <c r="CT41" s="234"/>
      <c r="CU41" s="234"/>
      <c r="CV41" s="234"/>
      <c r="CW41" s="234"/>
      <c r="CX41" s="234"/>
      <c r="CY41" s="234"/>
      <c r="CZ41" s="234"/>
      <c r="DA41" s="234"/>
      <c r="DB41" s="234"/>
      <c r="DC41" s="234"/>
      <c r="DD41" s="234"/>
      <c r="DE41" s="234"/>
      <c r="DF41" s="234"/>
      <c r="DG41" s="234"/>
      <c r="DH41" s="234"/>
      <c r="DI41" s="234"/>
      <c r="DJ41" s="234"/>
      <c r="DK41" s="234"/>
      <c r="DL41" s="234"/>
      <c r="DM41" s="234"/>
      <c r="DN41" s="234"/>
      <c r="DO41" s="234"/>
      <c r="DP41" s="234"/>
      <c r="DQ41" s="234"/>
      <c r="DR41" s="234"/>
      <c r="DS41" s="234"/>
      <c r="DT41" s="234"/>
      <c r="DU41" s="234"/>
      <c r="DV41" s="234"/>
      <c r="DW41" s="234"/>
      <c r="DX41" s="234"/>
      <c r="DY41" s="234"/>
      <c r="DZ41" s="234"/>
      <c r="EA41" s="234"/>
      <c r="EB41" s="234"/>
      <c r="EC41" s="234"/>
      <c r="ED41" s="234"/>
      <c r="EE41" s="234"/>
      <c r="EF41" s="234"/>
      <c r="EG41" s="234"/>
      <c r="EH41" s="234"/>
      <c r="EI41" s="234"/>
      <c r="EJ41" s="234"/>
      <c r="EK41" s="234"/>
      <c r="EL41" s="234"/>
      <c r="EM41" s="234"/>
      <c r="EN41" s="234"/>
      <c r="EO41" s="234"/>
      <c r="EP41" s="234"/>
      <c r="EQ41" s="234"/>
      <c r="ER41" s="234"/>
      <c r="ES41" s="234"/>
      <c r="ET41" s="234"/>
      <c r="EU41" s="234"/>
      <c r="EV41" s="234"/>
      <c r="EW41" s="234"/>
      <c r="EX41" s="234"/>
      <c r="EY41" s="234"/>
      <c r="EZ41" s="234"/>
      <c r="FA41" s="234"/>
      <c r="FB41" s="234"/>
      <c r="FC41" s="234"/>
      <c r="FD41" s="234"/>
      <c r="FE41" s="234"/>
      <c r="FF41" s="234"/>
      <c r="FG41" s="234"/>
      <c r="FH41" s="234"/>
      <c r="FI41" s="234"/>
      <c r="FJ41" s="234"/>
      <c r="FK41" s="234"/>
      <c r="FL41" s="234"/>
      <c r="FM41" s="234"/>
      <c r="FN41" s="234"/>
      <c r="FO41" s="234"/>
      <c r="FP41" s="234"/>
      <c r="FQ41" s="234"/>
      <c r="FR41" s="234"/>
      <c r="FS41" s="234"/>
      <c r="FT41" s="234"/>
      <c r="FU41" s="234"/>
      <c r="FV41" s="234"/>
      <c r="FW41" s="234"/>
      <c r="FX41" s="234"/>
      <c r="FY41" s="234"/>
      <c r="FZ41" s="234"/>
      <c r="GA41" s="234"/>
      <c r="GB41" s="234"/>
      <c r="GC41" s="234"/>
      <c r="GD41" s="234"/>
      <c r="GE41" s="234"/>
      <c r="GF41" s="234"/>
      <c r="GG41" s="234"/>
      <c r="GH41" s="234"/>
      <c r="GI41" s="234"/>
      <c r="GJ41" s="234"/>
      <c r="GK41" s="234"/>
      <c r="GL41" s="234"/>
      <c r="GM41" s="234"/>
      <c r="GN41" s="234"/>
      <c r="GO41" s="234"/>
      <c r="GP41" s="234"/>
      <c r="GQ41" s="234"/>
      <c r="GR41" s="234"/>
      <c r="GS41" s="234"/>
      <c r="GT41" s="234"/>
      <c r="GU41" s="234"/>
      <c r="GV41" s="234"/>
      <c r="GW41" s="234"/>
      <c r="GX41" s="234"/>
      <c r="GY41" s="234"/>
      <c r="GZ41" s="234"/>
      <c r="HA41" s="234"/>
      <c r="HB41" s="234"/>
      <c r="HC41" s="234"/>
      <c r="HD41" s="234"/>
      <c r="HE41" s="234"/>
      <c r="HF41" s="234"/>
      <c r="HG41" s="234"/>
      <c r="HH41" s="234"/>
      <c r="HI41" s="234"/>
      <c r="HJ41" s="234"/>
      <c r="HK41" s="234"/>
      <c r="HL41" s="234"/>
      <c r="HM41" s="234"/>
      <c r="HN41" s="234"/>
      <c r="HO41" s="234"/>
      <c r="HP41" s="234"/>
      <c r="HQ41" s="234"/>
      <c r="HR41" s="234"/>
      <c r="HS41" s="234"/>
      <c r="HT41" s="234"/>
      <c r="HU41" s="234"/>
      <c r="HV41" s="234"/>
      <c r="HW41" s="234"/>
      <c r="HX41" s="234"/>
      <c r="HY41" s="234"/>
      <c r="HZ41" s="234"/>
      <c r="IA41" s="234"/>
      <c r="IB41" s="234"/>
      <c r="IC41" s="234"/>
      <c r="ID41" s="234"/>
      <c r="IE41" s="234"/>
      <c r="IF41" s="234"/>
      <c r="IG41" s="234"/>
      <c r="IH41" s="234"/>
      <c r="II41" s="234"/>
      <c r="IJ41" s="234"/>
      <c r="IK41" s="234"/>
      <c r="IL41" s="234"/>
      <c r="IM41" s="234"/>
      <c r="IN41" s="234"/>
      <c r="IO41" s="234"/>
      <c r="IP41" s="234"/>
      <c r="IQ41" s="234"/>
      <c r="IR41" s="234"/>
      <c r="IS41" s="234"/>
      <c r="IT41" s="234"/>
      <c r="IU41" s="234"/>
      <c r="IV41" s="234"/>
      <c r="IW41" s="234"/>
      <c r="IX41" s="234"/>
      <c r="IY41" s="234"/>
      <c r="IZ41" s="234"/>
      <c r="JA41" s="234"/>
      <c r="JB41" s="234"/>
      <c r="JC41" s="234"/>
      <c r="JD41" s="234"/>
      <c r="JE41" s="234"/>
      <c r="JF41" s="234"/>
      <c r="JG41" s="234"/>
      <c r="JH41" s="234"/>
      <c r="JI41" s="234"/>
      <c r="JJ41" s="234"/>
      <c r="JK41" s="234"/>
      <c r="JL41" s="234"/>
      <c r="JM41" s="234"/>
      <c r="JN41" s="234"/>
      <c r="JO41" s="234"/>
      <c r="JP41" s="234"/>
      <c r="JQ41" s="234"/>
      <c r="JR41" s="234"/>
      <c r="JS41" s="234"/>
      <c r="JT41" s="234"/>
      <c r="JU41" s="234"/>
      <c r="JV41" s="234"/>
      <c r="JW41" s="234"/>
      <c r="JX41" s="234"/>
      <c r="JY41" s="234"/>
      <c r="JZ41" s="234"/>
      <c r="KA41" s="234"/>
      <c r="KB41" s="234"/>
      <c r="KC41" s="234"/>
      <c r="KD41" s="234"/>
      <c r="KE41" s="234"/>
      <c r="KF41" s="234"/>
      <c r="KG41" s="234"/>
      <c r="KH41" s="234"/>
      <c r="KI41" s="234"/>
      <c r="KJ41" s="234"/>
      <c r="KK41" s="234"/>
      <c r="KL41" s="234"/>
      <c r="KM41" s="234"/>
      <c r="KN41" s="234"/>
      <c r="KO41" s="234"/>
      <c r="KP41" s="234"/>
      <c r="KQ41" s="234"/>
      <c r="KR41" s="234"/>
      <c r="KS41" s="234"/>
      <c r="KT41" s="234"/>
      <c r="KU41" s="234"/>
      <c r="KV41" s="234"/>
      <c r="KW41" s="234"/>
      <c r="KX41" s="234"/>
      <c r="KY41" s="234"/>
      <c r="KZ41" s="234"/>
      <c r="LA41" s="234"/>
      <c r="LB41" s="234"/>
      <c r="LC41" s="234"/>
      <c r="LD41" s="234"/>
      <c r="LE41" s="234"/>
      <c r="LF41" s="234"/>
      <c r="LG41" s="234"/>
      <c r="LH41" s="234"/>
      <c r="LI41" s="234"/>
      <c r="LJ41" s="234"/>
      <c r="LK41" s="234"/>
      <c r="LL41" s="234"/>
      <c r="LM41" s="234"/>
      <c r="LN41" s="234"/>
      <c r="LO41" s="234"/>
      <c r="LP41" s="234"/>
      <c r="LQ41" s="234"/>
      <c r="LR41" s="234"/>
      <c r="LS41" s="234"/>
      <c r="LT41" s="234"/>
      <c r="LU41" s="234"/>
      <c r="LV41" s="234"/>
      <c r="LW41" s="234"/>
      <c r="LX41" s="234"/>
      <c r="LY41" s="234"/>
      <c r="LZ41" s="234"/>
      <c r="MA41" s="234"/>
      <c r="MB41" s="234"/>
      <c r="MC41" s="234"/>
      <c r="MD41" s="234"/>
      <c r="ME41" s="234"/>
      <c r="MF41" s="234"/>
      <c r="MG41" s="234"/>
      <c r="MH41" s="234"/>
      <c r="MI41" s="234"/>
      <c r="MJ41" s="234"/>
      <c r="MK41" s="234"/>
      <c r="ML41" s="234"/>
      <c r="MM41" s="234"/>
      <c r="MN41" s="234"/>
      <c r="MO41" s="234"/>
      <c r="MP41" s="234"/>
      <c r="MQ41" s="234"/>
      <c r="MR41" s="234"/>
      <c r="MS41" s="234"/>
      <c r="MT41" s="234"/>
      <c r="MU41" s="234"/>
      <c r="MV41" s="234"/>
      <c r="MW41" s="234"/>
      <c r="MX41" s="234"/>
      <c r="MY41" s="234"/>
      <c r="MZ41" s="234"/>
      <c r="NA41" s="234"/>
      <c r="NB41" s="234"/>
      <c r="NC41" s="234"/>
      <c r="ND41" s="234"/>
      <c r="NE41" s="234"/>
      <c r="NF41" s="234"/>
      <c r="NG41" s="234"/>
      <c r="NH41" s="234"/>
      <c r="NI41" s="234"/>
      <c r="NJ41" s="234"/>
      <c r="NK41" s="234"/>
      <c r="NL41" s="234"/>
      <c r="NM41" s="234"/>
      <c r="NN41" s="234"/>
      <c r="NO41" s="234"/>
      <c r="NP41" s="234"/>
      <c r="NQ41" s="234"/>
      <c r="NR41" s="234"/>
      <c r="NS41" s="234"/>
      <c r="NT41" s="234"/>
      <c r="NU41" s="234"/>
      <c r="NV41" s="234"/>
      <c r="NW41" s="234"/>
      <c r="NX41" s="234"/>
      <c r="NY41" s="234"/>
      <c r="NZ41" s="234"/>
      <c r="OA41" s="234"/>
      <c r="OB41" s="234"/>
      <c r="OC41" s="234"/>
      <c r="OD41" s="234"/>
      <c r="OE41" s="234"/>
      <c r="OF41" s="234"/>
      <c r="OG41" s="234"/>
      <c r="OH41" s="234"/>
      <c r="OI41" s="234"/>
      <c r="OJ41" s="234"/>
      <c r="OK41" s="234"/>
      <c r="OL41" s="234"/>
      <c r="OM41" s="234"/>
      <c r="ON41" s="234"/>
      <c r="OO41" s="234"/>
      <c r="OP41" s="234"/>
      <c r="OQ41" s="234"/>
      <c r="OR41" s="234"/>
      <c r="OS41" s="234"/>
      <c r="OT41" s="234"/>
      <c r="OU41" s="234"/>
      <c r="OV41" s="234"/>
      <c r="OW41" s="234"/>
      <c r="OX41" s="234"/>
      <c r="OY41" s="234"/>
      <c r="OZ41" s="234"/>
      <c r="PA41" s="234"/>
      <c r="PB41" s="234"/>
      <c r="PC41" s="234"/>
      <c r="PD41" s="234"/>
      <c r="PE41" s="234"/>
      <c r="PF41" s="234"/>
      <c r="PG41" s="234"/>
      <c r="PH41" s="234"/>
      <c r="PI41" s="234"/>
      <c r="PJ41" s="234"/>
      <c r="PK41" s="234"/>
      <c r="PL41" s="234"/>
      <c r="PM41" s="234"/>
      <c r="PN41" s="234"/>
      <c r="PO41" s="234"/>
      <c r="PP41" s="234"/>
      <c r="PQ41" s="234"/>
      <c r="PR41" s="234"/>
      <c r="PS41" s="234"/>
      <c r="PT41" s="234"/>
      <c r="PU41" s="234"/>
      <c r="PV41" s="234"/>
      <c r="PW41" s="234"/>
      <c r="PX41" s="234"/>
      <c r="PY41" s="234"/>
      <c r="PZ41" s="234"/>
      <c r="QA41" s="234"/>
      <c r="QB41" s="234"/>
      <c r="QC41" s="234"/>
      <c r="QD41" s="234"/>
      <c r="QE41" s="234"/>
      <c r="QF41" s="234"/>
      <c r="QG41" s="234"/>
      <c r="QH41" s="234"/>
      <c r="QI41" s="234"/>
      <c r="QJ41" s="234"/>
      <c r="QK41" s="234"/>
      <c r="QL41" s="234"/>
    </row>
    <row r="42" spans="1:454" s="183" customFormat="1" ht="23.5" customHeight="1">
      <c r="A42" s="234"/>
      <c r="B42" s="277"/>
      <c r="C42" s="734"/>
      <c r="D42" s="735"/>
      <c r="E42" s="920"/>
      <c r="F42" s="921"/>
      <c r="G42" s="921"/>
      <c r="H42" s="921"/>
      <c r="I42" s="921"/>
      <c r="J42" s="921"/>
      <c r="K42" s="921"/>
      <c r="L42" s="921"/>
      <c r="M42" s="921"/>
      <c r="N42" s="921"/>
      <c r="O42" s="921"/>
      <c r="P42" s="921"/>
      <c r="Q42" s="921"/>
      <c r="R42" s="921"/>
      <c r="S42" s="921"/>
      <c r="T42" s="921"/>
      <c r="U42" s="921"/>
      <c r="V42" s="922"/>
      <c r="W42" s="923"/>
      <c r="X42" s="924"/>
      <c r="Y42" s="924"/>
      <c r="Z42" s="925"/>
      <c r="AA42" s="931"/>
      <c r="AB42" s="932"/>
      <c r="AC42" s="932"/>
      <c r="AD42" s="933"/>
      <c r="AE42" s="910"/>
      <c r="AF42" s="628"/>
      <c r="AG42" s="628"/>
      <c r="AH42" s="628"/>
      <c r="AI42" s="629"/>
      <c r="AJ42" s="911"/>
      <c r="AK42" s="912"/>
      <c r="AL42" s="913"/>
      <c r="AM42" s="917"/>
      <c r="AN42" s="918"/>
      <c r="AO42" s="918"/>
      <c r="AP42" s="918"/>
      <c r="AQ42" s="919"/>
      <c r="AR42" s="780"/>
      <c r="AS42" s="781"/>
      <c r="AT42" s="781"/>
      <c r="AU42" s="781"/>
      <c r="AV42" s="782"/>
      <c r="AW42" s="234"/>
      <c r="AX42" s="234"/>
      <c r="AY42" s="234"/>
      <c r="AZ42" s="234"/>
      <c r="BA42" s="234"/>
      <c r="BB42" s="234"/>
      <c r="BC42" s="234"/>
      <c r="BD42" s="234"/>
      <c r="BE42" s="234"/>
      <c r="BF42" s="234"/>
      <c r="BG42" s="234"/>
      <c r="BH42" s="234"/>
      <c r="BI42" s="234"/>
      <c r="BJ42" s="234"/>
      <c r="BK42" s="234"/>
      <c r="BL42" s="234"/>
      <c r="BM42" s="234"/>
      <c r="BN42" s="234"/>
      <c r="BO42" s="234"/>
      <c r="BP42" s="234"/>
      <c r="BQ42" s="234"/>
      <c r="BR42" s="234"/>
      <c r="BS42" s="234"/>
      <c r="BT42" s="234"/>
      <c r="BU42" s="234"/>
      <c r="BV42" s="234"/>
      <c r="BW42" s="234"/>
      <c r="BX42" s="234"/>
      <c r="BY42" s="234"/>
      <c r="BZ42" s="234"/>
      <c r="CA42" s="234"/>
      <c r="CB42" s="234"/>
      <c r="CC42" s="234"/>
      <c r="CD42" s="234"/>
      <c r="CE42" s="234"/>
      <c r="CF42" s="234"/>
      <c r="CG42" s="234"/>
      <c r="CH42" s="234"/>
      <c r="CI42" s="234"/>
      <c r="CJ42" s="234"/>
      <c r="CK42" s="234"/>
      <c r="CL42" s="234"/>
      <c r="CM42" s="234"/>
      <c r="CN42" s="234"/>
      <c r="CO42" s="234"/>
      <c r="CP42" s="234"/>
      <c r="CQ42" s="234"/>
      <c r="CR42" s="234"/>
      <c r="CS42" s="234"/>
      <c r="CT42" s="234"/>
      <c r="CU42" s="234"/>
      <c r="CV42" s="234"/>
      <c r="CW42" s="234"/>
      <c r="CX42" s="234"/>
      <c r="CY42" s="234"/>
      <c r="CZ42" s="234"/>
      <c r="DA42" s="234"/>
      <c r="DB42" s="234"/>
      <c r="DC42" s="234"/>
      <c r="DD42" s="234"/>
      <c r="DE42" s="234"/>
      <c r="DF42" s="234"/>
      <c r="DG42" s="234"/>
      <c r="DH42" s="234"/>
      <c r="DI42" s="234"/>
      <c r="DJ42" s="234"/>
      <c r="DK42" s="234"/>
      <c r="DL42" s="234"/>
      <c r="DM42" s="234"/>
      <c r="DN42" s="234"/>
      <c r="DO42" s="234"/>
      <c r="DP42" s="234"/>
      <c r="DQ42" s="234"/>
      <c r="DR42" s="234"/>
      <c r="DS42" s="234"/>
      <c r="DT42" s="234"/>
      <c r="DU42" s="234"/>
      <c r="DV42" s="234"/>
      <c r="DW42" s="234"/>
      <c r="DX42" s="234"/>
      <c r="DY42" s="234"/>
      <c r="DZ42" s="234"/>
      <c r="EA42" s="234"/>
      <c r="EB42" s="234"/>
      <c r="EC42" s="234"/>
      <c r="ED42" s="234"/>
      <c r="EE42" s="234"/>
      <c r="EF42" s="234"/>
      <c r="EG42" s="234"/>
      <c r="EH42" s="234"/>
      <c r="EI42" s="234"/>
      <c r="EJ42" s="234"/>
      <c r="EK42" s="234"/>
      <c r="EL42" s="234"/>
      <c r="EM42" s="234"/>
      <c r="EN42" s="234"/>
      <c r="EO42" s="234"/>
      <c r="EP42" s="234"/>
      <c r="EQ42" s="234"/>
      <c r="ER42" s="234"/>
      <c r="ES42" s="234"/>
      <c r="ET42" s="234"/>
      <c r="EU42" s="234"/>
      <c r="EV42" s="234"/>
      <c r="EW42" s="234"/>
      <c r="EX42" s="234"/>
      <c r="EY42" s="234"/>
      <c r="EZ42" s="234"/>
      <c r="FA42" s="234"/>
      <c r="FB42" s="234"/>
      <c r="FC42" s="234"/>
      <c r="FD42" s="234"/>
      <c r="FE42" s="234"/>
      <c r="FF42" s="234"/>
      <c r="FG42" s="234"/>
      <c r="FH42" s="234"/>
      <c r="FI42" s="234"/>
      <c r="FJ42" s="234"/>
      <c r="FK42" s="234"/>
      <c r="FL42" s="234"/>
      <c r="FM42" s="234"/>
      <c r="FN42" s="234"/>
      <c r="FO42" s="234"/>
      <c r="FP42" s="234"/>
      <c r="FQ42" s="234"/>
      <c r="FR42" s="234"/>
      <c r="FS42" s="234"/>
      <c r="FT42" s="234"/>
      <c r="FU42" s="234"/>
      <c r="FV42" s="234"/>
      <c r="FW42" s="234"/>
      <c r="FX42" s="234"/>
      <c r="FY42" s="234"/>
      <c r="FZ42" s="234"/>
      <c r="GA42" s="234"/>
      <c r="GB42" s="234"/>
      <c r="GC42" s="234"/>
      <c r="GD42" s="234"/>
      <c r="GE42" s="234"/>
      <c r="GF42" s="234"/>
      <c r="GG42" s="234"/>
      <c r="GH42" s="234"/>
      <c r="GI42" s="234"/>
      <c r="GJ42" s="234"/>
      <c r="GK42" s="234"/>
      <c r="GL42" s="234"/>
      <c r="GM42" s="234"/>
      <c r="GN42" s="234"/>
      <c r="GO42" s="234"/>
      <c r="GP42" s="234"/>
      <c r="GQ42" s="234"/>
      <c r="GR42" s="234"/>
      <c r="GS42" s="234"/>
      <c r="GT42" s="234"/>
      <c r="GU42" s="234"/>
      <c r="GV42" s="234"/>
      <c r="GW42" s="234"/>
      <c r="GX42" s="234"/>
      <c r="GY42" s="234"/>
      <c r="GZ42" s="234"/>
      <c r="HA42" s="234"/>
      <c r="HB42" s="234"/>
      <c r="HC42" s="234"/>
      <c r="HD42" s="234"/>
      <c r="HE42" s="234"/>
      <c r="HF42" s="234"/>
      <c r="HG42" s="234"/>
      <c r="HH42" s="234"/>
      <c r="HI42" s="234"/>
      <c r="HJ42" s="234"/>
      <c r="HK42" s="234"/>
      <c r="HL42" s="234"/>
      <c r="HM42" s="234"/>
      <c r="HN42" s="234"/>
      <c r="HO42" s="234"/>
      <c r="HP42" s="234"/>
      <c r="HQ42" s="234"/>
      <c r="HR42" s="234"/>
      <c r="HS42" s="234"/>
      <c r="HT42" s="234"/>
      <c r="HU42" s="234"/>
      <c r="HV42" s="234"/>
      <c r="HW42" s="234"/>
      <c r="HX42" s="234"/>
      <c r="HY42" s="234"/>
      <c r="HZ42" s="234"/>
      <c r="IA42" s="234"/>
      <c r="IB42" s="234"/>
      <c r="IC42" s="234"/>
      <c r="ID42" s="234"/>
      <c r="IE42" s="234"/>
      <c r="IF42" s="234"/>
      <c r="IG42" s="234"/>
      <c r="IH42" s="234"/>
      <c r="II42" s="234"/>
      <c r="IJ42" s="234"/>
      <c r="IK42" s="234"/>
      <c r="IL42" s="234"/>
      <c r="IM42" s="234"/>
      <c r="IN42" s="234"/>
      <c r="IO42" s="234"/>
      <c r="IP42" s="234"/>
      <c r="IQ42" s="234"/>
      <c r="IR42" s="234"/>
      <c r="IS42" s="234"/>
      <c r="IT42" s="234"/>
      <c r="IU42" s="234"/>
      <c r="IV42" s="234"/>
      <c r="IW42" s="234"/>
      <c r="IX42" s="234"/>
      <c r="IY42" s="234"/>
      <c r="IZ42" s="234"/>
      <c r="JA42" s="234"/>
      <c r="JB42" s="234"/>
      <c r="JC42" s="234"/>
      <c r="JD42" s="234"/>
      <c r="JE42" s="234"/>
      <c r="JF42" s="234"/>
      <c r="JG42" s="234"/>
      <c r="JH42" s="234"/>
      <c r="JI42" s="234"/>
      <c r="JJ42" s="234"/>
      <c r="JK42" s="234"/>
      <c r="JL42" s="234"/>
      <c r="JM42" s="234"/>
      <c r="JN42" s="234"/>
      <c r="JO42" s="234"/>
      <c r="JP42" s="234"/>
      <c r="JQ42" s="234"/>
      <c r="JR42" s="234"/>
      <c r="JS42" s="234"/>
      <c r="JT42" s="234"/>
      <c r="JU42" s="234"/>
      <c r="JV42" s="234"/>
      <c r="JW42" s="234"/>
      <c r="JX42" s="234"/>
      <c r="JY42" s="234"/>
      <c r="JZ42" s="234"/>
      <c r="KA42" s="234"/>
      <c r="KB42" s="234"/>
      <c r="KC42" s="234"/>
      <c r="KD42" s="234"/>
      <c r="KE42" s="234"/>
      <c r="KF42" s="234"/>
      <c r="KG42" s="234"/>
      <c r="KH42" s="234"/>
      <c r="KI42" s="234"/>
      <c r="KJ42" s="234"/>
      <c r="KK42" s="234"/>
      <c r="KL42" s="234"/>
      <c r="KM42" s="234"/>
      <c r="KN42" s="234"/>
      <c r="KO42" s="234"/>
      <c r="KP42" s="234"/>
      <c r="KQ42" s="234"/>
      <c r="KR42" s="234"/>
      <c r="KS42" s="234"/>
      <c r="KT42" s="234"/>
      <c r="KU42" s="234"/>
      <c r="KV42" s="234"/>
      <c r="KW42" s="234"/>
      <c r="KX42" s="234"/>
      <c r="KY42" s="234"/>
      <c r="KZ42" s="234"/>
      <c r="LA42" s="234"/>
      <c r="LB42" s="234"/>
      <c r="LC42" s="234"/>
      <c r="LD42" s="234"/>
      <c r="LE42" s="234"/>
      <c r="LF42" s="234"/>
      <c r="LG42" s="234"/>
      <c r="LH42" s="234"/>
      <c r="LI42" s="234"/>
      <c r="LJ42" s="234"/>
      <c r="LK42" s="234"/>
      <c r="LL42" s="234"/>
      <c r="LM42" s="234"/>
      <c r="LN42" s="234"/>
      <c r="LO42" s="234"/>
      <c r="LP42" s="234"/>
      <c r="LQ42" s="234"/>
      <c r="LR42" s="234"/>
      <c r="LS42" s="234"/>
      <c r="LT42" s="234"/>
      <c r="LU42" s="234"/>
      <c r="LV42" s="234"/>
      <c r="LW42" s="234"/>
      <c r="LX42" s="234"/>
      <c r="LY42" s="234"/>
      <c r="LZ42" s="234"/>
      <c r="MA42" s="234"/>
      <c r="MB42" s="234"/>
      <c r="MC42" s="234"/>
      <c r="MD42" s="234"/>
      <c r="ME42" s="234"/>
      <c r="MF42" s="234"/>
      <c r="MG42" s="234"/>
      <c r="MH42" s="234"/>
      <c r="MI42" s="234"/>
      <c r="MJ42" s="234"/>
      <c r="MK42" s="234"/>
      <c r="ML42" s="234"/>
      <c r="MM42" s="234"/>
      <c r="MN42" s="234"/>
      <c r="MO42" s="234"/>
      <c r="MP42" s="234"/>
      <c r="MQ42" s="234"/>
      <c r="MR42" s="234"/>
      <c r="MS42" s="234"/>
      <c r="MT42" s="234"/>
      <c r="MU42" s="234"/>
      <c r="MV42" s="234"/>
      <c r="MW42" s="234"/>
      <c r="MX42" s="234"/>
      <c r="MY42" s="234"/>
      <c r="MZ42" s="234"/>
      <c r="NA42" s="234"/>
      <c r="NB42" s="234"/>
      <c r="NC42" s="234"/>
      <c r="ND42" s="234"/>
      <c r="NE42" s="234"/>
      <c r="NF42" s="234"/>
      <c r="NG42" s="234"/>
      <c r="NH42" s="234"/>
      <c r="NI42" s="234"/>
      <c r="NJ42" s="234"/>
      <c r="NK42" s="234"/>
      <c r="NL42" s="234"/>
      <c r="NM42" s="234"/>
      <c r="NN42" s="234"/>
      <c r="NO42" s="234"/>
      <c r="NP42" s="234"/>
      <c r="NQ42" s="234"/>
      <c r="NR42" s="234"/>
      <c r="NS42" s="234"/>
      <c r="NT42" s="234"/>
      <c r="NU42" s="234"/>
      <c r="NV42" s="234"/>
      <c r="NW42" s="234"/>
      <c r="NX42" s="234"/>
      <c r="NY42" s="234"/>
      <c r="NZ42" s="234"/>
      <c r="OA42" s="234"/>
      <c r="OB42" s="234"/>
      <c r="OC42" s="234"/>
      <c r="OD42" s="234"/>
      <c r="OE42" s="234"/>
      <c r="OF42" s="234"/>
      <c r="OG42" s="234"/>
      <c r="OH42" s="234"/>
      <c r="OI42" s="234"/>
      <c r="OJ42" s="234"/>
      <c r="OK42" s="234"/>
      <c r="OL42" s="234"/>
      <c r="OM42" s="234"/>
      <c r="ON42" s="234"/>
      <c r="OO42" s="234"/>
      <c r="OP42" s="234"/>
      <c r="OQ42" s="234"/>
      <c r="OR42" s="234"/>
      <c r="OS42" s="234"/>
      <c r="OT42" s="234"/>
      <c r="OU42" s="234"/>
      <c r="OV42" s="234"/>
      <c r="OW42" s="234"/>
      <c r="OX42" s="234"/>
      <c r="OY42" s="234"/>
      <c r="OZ42" s="234"/>
      <c r="PA42" s="234"/>
      <c r="PB42" s="234"/>
      <c r="PC42" s="234"/>
      <c r="PD42" s="234"/>
      <c r="PE42" s="234"/>
      <c r="PF42" s="234"/>
      <c r="PG42" s="234"/>
      <c r="PH42" s="234"/>
      <c r="PI42" s="234"/>
      <c r="PJ42" s="234"/>
      <c r="PK42" s="234"/>
      <c r="PL42" s="234"/>
      <c r="PM42" s="234"/>
      <c r="PN42" s="234"/>
      <c r="PO42" s="234"/>
      <c r="PP42" s="234"/>
      <c r="PQ42" s="234"/>
      <c r="PR42" s="234"/>
      <c r="PS42" s="234"/>
      <c r="PT42" s="234"/>
      <c r="PU42" s="234"/>
      <c r="PV42" s="234"/>
      <c r="PW42" s="234"/>
      <c r="PX42" s="234"/>
      <c r="PY42" s="234"/>
      <c r="PZ42" s="234"/>
      <c r="QA42" s="234"/>
      <c r="QB42" s="234"/>
      <c r="QC42" s="234"/>
      <c r="QD42" s="234"/>
      <c r="QE42" s="234"/>
      <c r="QF42" s="234"/>
      <c r="QG42" s="234"/>
      <c r="QH42" s="234"/>
      <c r="QI42" s="234"/>
      <c r="QJ42" s="234"/>
      <c r="QK42" s="234"/>
      <c r="QL42" s="234"/>
    </row>
    <row r="43" spans="1:454" s="182" customFormat="1" ht="23.5" customHeight="1">
      <c r="A43" s="233"/>
      <c r="B43" s="276"/>
      <c r="C43" s="732" t="s">
        <v>8039</v>
      </c>
      <c r="D43" s="733"/>
      <c r="E43" s="926"/>
      <c r="F43" s="927"/>
      <c r="G43" s="927"/>
      <c r="H43" s="927"/>
      <c r="I43" s="927"/>
      <c r="J43" s="760"/>
      <c r="K43" s="427"/>
      <c r="L43" s="427"/>
      <c r="M43" s="427"/>
      <c r="N43" s="427"/>
      <c r="O43" s="934"/>
      <c r="P43" s="935"/>
      <c r="Q43" s="935"/>
      <c r="R43" s="935"/>
      <c r="S43" s="935"/>
      <c r="T43" s="935"/>
      <c r="U43" s="935"/>
      <c r="V43" s="936"/>
      <c r="W43" s="928"/>
      <c r="X43" s="929"/>
      <c r="Y43" s="929"/>
      <c r="Z43" s="930"/>
      <c r="AA43" s="931"/>
      <c r="AB43" s="932"/>
      <c r="AC43" s="932"/>
      <c r="AD43" s="933"/>
      <c r="AE43" s="907"/>
      <c r="AF43" s="908"/>
      <c r="AG43" s="908"/>
      <c r="AH43" s="908"/>
      <c r="AI43" s="909"/>
      <c r="AJ43" s="911"/>
      <c r="AK43" s="912"/>
      <c r="AL43" s="913"/>
      <c r="AM43" s="914"/>
      <c r="AN43" s="915"/>
      <c r="AO43" s="915"/>
      <c r="AP43" s="915"/>
      <c r="AQ43" s="916"/>
      <c r="AR43" s="768"/>
      <c r="AS43" s="769"/>
      <c r="AT43" s="769"/>
      <c r="AU43" s="769"/>
      <c r="AV43" s="770"/>
      <c r="AW43" s="233"/>
      <c r="AX43" s="233"/>
      <c r="AY43" s="233"/>
      <c r="AZ43" s="233"/>
      <c r="BA43" s="233"/>
      <c r="BB43" s="233"/>
      <c r="BC43" s="233"/>
      <c r="BD43" s="233"/>
      <c r="BE43" s="233"/>
      <c r="BF43" s="233"/>
      <c r="BG43" s="233"/>
      <c r="BH43" s="233"/>
      <c r="BI43" s="233"/>
      <c r="BJ43" s="233"/>
      <c r="BK43" s="233"/>
      <c r="BL43" s="233"/>
      <c r="BM43" s="233"/>
      <c r="BN43" s="233"/>
      <c r="BO43" s="233"/>
      <c r="BP43" s="233"/>
      <c r="BQ43" s="233"/>
      <c r="BR43" s="233"/>
      <c r="BS43" s="233"/>
      <c r="BT43" s="233"/>
      <c r="BU43" s="233"/>
      <c r="BV43" s="233"/>
      <c r="BW43" s="233"/>
      <c r="BX43" s="233"/>
      <c r="BY43" s="233"/>
      <c r="BZ43" s="233"/>
      <c r="CA43" s="233"/>
      <c r="CB43" s="233"/>
      <c r="CC43" s="233"/>
      <c r="CD43" s="233"/>
      <c r="CE43" s="233"/>
      <c r="CF43" s="233"/>
      <c r="CG43" s="233"/>
      <c r="CH43" s="233"/>
      <c r="CI43" s="233"/>
      <c r="CJ43" s="233"/>
      <c r="CK43" s="233"/>
      <c r="CL43" s="233"/>
      <c r="CM43" s="233"/>
      <c r="CN43" s="233"/>
      <c r="CO43" s="233"/>
      <c r="CP43" s="233"/>
      <c r="CQ43" s="233"/>
      <c r="CR43" s="233"/>
      <c r="CS43" s="233"/>
      <c r="CT43" s="233"/>
      <c r="CU43" s="233"/>
      <c r="CV43" s="233"/>
      <c r="CW43" s="233"/>
      <c r="CX43" s="233"/>
      <c r="CY43" s="233"/>
      <c r="CZ43" s="233"/>
      <c r="DA43" s="233"/>
      <c r="DB43" s="233"/>
      <c r="DC43" s="233"/>
      <c r="DD43" s="233"/>
      <c r="DE43" s="233"/>
      <c r="DF43" s="233"/>
      <c r="DG43" s="233"/>
      <c r="DH43" s="233"/>
      <c r="DI43" s="233"/>
      <c r="DJ43" s="233"/>
      <c r="DK43" s="233"/>
      <c r="DL43" s="233"/>
      <c r="DM43" s="233"/>
      <c r="DN43" s="233"/>
      <c r="DO43" s="233"/>
      <c r="DP43" s="233"/>
      <c r="DQ43" s="233"/>
      <c r="DR43" s="233"/>
      <c r="DS43" s="233"/>
      <c r="DT43" s="233"/>
      <c r="DU43" s="233"/>
      <c r="DV43" s="233"/>
      <c r="DW43" s="233"/>
      <c r="DX43" s="233"/>
      <c r="DY43" s="233"/>
      <c r="DZ43" s="233"/>
      <c r="EA43" s="233"/>
      <c r="EB43" s="233"/>
      <c r="EC43" s="233"/>
      <c r="ED43" s="233"/>
      <c r="EE43" s="233"/>
      <c r="EF43" s="233"/>
      <c r="EG43" s="233"/>
      <c r="EH43" s="233"/>
      <c r="EI43" s="233"/>
      <c r="EJ43" s="233"/>
      <c r="EK43" s="233"/>
      <c r="EL43" s="233"/>
      <c r="EM43" s="233"/>
      <c r="EN43" s="233"/>
      <c r="EO43" s="233"/>
      <c r="EP43" s="233"/>
      <c r="EQ43" s="233"/>
      <c r="ER43" s="233"/>
      <c r="ES43" s="233"/>
      <c r="ET43" s="233"/>
      <c r="EU43" s="233"/>
      <c r="EV43" s="233"/>
      <c r="EW43" s="233"/>
      <c r="EX43" s="233"/>
      <c r="EY43" s="233"/>
      <c r="EZ43" s="233"/>
      <c r="FA43" s="233"/>
      <c r="FB43" s="233"/>
      <c r="FC43" s="233"/>
      <c r="FD43" s="233"/>
      <c r="FE43" s="233"/>
      <c r="FF43" s="233"/>
      <c r="FG43" s="233"/>
      <c r="FH43" s="233"/>
      <c r="FI43" s="233"/>
      <c r="FJ43" s="233"/>
      <c r="FK43" s="233"/>
      <c r="FL43" s="233"/>
      <c r="FM43" s="233"/>
      <c r="FN43" s="233"/>
      <c r="FO43" s="233"/>
      <c r="FP43" s="233"/>
      <c r="FQ43" s="233"/>
      <c r="FR43" s="233"/>
      <c r="FS43" s="233"/>
      <c r="FT43" s="233"/>
      <c r="FU43" s="233"/>
      <c r="FV43" s="233"/>
      <c r="FW43" s="233"/>
      <c r="FX43" s="233"/>
      <c r="FY43" s="233"/>
      <c r="FZ43" s="233"/>
      <c r="GA43" s="233"/>
      <c r="GB43" s="233"/>
      <c r="GC43" s="233"/>
      <c r="GD43" s="233"/>
      <c r="GE43" s="233"/>
      <c r="GF43" s="233"/>
      <c r="GG43" s="233"/>
      <c r="GH43" s="233"/>
      <c r="GI43" s="233"/>
      <c r="GJ43" s="233"/>
      <c r="GK43" s="233"/>
      <c r="GL43" s="233"/>
      <c r="GM43" s="233"/>
      <c r="GN43" s="233"/>
      <c r="GO43" s="233"/>
      <c r="GP43" s="233"/>
      <c r="GQ43" s="233"/>
      <c r="GR43" s="233"/>
      <c r="GS43" s="233"/>
      <c r="GT43" s="233"/>
      <c r="GU43" s="233"/>
      <c r="GV43" s="233"/>
      <c r="GW43" s="233"/>
      <c r="GX43" s="233"/>
      <c r="GY43" s="233"/>
      <c r="GZ43" s="233"/>
      <c r="HA43" s="233"/>
      <c r="HB43" s="233"/>
      <c r="HC43" s="233"/>
      <c r="HD43" s="233"/>
      <c r="HE43" s="233"/>
      <c r="HF43" s="233"/>
      <c r="HG43" s="233"/>
      <c r="HH43" s="233"/>
      <c r="HI43" s="233"/>
      <c r="HJ43" s="233"/>
      <c r="HK43" s="233"/>
      <c r="HL43" s="233"/>
      <c r="HM43" s="233"/>
      <c r="HN43" s="233"/>
      <c r="HO43" s="233"/>
      <c r="HP43" s="233"/>
      <c r="HQ43" s="233"/>
      <c r="HR43" s="233"/>
      <c r="HS43" s="233"/>
      <c r="HT43" s="233"/>
      <c r="HU43" s="233"/>
      <c r="HV43" s="233"/>
      <c r="HW43" s="233"/>
      <c r="HX43" s="233"/>
      <c r="HY43" s="233"/>
      <c r="HZ43" s="233"/>
      <c r="IA43" s="233"/>
      <c r="IB43" s="233"/>
      <c r="IC43" s="233"/>
      <c r="ID43" s="233"/>
      <c r="IE43" s="233"/>
      <c r="IF43" s="233"/>
      <c r="IG43" s="233"/>
      <c r="IH43" s="233"/>
      <c r="II43" s="233"/>
      <c r="IJ43" s="233"/>
      <c r="IK43" s="233"/>
      <c r="IL43" s="233"/>
      <c r="IM43" s="233"/>
      <c r="IN43" s="233"/>
      <c r="IO43" s="233"/>
      <c r="IP43" s="233"/>
      <c r="IQ43" s="233"/>
      <c r="IR43" s="233"/>
      <c r="IS43" s="233"/>
      <c r="IT43" s="233"/>
      <c r="IU43" s="233"/>
      <c r="IV43" s="233"/>
      <c r="IW43" s="233"/>
      <c r="IX43" s="233"/>
      <c r="IY43" s="233"/>
      <c r="IZ43" s="233"/>
      <c r="JA43" s="233"/>
      <c r="JB43" s="233"/>
      <c r="JC43" s="233"/>
      <c r="JD43" s="233"/>
      <c r="JE43" s="233"/>
      <c r="JF43" s="233"/>
      <c r="JG43" s="233"/>
      <c r="JH43" s="233"/>
      <c r="JI43" s="233"/>
      <c r="JJ43" s="233"/>
      <c r="JK43" s="233"/>
      <c r="JL43" s="233"/>
      <c r="JM43" s="233"/>
      <c r="JN43" s="233"/>
      <c r="JO43" s="233"/>
      <c r="JP43" s="233"/>
      <c r="JQ43" s="233"/>
      <c r="JR43" s="233"/>
      <c r="JS43" s="233"/>
      <c r="JT43" s="233"/>
      <c r="JU43" s="233"/>
      <c r="JV43" s="233"/>
      <c r="JW43" s="233"/>
      <c r="JX43" s="233"/>
      <c r="JY43" s="233"/>
      <c r="JZ43" s="233"/>
      <c r="KA43" s="233"/>
      <c r="KB43" s="233"/>
      <c r="KC43" s="233"/>
      <c r="KD43" s="233"/>
      <c r="KE43" s="233"/>
      <c r="KF43" s="233"/>
      <c r="KG43" s="233"/>
      <c r="KH43" s="233"/>
      <c r="KI43" s="233"/>
      <c r="KJ43" s="233"/>
      <c r="KK43" s="233"/>
      <c r="KL43" s="233"/>
      <c r="KM43" s="233"/>
      <c r="KN43" s="233"/>
      <c r="KO43" s="233"/>
      <c r="KP43" s="233"/>
      <c r="KQ43" s="233"/>
      <c r="KR43" s="233"/>
      <c r="KS43" s="233"/>
      <c r="KT43" s="233"/>
      <c r="KU43" s="233"/>
      <c r="KV43" s="233"/>
      <c r="KW43" s="233"/>
      <c r="KX43" s="233"/>
      <c r="KY43" s="233"/>
      <c r="KZ43" s="233"/>
      <c r="LA43" s="233"/>
      <c r="LB43" s="233"/>
      <c r="LC43" s="233"/>
      <c r="LD43" s="233"/>
      <c r="LE43" s="233"/>
      <c r="LF43" s="233"/>
      <c r="LG43" s="233"/>
      <c r="LH43" s="233"/>
      <c r="LI43" s="233"/>
      <c r="LJ43" s="233"/>
      <c r="LK43" s="233"/>
      <c r="LL43" s="233"/>
      <c r="LM43" s="233"/>
      <c r="LN43" s="233"/>
      <c r="LO43" s="233"/>
      <c r="LP43" s="233"/>
      <c r="LQ43" s="233"/>
      <c r="LR43" s="233"/>
      <c r="LS43" s="233"/>
      <c r="LT43" s="233"/>
      <c r="LU43" s="233"/>
      <c r="LV43" s="233"/>
      <c r="LW43" s="233"/>
      <c r="LX43" s="233"/>
      <c r="LY43" s="233"/>
      <c r="LZ43" s="233"/>
      <c r="MA43" s="233"/>
      <c r="MB43" s="233"/>
      <c r="MC43" s="233"/>
      <c r="MD43" s="233"/>
      <c r="ME43" s="233"/>
      <c r="MF43" s="233"/>
      <c r="MG43" s="233"/>
      <c r="MH43" s="233"/>
      <c r="MI43" s="233"/>
      <c r="MJ43" s="233"/>
      <c r="MK43" s="233"/>
      <c r="ML43" s="233"/>
      <c r="MM43" s="233"/>
      <c r="MN43" s="233"/>
      <c r="MO43" s="233"/>
      <c r="MP43" s="233"/>
      <c r="MQ43" s="233"/>
      <c r="MR43" s="233"/>
      <c r="MS43" s="233"/>
      <c r="MT43" s="233"/>
      <c r="MU43" s="233"/>
      <c r="MV43" s="233"/>
      <c r="MW43" s="233"/>
      <c r="MX43" s="233"/>
      <c r="MY43" s="233"/>
      <c r="MZ43" s="233"/>
      <c r="NA43" s="233"/>
      <c r="NB43" s="233"/>
      <c r="NC43" s="233"/>
      <c r="ND43" s="233"/>
      <c r="NE43" s="233"/>
      <c r="NF43" s="233"/>
      <c r="NG43" s="233"/>
      <c r="NH43" s="233"/>
      <c r="NI43" s="233"/>
      <c r="NJ43" s="233"/>
      <c r="NK43" s="233"/>
      <c r="NL43" s="233"/>
      <c r="NM43" s="233"/>
      <c r="NN43" s="233"/>
      <c r="NO43" s="233"/>
      <c r="NP43" s="233"/>
      <c r="NQ43" s="233"/>
      <c r="NR43" s="233"/>
      <c r="NS43" s="233"/>
      <c r="NT43" s="233"/>
      <c r="NU43" s="233"/>
      <c r="NV43" s="233"/>
      <c r="NW43" s="233"/>
      <c r="NX43" s="233"/>
      <c r="NY43" s="233"/>
      <c r="NZ43" s="233"/>
      <c r="OA43" s="233"/>
      <c r="OB43" s="233"/>
      <c r="OC43" s="233"/>
      <c r="OD43" s="233"/>
      <c r="OE43" s="233"/>
      <c r="OF43" s="233"/>
      <c r="OG43" s="233"/>
      <c r="OH43" s="233"/>
      <c r="OI43" s="233"/>
      <c r="OJ43" s="233"/>
      <c r="OK43" s="233"/>
      <c r="OL43" s="233"/>
      <c r="OM43" s="233"/>
      <c r="ON43" s="233"/>
      <c r="OO43" s="233"/>
      <c r="OP43" s="233"/>
      <c r="OQ43" s="233"/>
      <c r="OR43" s="233"/>
      <c r="OS43" s="233"/>
      <c r="OT43" s="233"/>
      <c r="OU43" s="233"/>
      <c r="OV43" s="233"/>
      <c r="OW43" s="233"/>
      <c r="OX43" s="233"/>
      <c r="OY43" s="233"/>
      <c r="OZ43" s="233"/>
      <c r="PA43" s="233"/>
      <c r="PB43" s="233"/>
      <c r="PC43" s="233"/>
      <c r="PD43" s="233"/>
      <c r="PE43" s="233"/>
      <c r="PF43" s="233"/>
      <c r="PG43" s="233"/>
      <c r="PH43" s="233"/>
      <c r="PI43" s="233"/>
      <c r="PJ43" s="233"/>
      <c r="PK43" s="233"/>
      <c r="PL43" s="233"/>
      <c r="PM43" s="233"/>
      <c r="PN43" s="233"/>
      <c r="PO43" s="233"/>
      <c r="PP43" s="233"/>
      <c r="PQ43" s="233"/>
      <c r="PR43" s="233"/>
      <c r="PS43" s="233"/>
      <c r="PT43" s="233"/>
      <c r="PU43" s="233"/>
      <c r="PV43" s="233"/>
      <c r="PW43" s="233"/>
      <c r="PX43" s="233"/>
      <c r="PY43" s="233"/>
      <c r="PZ43" s="233"/>
      <c r="QA43" s="233"/>
      <c r="QB43" s="233"/>
      <c r="QC43" s="233"/>
      <c r="QD43" s="233"/>
      <c r="QE43" s="233"/>
      <c r="QF43" s="233"/>
      <c r="QG43" s="233"/>
      <c r="QH43" s="233"/>
      <c r="QI43" s="233"/>
      <c r="QJ43" s="233"/>
      <c r="QK43" s="233"/>
      <c r="QL43" s="233"/>
    </row>
    <row r="44" spans="1:454" s="182" customFormat="1" ht="23.5" customHeight="1" thickBot="1">
      <c r="A44" s="233"/>
      <c r="B44" s="276"/>
      <c r="C44" s="734"/>
      <c r="D44" s="735"/>
      <c r="E44" s="920"/>
      <c r="F44" s="921"/>
      <c r="G44" s="921"/>
      <c r="H44" s="921"/>
      <c r="I44" s="921"/>
      <c r="J44" s="921"/>
      <c r="K44" s="921"/>
      <c r="L44" s="921"/>
      <c r="M44" s="921"/>
      <c r="N44" s="921"/>
      <c r="O44" s="921"/>
      <c r="P44" s="921"/>
      <c r="Q44" s="921"/>
      <c r="R44" s="921"/>
      <c r="S44" s="921"/>
      <c r="T44" s="921"/>
      <c r="U44" s="921"/>
      <c r="V44" s="922"/>
      <c r="W44" s="923"/>
      <c r="X44" s="924"/>
      <c r="Y44" s="924"/>
      <c r="Z44" s="925"/>
      <c r="AA44" s="931"/>
      <c r="AB44" s="932"/>
      <c r="AC44" s="932"/>
      <c r="AD44" s="933"/>
      <c r="AE44" s="910"/>
      <c r="AF44" s="628"/>
      <c r="AG44" s="628"/>
      <c r="AH44" s="628"/>
      <c r="AI44" s="629"/>
      <c r="AJ44" s="911"/>
      <c r="AK44" s="912"/>
      <c r="AL44" s="913"/>
      <c r="AM44" s="917"/>
      <c r="AN44" s="918"/>
      <c r="AO44" s="918"/>
      <c r="AP44" s="918"/>
      <c r="AQ44" s="919"/>
      <c r="AR44" s="783"/>
      <c r="AS44" s="784"/>
      <c r="AT44" s="784"/>
      <c r="AU44" s="784"/>
      <c r="AV44" s="785"/>
      <c r="AW44" s="233"/>
      <c r="AX44" s="233"/>
      <c r="AY44" s="233"/>
      <c r="AZ44" s="233"/>
      <c r="BA44" s="233"/>
      <c r="BB44" s="233"/>
      <c r="BC44" s="233"/>
      <c r="BD44" s="233"/>
      <c r="BE44" s="233"/>
      <c r="BF44" s="233"/>
      <c r="BG44" s="233"/>
      <c r="BH44" s="233"/>
      <c r="BI44" s="233"/>
      <c r="BJ44" s="233"/>
      <c r="BK44" s="233"/>
      <c r="BL44" s="233"/>
      <c r="BM44" s="233"/>
      <c r="BN44" s="233"/>
      <c r="BO44" s="233"/>
      <c r="BP44" s="233"/>
      <c r="BQ44" s="233"/>
      <c r="BR44" s="233"/>
      <c r="BS44" s="233"/>
      <c r="BT44" s="233"/>
      <c r="BU44" s="233"/>
      <c r="BV44" s="233"/>
      <c r="BW44" s="233"/>
      <c r="BX44" s="233"/>
      <c r="BY44" s="233"/>
      <c r="BZ44" s="233"/>
      <c r="CA44" s="233"/>
      <c r="CB44" s="233"/>
      <c r="CC44" s="233"/>
      <c r="CD44" s="233"/>
      <c r="CE44" s="233"/>
      <c r="CF44" s="233"/>
      <c r="CG44" s="233"/>
      <c r="CH44" s="233"/>
      <c r="CI44" s="233"/>
      <c r="CJ44" s="233"/>
      <c r="CK44" s="233"/>
      <c r="CL44" s="233"/>
      <c r="CM44" s="233"/>
      <c r="CN44" s="233"/>
      <c r="CO44" s="233"/>
      <c r="CP44" s="233"/>
      <c r="CQ44" s="233"/>
      <c r="CR44" s="233"/>
      <c r="CS44" s="233"/>
      <c r="CT44" s="233"/>
      <c r="CU44" s="233"/>
      <c r="CV44" s="233"/>
      <c r="CW44" s="233"/>
      <c r="CX44" s="233"/>
      <c r="CY44" s="233"/>
      <c r="CZ44" s="233"/>
      <c r="DA44" s="233"/>
      <c r="DB44" s="233"/>
      <c r="DC44" s="233"/>
      <c r="DD44" s="233"/>
      <c r="DE44" s="233"/>
      <c r="DF44" s="233"/>
      <c r="DG44" s="233"/>
      <c r="DH44" s="233"/>
      <c r="DI44" s="233"/>
      <c r="DJ44" s="233"/>
      <c r="DK44" s="233"/>
      <c r="DL44" s="233"/>
      <c r="DM44" s="233"/>
      <c r="DN44" s="233"/>
      <c r="DO44" s="233"/>
      <c r="DP44" s="233"/>
      <c r="DQ44" s="233"/>
      <c r="DR44" s="233"/>
      <c r="DS44" s="233"/>
      <c r="DT44" s="233"/>
      <c r="DU44" s="233"/>
      <c r="DV44" s="233"/>
      <c r="DW44" s="233"/>
      <c r="DX44" s="233"/>
      <c r="DY44" s="233"/>
      <c r="DZ44" s="233"/>
      <c r="EA44" s="233"/>
      <c r="EB44" s="233"/>
      <c r="EC44" s="233"/>
      <c r="ED44" s="233"/>
      <c r="EE44" s="233"/>
      <c r="EF44" s="233"/>
      <c r="EG44" s="233"/>
      <c r="EH44" s="233"/>
      <c r="EI44" s="233"/>
      <c r="EJ44" s="233"/>
      <c r="EK44" s="233"/>
      <c r="EL44" s="233"/>
      <c r="EM44" s="233"/>
      <c r="EN44" s="233"/>
      <c r="EO44" s="233"/>
      <c r="EP44" s="233"/>
      <c r="EQ44" s="233"/>
      <c r="ER44" s="233"/>
      <c r="ES44" s="233"/>
      <c r="ET44" s="233"/>
      <c r="EU44" s="233"/>
      <c r="EV44" s="233"/>
      <c r="EW44" s="233"/>
      <c r="EX44" s="233"/>
      <c r="EY44" s="233"/>
      <c r="EZ44" s="233"/>
      <c r="FA44" s="233"/>
      <c r="FB44" s="233"/>
      <c r="FC44" s="233"/>
      <c r="FD44" s="233"/>
      <c r="FE44" s="233"/>
      <c r="FF44" s="233"/>
      <c r="FG44" s="233"/>
      <c r="FH44" s="233"/>
      <c r="FI44" s="233"/>
      <c r="FJ44" s="233"/>
      <c r="FK44" s="233"/>
      <c r="FL44" s="233"/>
      <c r="FM44" s="233"/>
      <c r="FN44" s="233"/>
      <c r="FO44" s="233"/>
      <c r="FP44" s="233"/>
      <c r="FQ44" s="233"/>
      <c r="FR44" s="233"/>
      <c r="FS44" s="233"/>
      <c r="FT44" s="233"/>
      <c r="FU44" s="233"/>
      <c r="FV44" s="233"/>
      <c r="FW44" s="233"/>
      <c r="FX44" s="233"/>
      <c r="FY44" s="233"/>
      <c r="FZ44" s="233"/>
      <c r="GA44" s="233"/>
      <c r="GB44" s="233"/>
      <c r="GC44" s="233"/>
      <c r="GD44" s="233"/>
      <c r="GE44" s="233"/>
      <c r="GF44" s="233"/>
      <c r="GG44" s="233"/>
      <c r="GH44" s="233"/>
      <c r="GI44" s="233"/>
      <c r="GJ44" s="233"/>
      <c r="GK44" s="233"/>
      <c r="GL44" s="233"/>
      <c r="GM44" s="233"/>
      <c r="GN44" s="233"/>
      <c r="GO44" s="233"/>
      <c r="GP44" s="233"/>
      <c r="GQ44" s="233"/>
      <c r="GR44" s="233"/>
      <c r="GS44" s="233"/>
      <c r="GT44" s="233"/>
      <c r="GU44" s="233"/>
      <c r="GV44" s="233"/>
      <c r="GW44" s="233"/>
      <c r="GX44" s="233"/>
      <c r="GY44" s="233"/>
      <c r="GZ44" s="233"/>
      <c r="HA44" s="233"/>
      <c r="HB44" s="233"/>
      <c r="HC44" s="233"/>
      <c r="HD44" s="233"/>
      <c r="HE44" s="233"/>
      <c r="HF44" s="233"/>
      <c r="HG44" s="233"/>
      <c r="HH44" s="233"/>
      <c r="HI44" s="233"/>
      <c r="HJ44" s="233"/>
      <c r="HK44" s="233"/>
      <c r="HL44" s="233"/>
      <c r="HM44" s="233"/>
      <c r="HN44" s="233"/>
      <c r="HO44" s="233"/>
      <c r="HP44" s="233"/>
      <c r="HQ44" s="233"/>
      <c r="HR44" s="233"/>
      <c r="HS44" s="233"/>
      <c r="HT44" s="233"/>
      <c r="HU44" s="233"/>
      <c r="HV44" s="233"/>
      <c r="HW44" s="233"/>
      <c r="HX44" s="233"/>
      <c r="HY44" s="233"/>
      <c r="HZ44" s="233"/>
      <c r="IA44" s="233"/>
      <c r="IB44" s="233"/>
      <c r="IC44" s="233"/>
      <c r="ID44" s="233"/>
      <c r="IE44" s="233"/>
      <c r="IF44" s="233"/>
      <c r="IG44" s="233"/>
      <c r="IH44" s="233"/>
      <c r="II44" s="233"/>
      <c r="IJ44" s="233"/>
      <c r="IK44" s="233"/>
      <c r="IL44" s="233"/>
      <c r="IM44" s="233"/>
      <c r="IN44" s="233"/>
      <c r="IO44" s="233"/>
      <c r="IP44" s="233"/>
      <c r="IQ44" s="233"/>
      <c r="IR44" s="233"/>
      <c r="IS44" s="233"/>
      <c r="IT44" s="233"/>
      <c r="IU44" s="233"/>
      <c r="IV44" s="233"/>
      <c r="IW44" s="233"/>
      <c r="IX44" s="233"/>
      <c r="IY44" s="233"/>
      <c r="IZ44" s="233"/>
      <c r="JA44" s="233"/>
      <c r="JB44" s="233"/>
      <c r="JC44" s="233"/>
      <c r="JD44" s="233"/>
      <c r="JE44" s="233"/>
      <c r="JF44" s="233"/>
      <c r="JG44" s="233"/>
      <c r="JH44" s="233"/>
      <c r="JI44" s="233"/>
      <c r="JJ44" s="233"/>
      <c r="JK44" s="233"/>
      <c r="JL44" s="233"/>
      <c r="JM44" s="233"/>
      <c r="JN44" s="233"/>
      <c r="JO44" s="233"/>
      <c r="JP44" s="233"/>
      <c r="JQ44" s="233"/>
      <c r="JR44" s="233"/>
      <c r="JS44" s="233"/>
      <c r="JT44" s="233"/>
      <c r="JU44" s="233"/>
      <c r="JV44" s="233"/>
      <c r="JW44" s="233"/>
      <c r="JX44" s="233"/>
      <c r="JY44" s="233"/>
      <c r="JZ44" s="233"/>
      <c r="KA44" s="233"/>
      <c r="KB44" s="233"/>
      <c r="KC44" s="233"/>
      <c r="KD44" s="233"/>
      <c r="KE44" s="233"/>
      <c r="KF44" s="233"/>
      <c r="KG44" s="233"/>
      <c r="KH44" s="233"/>
      <c r="KI44" s="233"/>
      <c r="KJ44" s="233"/>
      <c r="KK44" s="233"/>
      <c r="KL44" s="233"/>
      <c r="KM44" s="233"/>
      <c r="KN44" s="233"/>
      <c r="KO44" s="233"/>
      <c r="KP44" s="233"/>
      <c r="KQ44" s="233"/>
      <c r="KR44" s="233"/>
      <c r="KS44" s="233"/>
      <c r="KT44" s="233"/>
      <c r="KU44" s="233"/>
      <c r="KV44" s="233"/>
      <c r="KW44" s="233"/>
      <c r="KX44" s="233"/>
      <c r="KY44" s="233"/>
      <c r="KZ44" s="233"/>
      <c r="LA44" s="233"/>
      <c r="LB44" s="233"/>
      <c r="LC44" s="233"/>
      <c r="LD44" s="233"/>
      <c r="LE44" s="233"/>
      <c r="LF44" s="233"/>
      <c r="LG44" s="233"/>
      <c r="LH44" s="233"/>
      <c r="LI44" s="233"/>
      <c r="LJ44" s="233"/>
      <c r="LK44" s="233"/>
      <c r="LL44" s="233"/>
      <c r="LM44" s="233"/>
      <c r="LN44" s="233"/>
      <c r="LO44" s="233"/>
      <c r="LP44" s="233"/>
      <c r="LQ44" s="233"/>
      <c r="LR44" s="233"/>
      <c r="LS44" s="233"/>
      <c r="LT44" s="233"/>
      <c r="LU44" s="233"/>
      <c r="LV44" s="233"/>
      <c r="LW44" s="233"/>
      <c r="LX44" s="233"/>
      <c r="LY44" s="233"/>
      <c r="LZ44" s="233"/>
      <c r="MA44" s="233"/>
      <c r="MB44" s="233"/>
      <c r="MC44" s="233"/>
      <c r="MD44" s="233"/>
      <c r="ME44" s="233"/>
      <c r="MF44" s="233"/>
      <c r="MG44" s="233"/>
      <c r="MH44" s="233"/>
      <c r="MI44" s="233"/>
      <c r="MJ44" s="233"/>
      <c r="MK44" s="233"/>
      <c r="ML44" s="233"/>
      <c r="MM44" s="233"/>
      <c r="MN44" s="233"/>
      <c r="MO44" s="233"/>
      <c r="MP44" s="233"/>
      <c r="MQ44" s="233"/>
      <c r="MR44" s="233"/>
      <c r="MS44" s="233"/>
      <c r="MT44" s="233"/>
      <c r="MU44" s="233"/>
      <c r="MV44" s="233"/>
      <c r="MW44" s="233"/>
      <c r="MX44" s="233"/>
      <c r="MY44" s="233"/>
      <c r="MZ44" s="233"/>
      <c r="NA44" s="233"/>
      <c r="NB44" s="233"/>
      <c r="NC44" s="233"/>
      <c r="ND44" s="233"/>
      <c r="NE44" s="233"/>
      <c r="NF44" s="233"/>
      <c r="NG44" s="233"/>
      <c r="NH44" s="233"/>
      <c r="NI44" s="233"/>
      <c r="NJ44" s="233"/>
      <c r="NK44" s="233"/>
      <c r="NL44" s="233"/>
      <c r="NM44" s="233"/>
      <c r="NN44" s="233"/>
      <c r="NO44" s="233"/>
      <c r="NP44" s="233"/>
      <c r="NQ44" s="233"/>
      <c r="NR44" s="233"/>
      <c r="NS44" s="233"/>
      <c r="NT44" s="233"/>
      <c r="NU44" s="233"/>
      <c r="NV44" s="233"/>
      <c r="NW44" s="233"/>
      <c r="NX44" s="233"/>
      <c r="NY44" s="233"/>
      <c r="NZ44" s="233"/>
      <c r="OA44" s="233"/>
      <c r="OB44" s="233"/>
      <c r="OC44" s="233"/>
      <c r="OD44" s="233"/>
      <c r="OE44" s="233"/>
      <c r="OF44" s="233"/>
      <c r="OG44" s="233"/>
      <c r="OH44" s="233"/>
      <c r="OI44" s="233"/>
      <c r="OJ44" s="233"/>
      <c r="OK44" s="233"/>
      <c r="OL44" s="233"/>
      <c r="OM44" s="233"/>
      <c r="ON44" s="233"/>
      <c r="OO44" s="233"/>
      <c r="OP44" s="233"/>
      <c r="OQ44" s="233"/>
      <c r="OR44" s="233"/>
      <c r="OS44" s="233"/>
      <c r="OT44" s="233"/>
      <c r="OU44" s="233"/>
      <c r="OV44" s="233"/>
      <c r="OW44" s="233"/>
      <c r="OX44" s="233"/>
      <c r="OY44" s="233"/>
      <c r="OZ44" s="233"/>
      <c r="PA44" s="233"/>
      <c r="PB44" s="233"/>
      <c r="PC44" s="233"/>
      <c r="PD44" s="233"/>
      <c r="PE44" s="233"/>
      <c r="PF44" s="233"/>
      <c r="PG44" s="233"/>
      <c r="PH44" s="233"/>
      <c r="PI44" s="233"/>
      <c r="PJ44" s="233"/>
      <c r="PK44" s="233"/>
      <c r="PL44" s="233"/>
      <c r="PM44" s="233"/>
      <c r="PN44" s="233"/>
      <c r="PO44" s="233"/>
      <c r="PP44" s="233"/>
      <c r="PQ44" s="233"/>
      <c r="PR44" s="233"/>
      <c r="PS44" s="233"/>
      <c r="PT44" s="233"/>
      <c r="PU44" s="233"/>
      <c r="PV44" s="233"/>
      <c r="PW44" s="233"/>
      <c r="PX44" s="233"/>
      <c r="PY44" s="233"/>
      <c r="PZ44" s="233"/>
      <c r="QA44" s="233"/>
      <c r="QB44" s="233"/>
      <c r="QC44" s="233"/>
      <c r="QD44" s="233"/>
      <c r="QE44" s="233"/>
      <c r="QF44" s="233"/>
      <c r="QG44" s="233"/>
      <c r="QH44" s="233"/>
      <c r="QI44" s="233"/>
      <c r="QJ44" s="233"/>
      <c r="QK44" s="233"/>
      <c r="QL44" s="233"/>
    </row>
    <row r="45" spans="1:454" s="177" customFormat="1" ht="16.5" customHeight="1">
      <c r="A45" s="201"/>
      <c r="B45" s="201"/>
      <c r="C45" s="261"/>
      <c r="D45" s="262"/>
      <c r="E45" s="830" t="s">
        <v>8385</v>
      </c>
      <c r="F45" s="831"/>
      <c r="G45" s="905">
        <v>2</v>
      </c>
      <c r="H45" s="905"/>
      <c r="I45" s="831" t="s">
        <v>8386</v>
      </c>
      <c r="J45" s="835"/>
      <c r="K45" s="837" t="s">
        <v>8387</v>
      </c>
      <c r="L45" s="837"/>
      <c r="M45" s="837"/>
      <c r="N45" s="837"/>
      <c r="O45" s="837"/>
      <c r="P45" s="837"/>
      <c r="Q45" s="837"/>
      <c r="R45" s="837"/>
      <c r="S45" s="837"/>
      <c r="T45" s="837"/>
      <c r="U45" s="837"/>
      <c r="V45" s="838"/>
      <c r="W45" s="841"/>
      <c r="X45" s="432"/>
      <c r="Y45" s="432"/>
      <c r="Z45" s="432"/>
      <c r="AA45" s="431" t="s">
        <v>8388</v>
      </c>
      <c r="AB45" s="429"/>
      <c r="AC45" s="429"/>
      <c r="AD45" s="430"/>
      <c r="AE45" s="432"/>
      <c r="AF45" s="432"/>
      <c r="AG45" s="432"/>
      <c r="AH45" s="432"/>
      <c r="AI45" s="432"/>
      <c r="AJ45" s="432"/>
      <c r="AK45" s="432"/>
      <c r="AL45" s="432"/>
      <c r="AM45" s="431" t="s">
        <v>8388</v>
      </c>
      <c r="AN45" s="429"/>
      <c r="AO45" s="429"/>
      <c r="AP45" s="429"/>
      <c r="AQ45" s="430"/>
      <c r="AR45" s="431" t="s">
        <v>8389</v>
      </c>
      <c r="AS45" s="429"/>
      <c r="AT45" s="429"/>
      <c r="AU45" s="429"/>
      <c r="AV45" s="430"/>
      <c r="AW45" s="201"/>
      <c r="AX45" s="201"/>
      <c r="AY45" s="201"/>
      <c r="AZ45" s="201"/>
      <c r="BA45" s="201"/>
      <c r="BB45" s="201"/>
      <c r="BC45" s="201"/>
      <c r="BD45" s="201"/>
      <c r="BE45" s="201"/>
      <c r="BF45" s="201"/>
      <c r="BG45" s="201"/>
      <c r="BH45" s="201"/>
      <c r="BI45" s="201"/>
      <c r="BJ45" s="201"/>
      <c r="BK45" s="201"/>
      <c r="BL45" s="201"/>
      <c r="BM45" s="201"/>
      <c r="BN45" s="201"/>
      <c r="BO45" s="201"/>
      <c r="BP45" s="201"/>
      <c r="BQ45" s="201"/>
      <c r="BR45" s="201"/>
      <c r="BS45" s="201"/>
      <c r="BT45" s="201"/>
      <c r="BU45" s="201"/>
      <c r="BV45" s="201"/>
      <c r="BW45" s="201"/>
      <c r="BX45" s="201"/>
      <c r="BY45" s="201"/>
      <c r="BZ45" s="201"/>
      <c r="CA45" s="201"/>
      <c r="CB45" s="201"/>
      <c r="CC45" s="201"/>
      <c r="CD45" s="201"/>
      <c r="CE45" s="201"/>
      <c r="CF45" s="201"/>
      <c r="CG45" s="201"/>
      <c r="CH45" s="201"/>
      <c r="CI45" s="201"/>
      <c r="CJ45" s="201"/>
      <c r="CK45" s="201"/>
      <c r="CL45" s="201"/>
      <c r="CM45" s="201"/>
      <c r="CN45" s="201"/>
      <c r="CO45" s="201"/>
      <c r="CP45" s="201"/>
      <c r="CQ45" s="201"/>
      <c r="CR45" s="201"/>
      <c r="CS45" s="201"/>
      <c r="CT45" s="201"/>
      <c r="CU45" s="201"/>
      <c r="CV45" s="201"/>
      <c r="CW45" s="201"/>
      <c r="CX45" s="201"/>
      <c r="CY45" s="201"/>
      <c r="CZ45" s="201"/>
      <c r="DA45" s="201"/>
      <c r="DB45" s="201"/>
      <c r="DC45" s="201"/>
      <c r="DD45" s="201"/>
      <c r="DE45" s="201"/>
      <c r="DF45" s="201"/>
      <c r="DG45" s="201"/>
      <c r="DH45" s="201"/>
      <c r="DI45" s="201"/>
      <c r="DJ45" s="201"/>
      <c r="DK45" s="201"/>
      <c r="DL45" s="201"/>
      <c r="DM45" s="201"/>
      <c r="DN45" s="201"/>
      <c r="DO45" s="201"/>
      <c r="DP45" s="201"/>
      <c r="DQ45" s="201"/>
      <c r="DR45" s="201"/>
      <c r="DS45" s="201"/>
      <c r="DT45" s="201"/>
      <c r="DU45" s="201"/>
      <c r="DV45" s="201"/>
      <c r="DW45" s="201"/>
      <c r="DX45" s="201"/>
      <c r="DY45" s="201"/>
      <c r="DZ45" s="201"/>
      <c r="EA45" s="201"/>
      <c r="EB45" s="201"/>
      <c r="EC45" s="201"/>
      <c r="ED45" s="201"/>
      <c r="EE45" s="201"/>
      <c r="EF45" s="201"/>
      <c r="EG45" s="201"/>
      <c r="EH45" s="201"/>
      <c r="EI45" s="201"/>
      <c r="EJ45" s="201"/>
      <c r="EK45" s="201"/>
      <c r="EL45" s="201"/>
      <c r="EM45" s="201"/>
      <c r="EN45" s="201"/>
      <c r="EO45" s="201"/>
      <c r="EP45" s="201"/>
      <c r="EQ45" s="201"/>
      <c r="ER45" s="201"/>
      <c r="ES45" s="201"/>
      <c r="ET45" s="201"/>
      <c r="EU45" s="201"/>
      <c r="EV45" s="201"/>
      <c r="EW45" s="201"/>
      <c r="EX45" s="201"/>
      <c r="EY45" s="201"/>
      <c r="EZ45" s="201"/>
      <c r="FA45" s="201"/>
      <c r="FB45" s="201"/>
      <c r="FC45" s="201"/>
      <c r="FD45" s="201"/>
      <c r="FE45" s="201"/>
      <c r="FF45" s="201"/>
      <c r="FG45" s="201"/>
      <c r="FH45" s="201"/>
      <c r="FI45" s="201"/>
      <c r="FJ45" s="201"/>
      <c r="FK45" s="201"/>
      <c r="FL45" s="201"/>
      <c r="FM45" s="201"/>
      <c r="FN45" s="201"/>
      <c r="FO45" s="201"/>
      <c r="FP45" s="201"/>
      <c r="FQ45" s="201"/>
      <c r="FR45" s="201"/>
      <c r="FS45" s="201"/>
      <c r="FT45" s="201"/>
      <c r="FU45" s="201"/>
      <c r="FV45" s="201"/>
      <c r="FW45" s="201"/>
      <c r="FX45" s="201"/>
      <c r="FY45" s="201"/>
      <c r="FZ45" s="201"/>
      <c r="GA45" s="201"/>
      <c r="GB45" s="201"/>
      <c r="GC45" s="201"/>
      <c r="GD45" s="201"/>
      <c r="GE45" s="201"/>
      <c r="GF45" s="201"/>
      <c r="GG45" s="201"/>
      <c r="GH45" s="201"/>
      <c r="GI45" s="201"/>
      <c r="GJ45" s="201"/>
      <c r="GK45" s="201"/>
      <c r="GL45" s="201"/>
      <c r="GM45" s="201"/>
      <c r="GN45" s="201"/>
      <c r="GO45" s="201"/>
      <c r="GP45" s="201"/>
      <c r="GQ45" s="201"/>
      <c r="GR45" s="201"/>
      <c r="GS45" s="201"/>
      <c r="GT45" s="201"/>
      <c r="GU45" s="201"/>
      <c r="GV45" s="201"/>
      <c r="GW45" s="201"/>
      <c r="GX45" s="201"/>
      <c r="GY45" s="201"/>
      <c r="GZ45" s="201"/>
      <c r="HA45" s="201"/>
      <c r="HB45" s="201"/>
      <c r="HC45" s="201"/>
      <c r="HD45" s="201"/>
      <c r="HE45" s="201"/>
      <c r="HF45" s="201"/>
      <c r="HG45" s="201"/>
      <c r="HH45" s="201"/>
      <c r="HI45" s="201"/>
      <c r="HJ45" s="201"/>
      <c r="HK45" s="201"/>
      <c r="HL45" s="201"/>
      <c r="HM45" s="201"/>
      <c r="HN45" s="201"/>
      <c r="HO45" s="201"/>
      <c r="HP45" s="201"/>
      <c r="HQ45" s="201"/>
      <c r="HR45" s="201"/>
      <c r="HS45" s="201"/>
      <c r="HT45" s="201"/>
      <c r="HU45" s="201"/>
      <c r="HV45" s="201"/>
      <c r="HW45" s="201"/>
      <c r="HX45" s="201"/>
      <c r="HY45" s="201"/>
      <c r="HZ45" s="201"/>
      <c r="IA45" s="201"/>
      <c r="IB45" s="201"/>
      <c r="IC45" s="201"/>
      <c r="ID45" s="201"/>
      <c r="IE45" s="201"/>
      <c r="IF45" s="201"/>
      <c r="IG45" s="201"/>
      <c r="IH45" s="201"/>
      <c r="II45" s="201"/>
      <c r="IJ45" s="201"/>
      <c r="IK45" s="201"/>
      <c r="IL45" s="201"/>
      <c r="IM45" s="201"/>
      <c r="IN45" s="201"/>
      <c r="IO45" s="201"/>
      <c r="IP45" s="201"/>
      <c r="IQ45" s="201"/>
      <c r="IR45" s="201"/>
      <c r="IS45" s="201"/>
      <c r="IT45" s="201"/>
      <c r="IU45" s="201"/>
      <c r="IV45" s="201"/>
      <c r="IW45" s="201"/>
      <c r="IX45" s="201"/>
      <c r="IY45" s="201"/>
      <c r="IZ45" s="201"/>
      <c r="JA45" s="201"/>
      <c r="JB45" s="201"/>
      <c r="JC45" s="201"/>
      <c r="JD45" s="201"/>
      <c r="JE45" s="201"/>
      <c r="JF45" s="201"/>
      <c r="JG45" s="201"/>
      <c r="JH45" s="201"/>
      <c r="JI45" s="201"/>
      <c r="JJ45" s="201"/>
      <c r="JK45" s="201"/>
      <c r="JL45" s="201"/>
      <c r="JM45" s="201"/>
      <c r="JN45" s="201"/>
      <c r="JO45" s="201"/>
      <c r="JP45" s="201"/>
      <c r="JQ45" s="201"/>
      <c r="JR45" s="201"/>
      <c r="JS45" s="201"/>
      <c r="JT45" s="201"/>
      <c r="JU45" s="201"/>
      <c r="JV45" s="201"/>
      <c r="JW45" s="201"/>
      <c r="JX45" s="201"/>
      <c r="JY45" s="201"/>
      <c r="JZ45" s="201"/>
      <c r="KA45" s="201"/>
      <c r="KB45" s="201"/>
      <c r="KC45" s="201"/>
      <c r="KD45" s="201"/>
      <c r="KE45" s="201"/>
      <c r="KF45" s="201"/>
      <c r="KG45" s="201"/>
      <c r="KH45" s="201"/>
      <c r="KI45" s="201"/>
      <c r="KJ45" s="201"/>
      <c r="KK45" s="201"/>
      <c r="KL45" s="201"/>
      <c r="KM45" s="201"/>
      <c r="KN45" s="201"/>
      <c r="KO45" s="201"/>
      <c r="KP45" s="201"/>
      <c r="KQ45" s="201"/>
      <c r="KR45" s="201"/>
      <c r="KS45" s="201"/>
      <c r="KT45" s="201"/>
      <c r="KU45" s="201"/>
      <c r="KV45" s="201"/>
      <c r="KW45" s="201"/>
      <c r="KX45" s="201"/>
      <c r="KY45" s="201"/>
      <c r="KZ45" s="201"/>
      <c r="LA45" s="201"/>
      <c r="LB45" s="201"/>
      <c r="LC45" s="201"/>
      <c r="LD45" s="201"/>
      <c r="LE45" s="201"/>
      <c r="LF45" s="201"/>
      <c r="LG45" s="201"/>
      <c r="LH45" s="201"/>
      <c r="LI45" s="201"/>
      <c r="LJ45" s="201"/>
      <c r="LK45" s="201"/>
      <c r="LL45" s="201"/>
      <c r="LM45" s="201"/>
      <c r="LN45" s="201"/>
      <c r="LO45" s="201"/>
      <c r="LP45" s="201"/>
      <c r="LQ45" s="201"/>
      <c r="LR45" s="201"/>
      <c r="LS45" s="201"/>
      <c r="LT45" s="201"/>
      <c r="LU45" s="201"/>
      <c r="LV45" s="201"/>
      <c r="LW45" s="201"/>
      <c r="LX45" s="201"/>
      <c r="LY45" s="201"/>
      <c r="LZ45" s="201"/>
      <c r="MA45" s="201"/>
      <c r="MB45" s="201"/>
      <c r="MC45" s="201"/>
      <c r="MD45" s="201"/>
      <c r="ME45" s="201"/>
      <c r="MF45" s="201"/>
      <c r="MG45" s="201"/>
      <c r="MH45" s="201"/>
      <c r="MI45" s="201"/>
      <c r="MJ45" s="201"/>
      <c r="MK45" s="201"/>
      <c r="ML45" s="201"/>
      <c r="MM45" s="201"/>
      <c r="MN45" s="201"/>
      <c r="MO45" s="201"/>
      <c r="MP45" s="201"/>
      <c r="MQ45" s="201"/>
      <c r="MR45" s="201"/>
      <c r="MS45" s="201"/>
      <c r="MT45" s="201"/>
      <c r="MU45" s="201"/>
      <c r="MV45" s="201"/>
      <c r="MW45" s="201"/>
      <c r="MX45" s="201"/>
      <c r="MY45" s="201"/>
      <c r="MZ45" s="201"/>
      <c r="NA45" s="201"/>
      <c r="NB45" s="201"/>
      <c r="NC45" s="201"/>
      <c r="ND45" s="201"/>
      <c r="NE45" s="201"/>
      <c r="NF45" s="201"/>
      <c r="NG45" s="201"/>
      <c r="NH45" s="201"/>
      <c r="NI45" s="201"/>
      <c r="NJ45" s="201"/>
      <c r="NK45" s="201"/>
      <c r="NL45" s="201"/>
      <c r="NM45" s="201"/>
      <c r="NN45" s="201"/>
      <c r="NO45" s="201"/>
      <c r="NP45" s="201"/>
      <c r="NQ45" s="201"/>
      <c r="NR45" s="201"/>
      <c r="NS45" s="201"/>
      <c r="NT45" s="201"/>
      <c r="NU45" s="201"/>
      <c r="NV45" s="201"/>
      <c r="NW45" s="201"/>
      <c r="NX45" s="201"/>
      <c r="NY45" s="201"/>
      <c r="NZ45" s="201"/>
      <c r="OA45" s="201"/>
      <c r="OB45" s="201"/>
      <c r="OC45" s="201"/>
      <c r="OD45" s="201"/>
      <c r="OE45" s="201"/>
      <c r="OF45" s="201"/>
      <c r="OG45" s="201"/>
      <c r="OH45" s="201"/>
      <c r="OI45" s="201"/>
      <c r="OJ45" s="201"/>
      <c r="OK45" s="201"/>
      <c r="OL45" s="201"/>
      <c r="OM45" s="201"/>
      <c r="ON45" s="201"/>
      <c r="OO45" s="201"/>
      <c r="OP45" s="201"/>
      <c r="OQ45" s="201"/>
      <c r="OR45" s="201"/>
      <c r="OS45" s="201"/>
      <c r="OT45" s="201"/>
      <c r="OU45" s="201"/>
      <c r="OV45" s="201"/>
      <c r="OW45" s="201"/>
      <c r="OX45" s="201"/>
      <c r="OY45" s="201"/>
      <c r="OZ45" s="201"/>
      <c r="PA45" s="201"/>
      <c r="PB45" s="201"/>
      <c r="PC45" s="201"/>
      <c r="PD45" s="201"/>
      <c r="PE45" s="201"/>
      <c r="PF45" s="201"/>
      <c r="PG45" s="201"/>
      <c r="PH45" s="201"/>
      <c r="PI45" s="201"/>
      <c r="PJ45" s="201"/>
      <c r="PK45" s="201"/>
      <c r="PL45" s="201"/>
      <c r="PM45" s="201"/>
      <c r="PN45" s="201"/>
      <c r="PO45" s="201"/>
      <c r="PP45" s="201"/>
      <c r="PQ45" s="201"/>
      <c r="PR45" s="201"/>
      <c r="PS45" s="201"/>
      <c r="PT45" s="201"/>
      <c r="PU45" s="201"/>
      <c r="PV45" s="201"/>
      <c r="PW45" s="201"/>
      <c r="PX45" s="201"/>
      <c r="PY45" s="201"/>
      <c r="PZ45" s="201"/>
      <c r="QA45" s="201"/>
      <c r="QB45" s="201"/>
      <c r="QC45" s="201"/>
      <c r="QD45" s="201"/>
      <c r="QE45" s="201"/>
      <c r="QF45" s="201"/>
      <c r="QG45" s="201"/>
      <c r="QH45" s="201"/>
      <c r="QI45" s="201"/>
      <c r="QJ45" s="201"/>
      <c r="QK45" s="201"/>
      <c r="QL45" s="201"/>
    </row>
    <row r="46" spans="1:454" s="184" customFormat="1" ht="32.5" customHeight="1" thickBot="1">
      <c r="A46" s="235"/>
      <c r="B46" s="278"/>
      <c r="C46" s="263"/>
      <c r="D46" s="264"/>
      <c r="E46" s="832"/>
      <c r="F46" s="517"/>
      <c r="G46" s="906"/>
      <c r="H46" s="906"/>
      <c r="I46" s="517"/>
      <c r="J46" s="836"/>
      <c r="K46" s="839"/>
      <c r="L46" s="839"/>
      <c r="M46" s="839"/>
      <c r="N46" s="839"/>
      <c r="O46" s="839"/>
      <c r="P46" s="839"/>
      <c r="Q46" s="839"/>
      <c r="R46" s="839"/>
      <c r="S46" s="839"/>
      <c r="T46" s="839"/>
      <c r="U46" s="839"/>
      <c r="V46" s="840"/>
      <c r="W46" s="842"/>
      <c r="X46" s="433"/>
      <c r="Y46" s="433"/>
      <c r="Z46" s="433"/>
      <c r="AA46" s="899">
        <v>16165</v>
      </c>
      <c r="AB46" s="900"/>
      <c r="AC46" s="900"/>
      <c r="AD46" s="901"/>
      <c r="AE46" s="433"/>
      <c r="AF46" s="433"/>
      <c r="AG46" s="433"/>
      <c r="AH46" s="433"/>
      <c r="AI46" s="433"/>
      <c r="AJ46" s="433"/>
      <c r="AK46" s="433"/>
      <c r="AL46" s="433"/>
      <c r="AM46" s="902">
        <v>969897500</v>
      </c>
      <c r="AN46" s="903"/>
      <c r="AO46" s="903"/>
      <c r="AP46" s="903"/>
      <c r="AQ46" s="904"/>
      <c r="AR46" s="440"/>
      <c r="AS46" s="441"/>
      <c r="AT46" s="441"/>
      <c r="AU46" s="441"/>
      <c r="AV46" s="442"/>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c r="BS46" s="235"/>
      <c r="BT46" s="235"/>
      <c r="BU46" s="235"/>
      <c r="BV46" s="235"/>
      <c r="BW46" s="235"/>
      <c r="BX46" s="235"/>
      <c r="BY46" s="235"/>
      <c r="BZ46" s="235"/>
      <c r="CA46" s="235"/>
      <c r="CB46" s="235"/>
      <c r="CC46" s="235"/>
      <c r="CD46" s="235"/>
      <c r="CE46" s="235"/>
      <c r="CF46" s="235"/>
      <c r="CG46" s="235"/>
      <c r="CH46" s="235"/>
      <c r="CI46" s="235"/>
      <c r="CJ46" s="235"/>
      <c r="CK46" s="235"/>
      <c r="CL46" s="235"/>
      <c r="CM46" s="235"/>
      <c r="CN46" s="235"/>
      <c r="CO46" s="235"/>
      <c r="CP46" s="235"/>
      <c r="CQ46" s="235"/>
      <c r="CR46" s="235"/>
      <c r="CS46" s="235"/>
      <c r="CT46" s="235"/>
      <c r="CU46" s="235"/>
      <c r="CV46" s="235"/>
      <c r="CW46" s="235"/>
      <c r="CX46" s="235"/>
      <c r="CY46" s="235"/>
      <c r="CZ46" s="235"/>
      <c r="DA46" s="235"/>
      <c r="DB46" s="235"/>
      <c r="DC46" s="235"/>
      <c r="DD46" s="235"/>
      <c r="DE46" s="235"/>
      <c r="DF46" s="235"/>
      <c r="DG46" s="235"/>
      <c r="DH46" s="235"/>
      <c r="DI46" s="235"/>
      <c r="DJ46" s="235"/>
      <c r="DK46" s="235"/>
      <c r="DL46" s="235"/>
      <c r="DM46" s="235"/>
      <c r="DN46" s="235"/>
      <c r="DO46" s="235"/>
      <c r="DP46" s="235"/>
      <c r="DQ46" s="235"/>
      <c r="DR46" s="235"/>
      <c r="DS46" s="235"/>
      <c r="DT46" s="235"/>
      <c r="DU46" s="235"/>
      <c r="DV46" s="235"/>
      <c r="DW46" s="235"/>
      <c r="DX46" s="235"/>
      <c r="DY46" s="235"/>
      <c r="DZ46" s="235"/>
      <c r="EA46" s="235"/>
      <c r="EB46" s="235"/>
      <c r="EC46" s="235"/>
      <c r="ED46" s="235"/>
      <c r="EE46" s="235"/>
      <c r="EF46" s="235"/>
      <c r="EG46" s="235"/>
      <c r="EH46" s="235"/>
      <c r="EI46" s="235"/>
      <c r="EJ46" s="235"/>
      <c r="EK46" s="235"/>
      <c r="EL46" s="235"/>
      <c r="EM46" s="235"/>
      <c r="EN46" s="235"/>
      <c r="EO46" s="235"/>
      <c r="EP46" s="235"/>
      <c r="EQ46" s="235"/>
      <c r="ER46" s="235"/>
      <c r="ES46" s="235"/>
      <c r="ET46" s="235"/>
      <c r="EU46" s="235"/>
      <c r="EV46" s="235"/>
      <c r="EW46" s="235"/>
      <c r="EX46" s="235"/>
      <c r="EY46" s="235"/>
      <c r="EZ46" s="235"/>
      <c r="FA46" s="235"/>
      <c r="FB46" s="235"/>
      <c r="FC46" s="235"/>
      <c r="FD46" s="235"/>
      <c r="FE46" s="235"/>
      <c r="FF46" s="235"/>
      <c r="FG46" s="235"/>
      <c r="FH46" s="235"/>
      <c r="FI46" s="235"/>
      <c r="FJ46" s="235"/>
      <c r="FK46" s="235"/>
      <c r="FL46" s="235"/>
      <c r="FM46" s="235"/>
      <c r="FN46" s="235"/>
      <c r="FO46" s="235"/>
      <c r="FP46" s="235"/>
      <c r="FQ46" s="235"/>
      <c r="FR46" s="235"/>
      <c r="FS46" s="235"/>
      <c r="FT46" s="235"/>
      <c r="FU46" s="235"/>
      <c r="FV46" s="235"/>
      <c r="FW46" s="235"/>
      <c r="FX46" s="235"/>
      <c r="FY46" s="235"/>
      <c r="FZ46" s="235"/>
      <c r="GA46" s="235"/>
      <c r="GB46" s="235"/>
      <c r="GC46" s="235"/>
      <c r="GD46" s="235"/>
      <c r="GE46" s="235"/>
      <c r="GF46" s="235"/>
      <c r="GG46" s="235"/>
      <c r="GH46" s="235"/>
      <c r="GI46" s="235"/>
      <c r="GJ46" s="235"/>
      <c r="GK46" s="235"/>
      <c r="GL46" s="235"/>
      <c r="GM46" s="235"/>
      <c r="GN46" s="235"/>
      <c r="GO46" s="235"/>
      <c r="GP46" s="235"/>
      <c r="GQ46" s="235"/>
      <c r="GR46" s="235"/>
      <c r="GS46" s="235"/>
      <c r="GT46" s="235"/>
      <c r="GU46" s="235"/>
      <c r="GV46" s="235"/>
      <c r="GW46" s="235"/>
      <c r="GX46" s="235"/>
      <c r="GY46" s="235"/>
      <c r="GZ46" s="235"/>
      <c r="HA46" s="235"/>
      <c r="HB46" s="235"/>
      <c r="HC46" s="235"/>
      <c r="HD46" s="235"/>
      <c r="HE46" s="235"/>
      <c r="HF46" s="235"/>
      <c r="HG46" s="235"/>
      <c r="HH46" s="235"/>
      <c r="HI46" s="235"/>
      <c r="HJ46" s="235"/>
      <c r="HK46" s="235"/>
      <c r="HL46" s="235"/>
      <c r="HM46" s="235"/>
      <c r="HN46" s="235"/>
      <c r="HO46" s="235"/>
      <c r="HP46" s="235"/>
      <c r="HQ46" s="235"/>
      <c r="HR46" s="235"/>
      <c r="HS46" s="235"/>
      <c r="HT46" s="235"/>
      <c r="HU46" s="235"/>
      <c r="HV46" s="235"/>
      <c r="HW46" s="235"/>
      <c r="HX46" s="235"/>
      <c r="HY46" s="235"/>
      <c r="HZ46" s="235"/>
      <c r="IA46" s="235"/>
      <c r="IB46" s="235"/>
      <c r="IC46" s="235"/>
      <c r="ID46" s="235"/>
      <c r="IE46" s="235"/>
      <c r="IF46" s="235"/>
      <c r="IG46" s="235"/>
      <c r="IH46" s="235"/>
      <c r="II46" s="235"/>
      <c r="IJ46" s="235"/>
      <c r="IK46" s="235"/>
      <c r="IL46" s="235"/>
      <c r="IM46" s="235"/>
      <c r="IN46" s="235"/>
      <c r="IO46" s="235"/>
      <c r="IP46" s="235"/>
      <c r="IQ46" s="235"/>
      <c r="IR46" s="235"/>
      <c r="IS46" s="235"/>
      <c r="IT46" s="235"/>
      <c r="IU46" s="235"/>
      <c r="IV46" s="235"/>
      <c r="IW46" s="235"/>
      <c r="IX46" s="235"/>
      <c r="IY46" s="235"/>
      <c r="IZ46" s="235"/>
      <c r="JA46" s="235"/>
      <c r="JB46" s="235"/>
      <c r="JC46" s="235"/>
      <c r="JD46" s="235"/>
      <c r="JE46" s="235"/>
      <c r="JF46" s="235"/>
      <c r="JG46" s="235"/>
      <c r="JH46" s="235"/>
      <c r="JI46" s="235"/>
      <c r="JJ46" s="235"/>
      <c r="JK46" s="235"/>
      <c r="JL46" s="235"/>
      <c r="JM46" s="235"/>
      <c r="JN46" s="235"/>
      <c r="JO46" s="235"/>
      <c r="JP46" s="235"/>
      <c r="JQ46" s="235"/>
      <c r="JR46" s="235"/>
      <c r="JS46" s="235"/>
      <c r="JT46" s="235"/>
      <c r="JU46" s="235"/>
      <c r="JV46" s="235"/>
      <c r="JW46" s="235"/>
      <c r="JX46" s="235"/>
      <c r="JY46" s="235"/>
      <c r="JZ46" s="235"/>
      <c r="KA46" s="235"/>
      <c r="KB46" s="235"/>
      <c r="KC46" s="235"/>
      <c r="KD46" s="235"/>
      <c r="KE46" s="235"/>
      <c r="KF46" s="235"/>
      <c r="KG46" s="235"/>
      <c r="KH46" s="235"/>
      <c r="KI46" s="235"/>
      <c r="KJ46" s="235"/>
      <c r="KK46" s="235"/>
      <c r="KL46" s="235"/>
      <c r="KM46" s="235"/>
      <c r="KN46" s="235"/>
      <c r="KO46" s="235"/>
      <c r="KP46" s="235"/>
      <c r="KQ46" s="235"/>
      <c r="KR46" s="235"/>
      <c r="KS46" s="235"/>
      <c r="KT46" s="235"/>
      <c r="KU46" s="235"/>
      <c r="KV46" s="235"/>
      <c r="KW46" s="235"/>
      <c r="KX46" s="235"/>
      <c r="KY46" s="235"/>
      <c r="KZ46" s="235"/>
      <c r="LA46" s="235"/>
      <c r="LB46" s="235"/>
      <c r="LC46" s="235"/>
      <c r="LD46" s="235"/>
      <c r="LE46" s="235"/>
      <c r="LF46" s="235"/>
      <c r="LG46" s="235"/>
      <c r="LH46" s="235"/>
      <c r="LI46" s="235"/>
      <c r="LJ46" s="235"/>
      <c r="LK46" s="235"/>
      <c r="LL46" s="235"/>
      <c r="LM46" s="235"/>
      <c r="LN46" s="235"/>
      <c r="LO46" s="235"/>
      <c r="LP46" s="235"/>
      <c r="LQ46" s="235"/>
      <c r="LR46" s="235"/>
      <c r="LS46" s="235"/>
      <c r="LT46" s="235"/>
      <c r="LU46" s="235"/>
      <c r="LV46" s="235"/>
      <c r="LW46" s="235"/>
      <c r="LX46" s="235"/>
      <c r="LY46" s="235"/>
      <c r="LZ46" s="235"/>
      <c r="MA46" s="235"/>
      <c r="MB46" s="235"/>
      <c r="MC46" s="235"/>
      <c r="MD46" s="235"/>
      <c r="ME46" s="235"/>
      <c r="MF46" s="235"/>
      <c r="MG46" s="235"/>
      <c r="MH46" s="235"/>
      <c r="MI46" s="235"/>
      <c r="MJ46" s="235"/>
      <c r="MK46" s="235"/>
      <c r="ML46" s="235"/>
      <c r="MM46" s="235"/>
      <c r="MN46" s="235"/>
      <c r="MO46" s="235"/>
      <c r="MP46" s="235"/>
      <c r="MQ46" s="235"/>
      <c r="MR46" s="235"/>
      <c r="MS46" s="235"/>
      <c r="MT46" s="235"/>
      <c r="MU46" s="235"/>
      <c r="MV46" s="235"/>
      <c r="MW46" s="235"/>
      <c r="MX46" s="235"/>
      <c r="MY46" s="235"/>
      <c r="MZ46" s="235"/>
      <c r="NA46" s="235"/>
      <c r="NB46" s="235"/>
      <c r="NC46" s="235"/>
      <c r="ND46" s="235"/>
      <c r="NE46" s="235"/>
      <c r="NF46" s="235"/>
      <c r="NG46" s="235"/>
      <c r="NH46" s="235"/>
      <c r="NI46" s="235"/>
      <c r="NJ46" s="235"/>
      <c r="NK46" s="235"/>
      <c r="NL46" s="235"/>
      <c r="NM46" s="235"/>
      <c r="NN46" s="235"/>
      <c r="NO46" s="235"/>
      <c r="NP46" s="235"/>
      <c r="NQ46" s="235"/>
      <c r="NR46" s="235"/>
      <c r="NS46" s="235"/>
      <c r="NT46" s="235"/>
      <c r="NU46" s="235"/>
      <c r="NV46" s="235"/>
      <c r="NW46" s="235"/>
      <c r="NX46" s="235"/>
      <c r="NY46" s="235"/>
      <c r="NZ46" s="235"/>
      <c r="OA46" s="235"/>
      <c r="OB46" s="235"/>
      <c r="OC46" s="235"/>
      <c r="OD46" s="235"/>
      <c r="OE46" s="235"/>
      <c r="OF46" s="235"/>
      <c r="OG46" s="235"/>
      <c r="OH46" s="235"/>
      <c r="OI46" s="235"/>
      <c r="OJ46" s="235"/>
      <c r="OK46" s="235"/>
      <c r="OL46" s="235"/>
      <c r="OM46" s="235"/>
      <c r="ON46" s="235"/>
      <c r="OO46" s="235"/>
      <c r="OP46" s="235"/>
      <c r="OQ46" s="235"/>
      <c r="OR46" s="235"/>
      <c r="OS46" s="235"/>
      <c r="OT46" s="235"/>
      <c r="OU46" s="235"/>
      <c r="OV46" s="235"/>
      <c r="OW46" s="235"/>
      <c r="OX46" s="235"/>
      <c r="OY46" s="235"/>
      <c r="OZ46" s="235"/>
      <c r="PA46" s="235"/>
      <c r="PB46" s="235"/>
      <c r="PC46" s="235"/>
      <c r="PD46" s="235"/>
      <c r="PE46" s="235"/>
      <c r="PF46" s="235"/>
      <c r="PG46" s="235"/>
      <c r="PH46" s="235"/>
      <c r="PI46" s="235"/>
      <c r="PJ46" s="235"/>
      <c r="PK46" s="235"/>
      <c r="PL46" s="235"/>
      <c r="PM46" s="235"/>
      <c r="PN46" s="235"/>
      <c r="PO46" s="235"/>
      <c r="PP46" s="235"/>
      <c r="PQ46" s="235"/>
      <c r="PR46" s="235"/>
      <c r="PS46" s="235"/>
      <c r="PT46" s="235"/>
      <c r="PU46" s="235"/>
      <c r="PV46" s="235"/>
      <c r="PW46" s="235"/>
      <c r="PX46" s="235"/>
      <c r="PY46" s="235"/>
      <c r="PZ46" s="235"/>
      <c r="QA46" s="235"/>
      <c r="QB46" s="235"/>
      <c r="QC46" s="235"/>
      <c r="QD46" s="235"/>
      <c r="QE46" s="235"/>
      <c r="QF46" s="235"/>
      <c r="QG46" s="235"/>
      <c r="QH46" s="235"/>
      <c r="QI46" s="235"/>
      <c r="QJ46" s="235"/>
      <c r="QK46" s="235"/>
      <c r="QL46" s="235"/>
    </row>
    <row r="47" spans="1:454" s="83" customFormat="1" ht="14.5" customHeight="1">
      <c r="A47" s="227"/>
      <c r="B47" s="227"/>
      <c r="C47" s="250" t="s">
        <v>8390</v>
      </c>
      <c r="D47" s="250"/>
      <c r="E47" s="258"/>
      <c r="F47" s="250"/>
      <c r="G47" s="250"/>
      <c r="H47" s="250"/>
      <c r="I47" s="250"/>
      <c r="J47" s="250"/>
      <c r="K47" s="250"/>
      <c r="L47" s="250"/>
      <c r="M47" s="250"/>
      <c r="N47" s="250"/>
      <c r="O47" s="250"/>
      <c r="P47" s="250"/>
      <c r="Q47" s="250"/>
      <c r="R47" s="250"/>
      <c r="S47" s="250"/>
      <c r="T47" s="250"/>
      <c r="U47" s="250"/>
      <c r="V47" s="250"/>
      <c r="W47" s="250"/>
      <c r="X47" s="250"/>
      <c r="Y47" s="250"/>
      <c r="Z47" s="250"/>
      <c r="AA47" s="250"/>
      <c r="AB47" s="251"/>
      <c r="AC47" s="251"/>
      <c r="AD47" s="251"/>
      <c r="AE47" s="251"/>
      <c r="AF47" s="250" t="s">
        <v>8417</v>
      </c>
      <c r="AG47" s="258"/>
      <c r="AH47" s="250"/>
      <c r="AI47" s="250"/>
      <c r="AJ47" s="250"/>
      <c r="AK47" s="250"/>
      <c r="AL47" s="250"/>
      <c r="AM47" s="250"/>
      <c r="AN47" s="250"/>
      <c r="AO47" s="250"/>
      <c r="AP47" s="250"/>
      <c r="AQ47" s="250"/>
      <c r="AR47" s="250"/>
      <c r="AS47" s="250"/>
      <c r="AT47" s="251"/>
      <c r="AU47" s="251"/>
      <c r="AV47" s="251"/>
      <c r="AW47" s="227"/>
      <c r="AX47" s="227"/>
      <c r="AY47" s="227"/>
      <c r="AZ47" s="227"/>
      <c r="BA47" s="227"/>
      <c r="BB47" s="227"/>
      <c r="BC47" s="227"/>
      <c r="BD47" s="227"/>
      <c r="BE47" s="227"/>
      <c r="BF47" s="227"/>
      <c r="BG47" s="227"/>
      <c r="BH47" s="227"/>
      <c r="BI47" s="227"/>
      <c r="BJ47" s="227"/>
      <c r="BK47" s="227"/>
      <c r="BL47" s="227"/>
      <c r="BM47" s="227"/>
      <c r="BN47" s="227"/>
      <c r="BO47" s="227"/>
      <c r="BP47" s="227"/>
      <c r="BQ47" s="227"/>
      <c r="BR47" s="227"/>
      <c r="BS47" s="227"/>
      <c r="BT47" s="227"/>
      <c r="BU47" s="227"/>
      <c r="BV47" s="227"/>
      <c r="BW47" s="227"/>
      <c r="BX47" s="227"/>
      <c r="BY47" s="227"/>
      <c r="BZ47" s="227"/>
      <c r="CA47" s="227"/>
      <c r="CB47" s="227"/>
      <c r="CC47" s="227"/>
      <c r="CD47" s="227"/>
      <c r="CE47" s="227"/>
      <c r="CF47" s="227"/>
      <c r="CG47" s="227"/>
      <c r="CH47" s="227"/>
      <c r="CI47" s="227"/>
      <c r="CJ47" s="227"/>
      <c r="CK47" s="227"/>
      <c r="CL47" s="227"/>
      <c r="CM47" s="227"/>
      <c r="CN47" s="227"/>
      <c r="CO47" s="227"/>
      <c r="CP47" s="227"/>
      <c r="CQ47" s="227"/>
      <c r="CR47" s="227"/>
      <c r="CS47" s="227"/>
      <c r="CT47" s="227"/>
      <c r="CU47" s="227"/>
      <c r="CV47" s="227"/>
      <c r="CW47" s="227"/>
      <c r="CX47" s="227"/>
      <c r="CY47" s="227"/>
      <c r="CZ47" s="227"/>
      <c r="DA47" s="227"/>
      <c r="DB47" s="227"/>
      <c r="DC47" s="227"/>
      <c r="DD47" s="227"/>
      <c r="DE47" s="227"/>
      <c r="DF47" s="227"/>
      <c r="DG47" s="227"/>
      <c r="DH47" s="227"/>
      <c r="DI47" s="227"/>
      <c r="DJ47" s="227"/>
      <c r="DK47" s="227"/>
      <c r="DL47" s="227"/>
      <c r="DM47" s="227"/>
      <c r="DN47" s="227"/>
      <c r="DO47" s="227"/>
      <c r="DP47" s="227"/>
      <c r="DQ47" s="227"/>
      <c r="DR47" s="227"/>
      <c r="DS47" s="227"/>
      <c r="DT47" s="227"/>
      <c r="DU47" s="227"/>
      <c r="DV47" s="227"/>
      <c r="DW47" s="227"/>
      <c r="DX47" s="227"/>
      <c r="DY47" s="227"/>
      <c r="DZ47" s="227"/>
      <c r="EA47" s="227"/>
      <c r="EB47" s="227"/>
      <c r="EC47" s="227"/>
      <c r="ED47" s="227"/>
      <c r="EE47" s="227"/>
      <c r="EF47" s="227"/>
      <c r="EG47" s="227"/>
      <c r="EH47" s="227"/>
      <c r="EI47" s="227"/>
      <c r="EJ47" s="227"/>
      <c r="EK47" s="227"/>
      <c r="EL47" s="227"/>
      <c r="EM47" s="227"/>
      <c r="EN47" s="227"/>
      <c r="EO47" s="227"/>
      <c r="EP47" s="227"/>
      <c r="EQ47" s="227"/>
      <c r="ER47" s="227"/>
      <c r="ES47" s="227"/>
      <c r="ET47" s="227"/>
      <c r="EU47" s="227"/>
      <c r="EV47" s="227"/>
      <c r="EW47" s="227"/>
      <c r="EX47" s="227"/>
      <c r="EY47" s="227"/>
      <c r="EZ47" s="227"/>
      <c r="FA47" s="227"/>
      <c r="FB47" s="227"/>
      <c r="FC47" s="227"/>
      <c r="FD47" s="227"/>
      <c r="FE47" s="227"/>
      <c r="FF47" s="227"/>
      <c r="FG47" s="227"/>
      <c r="FH47" s="227"/>
      <c r="FI47" s="227"/>
      <c r="FJ47" s="227"/>
      <c r="FK47" s="227"/>
      <c r="FL47" s="227"/>
      <c r="FM47" s="227"/>
      <c r="FN47" s="227"/>
      <c r="FO47" s="227"/>
      <c r="FP47" s="227"/>
      <c r="FQ47" s="227"/>
      <c r="FR47" s="227"/>
      <c r="FS47" s="227"/>
      <c r="FT47" s="227"/>
      <c r="FU47" s="227"/>
      <c r="FV47" s="227"/>
      <c r="FW47" s="227"/>
      <c r="FX47" s="227"/>
      <c r="FY47" s="227"/>
      <c r="FZ47" s="227"/>
      <c r="GA47" s="227"/>
      <c r="GB47" s="227"/>
      <c r="GC47" s="227"/>
      <c r="GD47" s="227"/>
      <c r="GE47" s="227"/>
      <c r="GF47" s="227"/>
      <c r="GG47" s="227"/>
      <c r="GH47" s="227"/>
      <c r="GI47" s="227"/>
      <c r="GJ47" s="227"/>
      <c r="GK47" s="227"/>
      <c r="GL47" s="227"/>
      <c r="GM47" s="227"/>
      <c r="GN47" s="227"/>
      <c r="GO47" s="227"/>
      <c r="GP47" s="227"/>
      <c r="GQ47" s="227"/>
      <c r="GR47" s="227"/>
      <c r="GS47" s="227"/>
      <c r="GT47" s="227"/>
      <c r="GU47" s="227"/>
      <c r="GV47" s="227"/>
      <c r="GW47" s="227"/>
      <c r="GX47" s="227"/>
      <c r="GY47" s="227"/>
      <c r="GZ47" s="227"/>
      <c r="HA47" s="227"/>
      <c r="HB47" s="227"/>
      <c r="HC47" s="227"/>
      <c r="HD47" s="227"/>
      <c r="HE47" s="227"/>
      <c r="HF47" s="227"/>
      <c r="HG47" s="227"/>
      <c r="HH47" s="227"/>
      <c r="HI47" s="227"/>
      <c r="HJ47" s="227"/>
      <c r="HK47" s="227"/>
      <c r="HL47" s="227"/>
      <c r="HM47" s="227"/>
      <c r="HN47" s="227"/>
      <c r="HO47" s="227"/>
      <c r="HP47" s="227"/>
      <c r="HQ47" s="227"/>
      <c r="HR47" s="227"/>
      <c r="HS47" s="227"/>
      <c r="HT47" s="227"/>
      <c r="HU47" s="227"/>
      <c r="HV47" s="227"/>
      <c r="HW47" s="227"/>
      <c r="HX47" s="227"/>
      <c r="HY47" s="227"/>
      <c r="HZ47" s="227"/>
      <c r="IA47" s="227"/>
      <c r="IB47" s="227"/>
      <c r="IC47" s="227"/>
      <c r="ID47" s="227"/>
      <c r="IE47" s="227"/>
      <c r="IF47" s="227"/>
      <c r="IG47" s="227"/>
      <c r="IH47" s="227"/>
      <c r="II47" s="227"/>
      <c r="IJ47" s="227"/>
      <c r="IK47" s="227"/>
      <c r="IL47" s="227"/>
      <c r="IM47" s="227"/>
      <c r="IN47" s="227"/>
      <c r="IO47" s="227"/>
      <c r="IP47" s="227"/>
      <c r="IQ47" s="227"/>
      <c r="IR47" s="227"/>
      <c r="IS47" s="227"/>
      <c r="IT47" s="227"/>
      <c r="IU47" s="227"/>
      <c r="IV47" s="227"/>
      <c r="IW47" s="227"/>
      <c r="IX47" s="227"/>
      <c r="IY47" s="227"/>
      <c r="IZ47" s="227"/>
      <c r="JA47" s="227"/>
      <c r="JB47" s="227"/>
      <c r="JC47" s="227"/>
      <c r="JD47" s="227"/>
      <c r="JE47" s="227"/>
      <c r="JF47" s="227"/>
      <c r="JG47" s="227"/>
      <c r="JH47" s="227"/>
      <c r="JI47" s="227"/>
      <c r="JJ47" s="227"/>
      <c r="JK47" s="227"/>
      <c r="JL47" s="227"/>
      <c r="JM47" s="227"/>
      <c r="JN47" s="227"/>
      <c r="JO47" s="227"/>
      <c r="JP47" s="227"/>
      <c r="JQ47" s="227"/>
      <c r="JR47" s="227"/>
      <c r="JS47" s="227"/>
      <c r="JT47" s="227"/>
      <c r="JU47" s="227"/>
      <c r="JV47" s="227"/>
      <c r="JW47" s="227"/>
      <c r="JX47" s="227"/>
      <c r="JY47" s="227"/>
      <c r="JZ47" s="227"/>
      <c r="KA47" s="227"/>
      <c r="KB47" s="227"/>
      <c r="KC47" s="227"/>
      <c r="KD47" s="227"/>
      <c r="KE47" s="227"/>
      <c r="KF47" s="227"/>
      <c r="KG47" s="227"/>
      <c r="KH47" s="227"/>
      <c r="KI47" s="227"/>
      <c r="KJ47" s="227"/>
      <c r="KK47" s="227"/>
      <c r="KL47" s="227"/>
      <c r="KM47" s="227"/>
      <c r="KN47" s="227"/>
      <c r="KO47" s="227"/>
      <c r="KP47" s="227"/>
      <c r="KQ47" s="227"/>
      <c r="KR47" s="227"/>
      <c r="KS47" s="227"/>
      <c r="KT47" s="227"/>
      <c r="KU47" s="227"/>
      <c r="KV47" s="227"/>
      <c r="KW47" s="227"/>
      <c r="KX47" s="227"/>
      <c r="KY47" s="227"/>
      <c r="KZ47" s="227"/>
      <c r="LA47" s="227"/>
      <c r="LB47" s="227"/>
      <c r="LC47" s="227"/>
      <c r="LD47" s="227"/>
      <c r="LE47" s="227"/>
      <c r="LF47" s="227"/>
      <c r="LG47" s="227"/>
      <c r="LH47" s="227"/>
      <c r="LI47" s="227"/>
      <c r="LJ47" s="227"/>
      <c r="LK47" s="227"/>
      <c r="LL47" s="227"/>
      <c r="LM47" s="227"/>
      <c r="LN47" s="227"/>
      <c r="LO47" s="227"/>
      <c r="LP47" s="227"/>
      <c r="LQ47" s="227"/>
      <c r="LR47" s="227"/>
      <c r="LS47" s="227"/>
      <c r="LT47" s="227"/>
      <c r="LU47" s="227"/>
      <c r="LV47" s="227"/>
      <c r="LW47" s="227"/>
      <c r="LX47" s="227"/>
      <c r="LY47" s="227"/>
      <c r="LZ47" s="227"/>
      <c r="MA47" s="227"/>
      <c r="MB47" s="227"/>
      <c r="MC47" s="227"/>
      <c r="MD47" s="227"/>
      <c r="ME47" s="227"/>
      <c r="MF47" s="227"/>
      <c r="MG47" s="227"/>
      <c r="MH47" s="227"/>
      <c r="MI47" s="227"/>
      <c r="MJ47" s="227"/>
      <c r="MK47" s="227"/>
      <c r="ML47" s="227"/>
      <c r="MM47" s="227"/>
      <c r="MN47" s="227"/>
      <c r="MO47" s="227"/>
      <c r="MP47" s="227"/>
      <c r="MQ47" s="227"/>
      <c r="MR47" s="227"/>
      <c r="MS47" s="227"/>
      <c r="MT47" s="227"/>
      <c r="MU47" s="227"/>
      <c r="MV47" s="227"/>
      <c r="MW47" s="227"/>
      <c r="MX47" s="227"/>
      <c r="MY47" s="227"/>
      <c r="MZ47" s="227"/>
      <c r="NA47" s="227"/>
      <c r="NB47" s="227"/>
      <c r="NC47" s="227"/>
      <c r="ND47" s="227"/>
      <c r="NE47" s="227"/>
      <c r="NF47" s="227"/>
      <c r="NG47" s="227"/>
      <c r="NH47" s="227"/>
      <c r="NI47" s="227"/>
      <c r="NJ47" s="227"/>
      <c r="NK47" s="227"/>
      <c r="NL47" s="227"/>
      <c r="NM47" s="227"/>
      <c r="NN47" s="227"/>
      <c r="NO47" s="227"/>
      <c r="NP47" s="227"/>
      <c r="NQ47" s="227"/>
      <c r="NR47" s="227"/>
      <c r="NS47" s="227"/>
      <c r="NT47" s="227"/>
      <c r="NU47" s="227"/>
      <c r="NV47" s="227"/>
      <c r="NW47" s="227"/>
      <c r="NX47" s="227"/>
      <c r="NY47" s="227"/>
      <c r="NZ47" s="227"/>
      <c r="OA47" s="227"/>
      <c r="OB47" s="227"/>
      <c r="OC47" s="227"/>
      <c r="OD47" s="227"/>
      <c r="OE47" s="227"/>
      <c r="OF47" s="227"/>
      <c r="OG47" s="227"/>
      <c r="OH47" s="227"/>
      <c r="OI47" s="227"/>
      <c r="OJ47" s="227"/>
      <c r="OK47" s="227"/>
      <c r="OL47" s="227"/>
      <c r="OM47" s="227"/>
      <c r="ON47" s="227"/>
      <c r="OO47" s="227"/>
      <c r="OP47" s="227"/>
      <c r="OQ47" s="227"/>
      <c r="OR47" s="227"/>
      <c r="OS47" s="227"/>
      <c r="OT47" s="227"/>
      <c r="OU47" s="227"/>
      <c r="OV47" s="227"/>
      <c r="OW47" s="227"/>
      <c r="OX47" s="227"/>
      <c r="OY47" s="227"/>
      <c r="OZ47" s="227"/>
      <c r="PA47" s="227"/>
      <c r="PB47" s="227"/>
      <c r="PC47" s="227"/>
      <c r="PD47" s="227"/>
      <c r="PE47" s="227"/>
      <c r="PF47" s="227"/>
      <c r="PG47" s="227"/>
      <c r="PH47" s="227"/>
      <c r="PI47" s="227"/>
      <c r="PJ47" s="227"/>
      <c r="PK47" s="227"/>
      <c r="PL47" s="227"/>
      <c r="PM47" s="227"/>
      <c r="PN47" s="227"/>
      <c r="PO47" s="227"/>
      <c r="PP47" s="227"/>
      <c r="PQ47" s="227"/>
      <c r="PR47" s="227"/>
      <c r="PS47" s="227"/>
      <c r="PT47" s="227"/>
      <c r="PU47" s="227"/>
      <c r="PV47" s="227"/>
      <c r="PW47" s="227"/>
      <c r="PX47" s="227"/>
      <c r="PY47" s="227"/>
      <c r="PZ47" s="227"/>
      <c r="QA47" s="227"/>
      <c r="QB47" s="227"/>
      <c r="QC47" s="227"/>
      <c r="QD47" s="227"/>
      <c r="QE47" s="227"/>
      <c r="QF47" s="227"/>
      <c r="QG47" s="227"/>
      <c r="QH47" s="227"/>
      <c r="QI47" s="227"/>
      <c r="QJ47" s="227"/>
      <c r="QK47" s="227"/>
      <c r="QL47" s="227"/>
    </row>
    <row r="48" spans="1:454" s="83" customFormat="1" ht="14.5" customHeight="1">
      <c r="A48" s="227"/>
      <c r="B48" s="227"/>
      <c r="C48" s="259" t="s">
        <v>8391</v>
      </c>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4"/>
      <c r="AC48" s="254"/>
      <c r="AD48" s="254"/>
      <c r="AE48" s="254"/>
      <c r="AF48" s="258" t="s">
        <v>8416</v>
      </c>
      <c r="AG48" s="258"/>
      <c r="AH48" s="258"/>
      <c r="AI48" s="258"/>
      <c r="AJ48" s="258"/>
      <c r="AK48" s="258"/>
      <c r="AL48" s="258"/>
      <c r="AM48" s="258"/>
      <c r="AN48" s="258"/>
      <c r="AO48" s="258"/>
      <c r="AP48" s="258"/>
      <c r="AQ48" s="258"/>
      <c r="AR48" s="258"/>
      <c r="AS48" s="258"/>
      <c r="AT48" s="254"/>
      <c r="AU48" s="254"/>
      <c r="AV48" s="254"/>
      <c r="AW48" s="227"/>
      <c r="AX48" s="227"/>
      <c r="AY48" s="227"/>
      <c r="AZ48" s="227"/>
      <c r="BA48" s="227"/>
      <c r="BB48" s="227"/>
      <c r="BC48" s="227"/>
      <c r="BD48" s="227"/>
      <c r="BE48" s="227"/>
      <c r="BF48" s="227"/>
      <c r="BG48" s="227"/>
      <c r="BH48" s="227"/>
      <c r="BI48" s="227"/>
      <c r="BJ48" s="227"/>
      <c r="BK48" s="227"/>
      <c r="BL48" s="227"/>
      <c r="BM48" s="227"/>
      <c r="BN48" s="227"/>
      <c r="BO48" s="227"/>
      <c r="BP48" s="227"/>
      <c r="BQ48" s="227"/>
      <c r="BR48" s="227"/>
      <c r="BS48" s="227"/>
      <c r="BT48" s="227"/>
      <c r="BU48" s="227"/>
      <c r="BV48" s="227"/>
      <c r="BW48" s="227"/>
      <c r="BX48" s="227"/>
      <c r="BY48" s="227"/>
      <c r="BZ48" s="227"/>
      <c r="CA48" s="227"/>
      <c r="CB48" s="227"/>
      <c r="CC48" s="227"/>
      <c r="CD48" s="227"/>
      <c r="CE48" s="227"/>
      <c r="CF48" s="227"/>
      <c r="CG48" s="227"/>
      <c r="CH48" s="227"/>
      <c r="CI48" s="227"/>
      <c r="CJ48" s="227"/>
      <c r="CK48" s="227"/>
      <c r="CL48" s="227"/>
      <c r="CM48" s="227"/>
      <c r="CN48" s="227"/>
      <c r="CO48" s="227"/>
      <c r="CP48" s="227"/>
      <c r="CQ48" s="227"/>
      <c r="CR48" s="227"/>
      <c r="CS48" s="227"/>
      <c r="CT48" s="227"/>
      <c r="CU48" s="227"/>
      <c r="CV48" s="227"/>
      <c r="CW48" s="227"/>
      <c r="CX48" s="227"/>
      <c r="CY48" s="227"/>
      <c r="CZ48" s="227"/>
      <c r="DA48" s="227"/>
      <c r="DB48" s="227"/>
      <c r="DC48" s="227"/>
      <c r="DD48" s="227"/>
      <c r="DE48" s="227"/>
      <c r="DF48" s="227"/>
      <c r="DG48" s="227"/>
      <c r="DH48" s="227"/>
      <c r="DI48" s="227"/>
      <c r="DJ48" s="227"/>
      <c r="DK48" s="227"/>
      <c r="DL48" s="227"/>
      <c r="DM48" s="227"/>
      <c r="DN48" s="227"/>
      <c r="DO48" s="227"/>
      <c r="DP48" s="227"/>
      <c r="DQ48" s="227"/>
      <c r="DR48" s="227"/>
      <c r="DS48" s="227"/>
      <c r="DT48" s="227"/>
      <c r="DU48" s="227"/>
      <c r="DV48" s="227"/>
      <c r="DW48" s="227"/>
      <c r="DX48" s="227"/>
      <c r="DY48" s="227"/>
      <c r="DZ48" s="227"/>
      <c r="EA48" s="227"/>
      <c r="EB48" s="227"/>
      <c r="EC48" s="227"/>
      <c r="ED48" s="227"/>
      <c r="EE48" s="227"/>
      <c r="EF48" s="227"/>
      <c r="EG48" s="227"/>
      <c r="EH48" s="227"/>
      <c r="EI48" s="227"/>
      <c r="EJ48" s="227"/>
      <c r="EK48" s="227"/>
      <c r="EL48" s="227"/>
      <c r="EM48" s="227"/>
      <c r="EN48" s="227"/>
      <c r="EO48" s="227"/>
      <c r="EP48" s="227"/>
      <c r="EQ48" s="227"/>
      <c r="ER48" s="227"/>
      <c r="ES48" s="227"/>
      <c r="ET48" s="227"/>
      <c r="EU48" s="227"/>
      <c r="EV48" s="227"/>
      <c r="EW48" s="227"/>
      <c r="EX48" s="227"/>
      <c r="EY48" s="227"/>
      <c r="EZ48" s="227"/>
      <c r="FA48" s="227"/>
      <c r="FB48" s="227"/>
      <c r="FC48" s="227"/>
      <c r="FD48" s="227"/>
      <c r="FE48" s="227"/>
      <c r="FF48" s="227"/>
      <c r="FG48" s="227"/>
      <c r="FH48" s="227"/>
      <c r="FI48" s="227"/>
      <c r="FJ48" s="227"/>
      <c r="FK48" s="227"/>
      <c r="FL48" s="227"/>
      <c r="FM48" s="227"/>
      <c r="FN48" s="227"/>
      <c r="FO48" s="227"/>
      <c r="FP48" s="227"/>
      <c r="FQ48" s="227"/>
      <c r="FR48" s="227"/>
      <c r="FS48" s="227"/>
      <c r="FT48" s="227"/>
      <c r="FU48" s="227"/>
      <c r="FV48" s="227"/>
      <c r="FW48" s="227"/>
      <c r="FX48" s="227"/>
      <c r="FY48" s="227"/>
      <c r="FZ48" s="227"/>
      <c r="GA48" s="227"/>
      <c r="GB48" s="227"/>
      <c r="GC48" s="227"/>
      <c r="GD48" s="227"/>
      <c r="GE48" s="227"/>
      <c r="GF48" s="227"/>
      <c r="GG48" s="227"/>
      <c r="GH48" s="227"/>
      <c r="GI48" s="227"/>
      <c r="GJ48" s="227"/>
      <c r="GK48" s="227"/>
      <c r="GL48" s="227"/>
      <c r="GM48" s="227"/>
      <c r="GN48" s="227"/>
      <c r="GO48" s="227"/>
      <c r="GP48" s="227"/>
      <c r="GQ48" s="227"/>
      <c r="GR48" s="227"/>
      <c r="GS48" s="227"/>
      <c r="GT48" s="227"/>
      <c r="GU48" s="227"/>
      <c r="GV48" s="227"/>
      <c r="GW48" s="227"/>
      <c r="GX48" s="227"/>
      <c r="GY48" s="227"/>
      <c r="GZ48" s="227"/>
      <c r="HA48" s="227"/>
      <c r="HB48" s="227"/>
      <c r="HC48" s="227"/>
      <c r="HD48" s="227"/>
      <c r="HE48" s="227"/>
      <c r="HF48" s="227"/>
      <c r="HG48" s="227"/>
      <c r="HH48" s="227"/>
      <c r="HI48" s="227"/>
      <c r="HJ48" s="227"/>
      <c r="HK48" s="227"/>
      <c r="HL48" s="227"/>
      <c r="HM48" s="227"/>
      <c r="HN48" s="227"/>
      <c r="HO48" s="227"/>
      <c r="HP48" s="227"/>
      <c r="HQ48" s="227"/>
      <c r="HR48" s="227"/>
      <c r="HS48" s="227"/>
      <c r="HT48" s="227"/>
      <c r="HU48" s="227"/>
      <c r="HV48" s="227"/>
      <c r="HW48" s="227"/>
      <c r="HX48" s="227"/>
      <c r="HY48" s="227"/>
      <c r="HZ48" s="227"/>
      <c r="IA48" s="227"/>
      <c r="IB48" s="227"/>
      <c r="IC48" s="227"/>
      <c r="ID48" s="227"/>
      <c r="IE48" s="227"/>
      <c r="IF48" s="227"/>
      <c r="IG48" s="227"/>
      <c r="IH48" s="227"/>
      <c r="II48" s="227"/>
      <c r="IJ48" s="227"/>
      <c r="IK48" s="227"/>
      <c r="IL48" s="227"/>
      <c r="IM48" s="227"/>
      <c r="IN48" s="227"/>
      <c r="IO48" s="227"/>
      <c r="IP48" s="227"/>
      <c r="IQ48" s="227"/>
      <c r="IR48" s="227"/>
      <c r="IS48" s="227"/>
      <c r="IT48" s="227"/>
      <c r="IU48" s="227"/>
      <c r="IV48" s="227"/>
      <c r="IW48" s="227"/>
      <c r="IX48" s="227"/>
      <c r="IY48" s="227"/>
      <c r="IZ48" s="227"/>
      <c r="JA48" s="227"/>
      <c r="JB48" s="227"/>
      <c r="JC48" s="227"/>
      <c r="JD48" s="227"/>
      <c r="JE48" s="227"/>
      <c r="JF48" s="227"/>
      <c r="JG48" s="227"/>
      <c r="JH48" s="227"/>
      <c r="JI48" s="227"/>
      <c r="JJ48" s="227"/>
      <c r="JK48" s="227"/>
      <c r="JL48" s="227"/>
      <c r="JM48" s="227"/>
      <c r="JN48" s="227"/>
      <c r="JO48" s="227"/>
      <c r="JP48" s="227"/>
      <c r="JQ48" s="227"/>
      <c r="JR48" s="227"/>
      <c r="JS48" s="227"/>
      <c r="JT48" s="227"/>
      <c r="JU48" s="227"/>
      <c r="JV48" s="227"/>
      <c r="JW48" s="227"/>
      <c r="JX48" s="227"/>
      <c r="JY48" s="227"/>
      <c r="JZ48" s="227"/>
      <c r="KA48" s="227"/>
      <c r="KB48" s="227"/>
      <c r="KC48" s="227"/>
      <c r="KD48" s="227"/>
      <c r="KE48" s="227"/>
      <c r="KF48" s="227"/>
      <c r="KG48" s="227"/>
      <c r="KH48" s="227"/>
      <c r="KI48" s="227"/>
      <c r="KJ48" s="227"/>
      <c r="KK48" s="227"/>
      <c r="KL48" s="227"/>
      <c r="KM48" s="227"/>
      <c r="KN48" s="227"/>
      <c r="KO48" s="227"/>
      <c r="KP48" s="227"/>
      <c r="KQ48" s="227"/>
      <c r="KR48" s="227"/>
      <c r="KS48" s="227"/>
      <c r="KT48" s="227"/>
      <c r="KU48" s="227"/>
      <c r="KV48" s="227"/>
      <c r="KW48" s="227"/>
      <c r="KX48" s="227"/>
      <c r="KY48" s="227"/>
      <c r="KZ48" s="227"/>
      <c r="LA48" s="227"/>
      <c r="LB48" s="227"/>
      <c r="LC48" s="227"/>
      <c r="LD48" s="227"/>
      <c r="LE48" s="227"/>
      <c r="LF48" s="227"/>
      <c r="LG48" s="227"/>
      <c r="LH48" s="227"/>
      <c r="LI48" s="227"/>
      <c r="LJ48" s="227"/>
      <c r="LK48" s="227"/>
      <c r="LL48" s="227"/>
      <c r="LM48" s="227"/>
      <c r="LN48" s="227"/>
      <c r="LO48" s="227"/>
      <c r="LP48" s="227"/>
      <c r="LQ48" s="227"/>
      <c r="LR48" s="227"/>
      <c r="LS48" s="227"/>
      <c r="LT48" s="227"/>
      <c r="LU48" s="227"/>
      <c r="LV48" s="227"/>
      <c r="LW48" s="227"/>
      <c r="LX48" s="227"/>
      <c r="LY48" s="227"/>
      <c r="LZ48" s="227"/>
      <c r="MA48" s="227"/>
      <c r="MB48" s="227"/>
      <c r="MC48" s="227"/>
      <c r="MD48" s="227"/>
      <c r="ME48" s="227"/>
      <c r="MF48" s="227"/>
      <c r="MG48" s="227"/>
      <c r="MH48" s="227"/>
      <c r="MI48" s="227"/>
      <c r="MJ48" s="227"/>
      <c r="MK48" s="227"/>
      <c r="ML48" s="227"/>
      <c r="MM48" s="227"/>
      <c r="MN48" s="227"/>
      <c r="MO48" s="227"/>
      <c r="MP48" s="227"/>
      <c r="MQ48" s="227"/>
      <c r="MR48" s="227"/>
      <c r="MS48" s="227"/>
      <c r="MT48" s="227"/>
      <c r="MU48" s="227"/>
      <c r="MV48" s="227"/>
      <c r="MW48" s="227"/>
      <c r="MX48" s="227"/>
      <c r="MY48" s="227"/>
      <c r="MZ48" s="227"/>
      <c r="NA48" s="227"/>
      <c r="NB48" s="227"/>
      <c r="NC48" s="227"/>
      <c r="ND48" s="227"/>
      <c r="NE48" s="227"/>
      <c r="NF48" s="227"/>
      <c r="NG48" s="227"/>
      <c r="NH48" s="227"/>
      <c r="NI48" s="227"/>
      <c r="NJ48" s="227"/>
      <c r="NK48" s="227"/>
      <c r="NL48" s="227"/>
      <c r="NM48" s="227"/>
      <c r="NN48" s="227"/>
      <c r="NO48" s="227"/>
      <c r="NP48" s="227"/>
      <c r="NQ48" s="227"/>
      <c r="NR48" s="227"/>
      <c r="NS48" s="227"/>
      <c r="NT48" s="227"/>
      <c r="NU48" s="227"/>
      <c r="NV48" s="227"/>
      <c r="NW48" s="227"/>
      <c r="NX48" s="227"/>
      <c r="NY48" s="227"/>
      <c r="NZ48" s="227"/>
      <c r="OA48" s="227"/>
      <c r="OB48" s="227"/>
      <c r="OC48" s="227"/>
      <c r="OD48" s="227"/>
      <c r="OE48" s="227"/>
      <c r="OF48" s="227"/>
      <c r="OG48" s="227"/>
      <c r="OH48" s="227"/>
      <c r="OI48" s="227"/>
      <c r="OJ48" s="227"/>
      <c r="OK48" s="227"/>
      <c r="OL48" s="227"/>
      <c r="OM48" s="227"/>
      <c r="ON48" s="227"/>
      <c r="OO48" s="227"/>
      <c r="OP48" s="227"/>
      <c r="OQ48" s="227"/>
      <c r="OR48" s="227"/>
      <c r="OS48" s="227"/>
      <c r="OT48" s="227"/>
      <c r="OU48" s="227"/>
      <c r="OV48" s="227"/>
      <c r="OW48" s="227"/>
      <c r="OX48" s="227"/>
      <c r="OY48" s="227"/>
      <c r="OZ48" s="227"/>
      <c r="PA48" s="227"/>
      <c r="PB48" s="227"/>
      <c r="PC48" s="227"/>
      <c r="PD48" s="227"/>
      <c r="PE48" s="227"/>
      <c r="PF48" s="227"/>
      <c r="PG48" s="227"/>
      <c r="PH48" s="227"/>
      <c r="PI48" s="227"/>
      <c r="PJ48" s="227"/>
      <c r="PK48" s="227"/>
      <c r="PL48" s="227"/>
      <c r="PM48" s="227"/>
      <c r="PN48" s="227"/>
      <c r="PO48" s="227"/>
      <c r="PP48" s="227"/>
      <c r="PQ48" s="227"/>
      <c r="PR48" s="227"/>
      <c r="PS48" s="227"/>
      <c r="PT48" s="227"/>
      <c r="PU48" s="227"/>
      <c r="PV48" s="227"/>
      <c r="PW48" s="227"/>
      <c r="PX48" s="227"/>
      <c r="PY48" s="227"/>
      <c r="PZ48" s="227"/>
      <c r="QA48" s="227"/>
      <c r="QB48" s="227"/>
      <c r="QC48" s="227"/>
      <c r="QD48" s="227"/>
      <c r="QE48" s="227"/>
      <c r="QF48" s="227"/>
      <c r="QG48" s="227"/>
      <c r="QH48" s="227"/>
      <c r="QI48" s="227"/>
      <c r="QJ48" s="227"/>
      <c r="QK48" s="227"/>
      <c r="QL48" s="227"/>
    </row>
    <row r="49" spans="1:454" s="83" customFormat="1" ht="14.5" customHeight="1">
      <c r="A49" s="227"/>
      <c r="B49" s="227"/>
      <c r="C49" s="259" t="s">
        <v>8392</v>
      </c>
      <c r="D49" s="258" t="s">
        <v>8393</v>
      </c>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4"/>
      <c r="AC49" s="254"/>
      <c r="AD49" s="254"/>
      <c r="AE49" s="254"/>
      <c r="AF49" s="258" t="s">
        <v>8415</v>
      </c>
      <c r="AG49" s="258"/>
      <c r="AH49" s="258"/>
      <c r="AI49" s="258"/>
      <c r="AJ49" s="258"/>
      <c r="AK49" s="258"/>
      <c r="AL49" s="258"/>
      <c r="AM49" s="258"/>
      <c r="AN49" s="258"/>
      <c r="AO49" s="258"/>
      <c r="AP49" s="258"/>
      <c r="AQ49" s="258"/>
      <c r="AR49" s="258"/>
      <c r="AS49" s="258"/>
      <c r="AT49" s="254"/>
      <c r="AU49" s="254"/>
      <c r="AV49" s="254"/>
      <c r="AW49" s="227"/>
      <c r="AX49" s="227"/>
      <c r="AY49" s="227"/>
      <c r="AZ49" s="227"/>
      <c r="BA49" s="227"/>
      <c r="BB49" s="227"/>
      <c r="BC49" s="227"/>
      <c r="BD49" s="227"/>
      <c r="BE49" s="227"/>
      <c r="BF49" s="227"/>
      <c r="BG49" s="227"/>
      <c r="BH49" s="227"/>
      <c r="BI49" s="227"/>
      <c r="BJ49" s="227"/>
      <c r="BK49" s="227"/>
      <c r="BL49" s="227"/>
      <c r="BM49" s="227"/>
      <c r="BN49" s="227"/>
      <c r="BO49" s="227"/>
      <c r="BP49" s="227"/>
      <c r="BQ49" s="227"/>
      <c r="BR49" s="227"/>
      <c r="BS49" s="227"/>
      <c r="BT49" s="227"/>
      <c r="BU49" s="227"/>
      <c r="BV49" s="227"/>
      <c r="BW49" s="227"/>
      <c r="BX49" s="227"/>
      <c r="BY49" s="227"/>
      <c r="BZ49" s="227"/>
      <c r="CA49" s="227"/>
      <c r="CB49" s="227"/>
      <c r="CC49" s="227"/>
      <c r="CD49" s="227"/>
      <c r="CE49" s="227"/>
      <c r="CF49" s="227"/>
      <c r="CG49" s="227"/>
      <c r="CH49" s="227"/>
      <c r="CI49" s="227"/>
      <c r="CJ49" s="227"/>
      <c r="CK49" s="227"/>
      <c r="CL49" s="227"/>
      <c r="CM49" s="227"/>
      <c r="CN49" s="227"/>
      <c r="CO49" s="227"/>
      <c r="CP49" s="227"/>
      <c r="CQ49" s="227"/>
      <c r="CR49" s="227"/>
      <c r="CS49" s="227"/>
      <c r="CT49" s="227"/>
      <c r="CU49" s="227"/>
      <c r="CV49" s="227"/>
      <c r="CW49" s="227"/>
      <c r="CX49" s="227"/>
      <c r="CY49" s="227"/>
      <c r="CZ49" s="227"/>
      <c r="DA49" s="227"/>
      <c r="DB49" s="227"/>
      <c r="DC49" s="227"/>
      <c r="DD49" s="227"/>
      <c r="DE49" s="227"/>
      <c r="DF49" s="227"/>
      <c r="DG49" s="227"/>
      <c r="DH49" s="227"/>
      <c r="DI49" s="227"/>
      <c r="DJ49" s="227"/>
      <c r="DK49" s="227"/>
      <c r="DL49" s="227"/>
      <c r="DM49" s="227"/>
      <c r="DN49" s="227"/>
      <c r="DO49" s="227"/>
      <c r="DP49" s="227"/>
      <c r="DQ49" s="227"/>
      <c r="DR49" s="227"/>
      <c r="DS49" s="227"/>
      <c r="DT49" s="227"/>
      <c r="DU49" s="227"/>
      <c r="DV49" s="227"/>
      <c r="DW49" s="227"/>
      <c r="DX49" s="227"/>
      <c r="DY49" s="227"/>
      <c r="DZ49" s="227"/>
      <c r="EA49" s="227"/>
      <c r="EB49" s="227"/>
      <c r="EC49" s="227"/>
      <c r="ED49" s="227"/>
      <c r="EE49" s="227"/>
      <c r="EF49" s="227"/>
      <c r="EG49" s="227"/>
      <c r="EH49" s="227"/>
      <c r="EI49" s="227"/>
      <c r="EJ49" s="227"/>
      <c r="EK49" s="227"/>
      <c r="EL49" s="227"/>
      <c r="EM49" s="227"/>
      <c r="EN49" s="227"/>
      <c r="EO49" s="227"/>
      <c r="EP49" s="227"/>
      <c r="EQ49" s="227"/>
      <c r="ER49" s="227"/>
      <c r="ES49" s="227"/>
      <c r="ET49" s="227"/>
      <c r="EU49" s="227"/>
      <c r="EV49" s="227"/>
      <c r="EW49" s="227"/>
      <c r="EX49" s="227"/>
      <c r="EY49" s="227"/>
      <c r="EZ49" s="227"/>
      <c r="FA49" s="227"/>
      <c r="FB49" s="227"/>
      <c r="FC49" s="227"/>
      <c r="FD49" s="227"/>
      <c r="FE49" s="227"/>
      <c r="FF49" s="227"/>
      <c r="FG49" s="227"/>
      <c r="FH49" s="227"/>
      <c r="FI49" s="227"/>
      <c r="FJ49" s="227"/>
      <c r="FK49" s="227"/>
      <c r="FL49" s="227"/>
      <c r="FM49" s="227"/>
      <c r="FN49" s="227"/>
      <c r="FO49" s="227"/>
      <c r="FP49" s="227"/>
      <c r="FQ49" s="227"/>
      <c r="FR49" s="227"/>
      <c r="FS49" s="227"/>
      <c r="FT49" s="227"/>
      <c r="FU49" s="227"/>
      <c r="FV49" s="227"/>
      <c r="FW49" s="227"/>
      <c r="FX49" s="227"/>
      <c r="FY49" s="227"/>
      <c r="FZ49" s="227"/>
      <c r="GA49" s="227"/>
      <c r="GB49" s="227"/>
      <c r="GC49" s="227"/>
      <c r="GD49" s="227"/>
      <c r="GE49" s="227"/>
      <c r="GF49" s="227"/>
      <c r="GG49" s="227"/>
      <c r="GH49" s="227"/>
      <c r="GI49" s="227"/>
      <c r="GJ49" s="227"/>
      <c r="GK49" s="227"/>
      <c r="GL49" s="227"/>
      <c r="GM49" s="227"/>
      <c r="GN49" s="227"/>
      <c r="GO49" s="227"/>
      <c r="GP49" s="227"/>
      <c r="GQ49" s="227"/>
      <c r="GR49" s="227"/>
      <c r="GS49" s="227"/>
      <c r="GT49" s="227"/>
      <c r="GU49" s="227"/>
      <c r="GV49" s="227"/>
      <c r="GW49" s="227"/>
      <c r="GX49" s="227"/>
      <c r="GY49" s="227"/>
      <c r="GZ49" s="227"/>
      <c r="HA49" s="227"/>
      <c r="HB49" s="227"/>
      <c r="HC49" s="227"/>
      <c r="HD49" s="227"/>
      <c r="HE49" s="227"/>
      <c r="HF49" s="227"/>
      <c r="HG49" s="227"/>
      <c r="HH49" s="227"/>
      <c r="HI49" s="227"/>
      <c r="HJ49" s="227"/>
      <c r="HK49" s="227"/>
      <c r="HL49" s="227"/>
      <c r="HM49" s="227"/>
      <c r="HN49" s="227"/>
      <c r="HO49" s="227"/>
      <c r="HP49" s="227"/>
      <c r="HQ49" s="227"/>
      <c r="HR49" s="227"/>
      <c r="HS49" s="227"/>
      <c r="HT49" s="227"/>
      <c r="HU49" s="227"/>
      <c r="HV49" s="227"/>
      <c r="HW49" s="227"/>
      <c r="HX49" s="227"/>
      <c r="HY49" s="227"/>
      <c r="HZ49" s="227"/>
      <c r="IA49" s="227"/>
      <c r="IB49" s="227"/>
      <c r="IC49" s="227"/>
      <c r="ID49" s="227"/>
      <c r="IE49" s="227"/>
      <c r="IF49" s="227"/>
      <c r="IG49" s="227"/>
      <c r="IH49" s="227"/>
      <c r="II49" s="227"/>
      <c r="IJ49" s="227"/>
      <c r="IK49" s="227"/>
      <c r="IL49" s="227"/>
      <c r="IM49" s="227"/>
      <c r="IN49" s="227"/>
      <c r="IO49" s="227"/>
      <c r="IP49" s="227"/>
      <c r="IQ49" s="227"/>
      <c r="IR49" s="227"/>
      <c r="IS49" s="227"/>
      <c r="IT49" s="227"/>
      <c r="IU49" s="227"/>
      <c r="IV49" s="227"/>
      <c r="IW49" s="227"/>
      <c r="IX49" s="227"/>
      <c r="IY49" s="227"/>
      <c r="IZ49" s="227"/>
      <c r="JA49" s="227"/>
      <c r="JB49" s="227"/>
      <c r="JC49" s="227"/>
      <c r="JD49" s="227"/>
      <c r="JE49" s="227"/>
      <c r="JF49" s="227"/>
      <c r="JG49" s="227"/>
      <c r="JH49" s="227"/>
      <c r="JI49" s="227"/>
      <c r="JJ49" s="227"/>
      <c r="JK49" s="227"/>
      <c r="JL49" s="227"/>
      <c r="JM49" s="227"/>
      <c r="JN49" s="227"/>
      <c r="JO49" s="227"/>
      <c r="JP49" s="227"/>
      <c r="JQ49" s="227"/>
      <c r="JR49" s="227"/>
      <c r="JS49" s="227"/>
      <c r="JT49" s="227"/>
      <c r="JU49" s="227"/>
      <c r="JV49" s="227"/>
      <c r="JW49" s="227"/>
      <c r="JX49" s="227"/>
      <c r="JY49" s="227"/>
      <c r="JZ49" s="227"/>
      <c r="KA49" s="227"/>
      <c r="KB49" s="227"/>
      <c r="KC49" s="227"/>
      <c r="KD49" s="227"/>
      <c r="KE49" s="227"/>
      <c r="KF49" s="227"/>
      <c r="KG49" s="227"/>
      <c r="KH49" s="227"/>
      <c r="KI49" s="227"/>
      <c r="KJ49" s="227"/>
      <c r="KK49" s="227"/>
      <c r="KL49" s="227"/>
      <c r="KM49" s="227"/>
      <c r="KN49" s="227"/>
      <c r="KO49" s="227"/>
      <c r="KP49" s="227"/>
      <c r="KQ49" s="227"/>
      <c r="KR49" s="227"/>
      <c r="KS49" s="227"/>
      <c r="KT49" s="227"/>
      <c r="KU49" s="227"/>
      <c r="KV49" s="227"/>
      <c r="KW49" s="227"/>
      <c r="KX49" s="227"/>
      <c r="KY49" s="227"/>
      <c r="KZ49" s="227"/>
      <c r="LA49" s="227"/>
      <c r="LB49" s="227"/>
      <c r="LC49" s="227"/>
      <c r="LD49" s="227"/>
      <c r="LE49" s="227"/>
      <c r="LF49" s="227"/>
      <c r="LG49" s="227"/>
      <c r="LH49" s="227"/>
      <c r="LI49" s="227"/>
      <c r="LJ49" s="227"/>
      <c r="LK49" s="227"/>
      <c r="LL49" s="227"/>
      <c r="LM49" s="227"/>
      <c r="LN49" s="227"/>
      <c r="LO49" s="227"/>
      <c r="LP49" s="227"/>
      <c r="LQ49" s="227"/>
      <c r="LR49" s="227"/>
      <c r="LS49" s="227"/>
      <c r="LT49" s="227"/>
      <c r="LU49" s="227"/>
      <c r="LV49" s="227"/>
      <c r="LW49" s="227"/>
      <c r="LX49" s="227"/>
      <c r="LY49" s="227"/>
      <c r="LZ49" s="227"/>
      <c r="MA49" s="227"/>
      <c r="MB49" s="227"/>
      <c r="MC49" s="227"/>
      <c r="MD49" s="227"/>
      <c r="ME49" s="227"/>
      <c r="MF49" s="227"/>
      <c r="MG49" s="227"/>
      <c r="MH49" s="227"/>
      <c r="MI49" s="227"/>
      <c r="MJ49" s="227"/>
      <c r="MK49" s="227"/>
      <c r="ML49" s="227"/>
      <c r="MM49" s="227"/>
      <c r="MN49" s="227"/>
      <c r="MO49" s="227"/>
      <c r="MP49" s="227"/>
      <c r="MQ49" s="227"/>
      <c r="MR49" s="227"/>
      <c r="MS49" s="227"/>
      <c r="MT49" s="227"/>
      <c r="MU49" s="227"/>
      <c r="MV49" s="227"/>
      <c r="MW49" s="227"/>
      <c r="MX49" s="227"/>
      <c r="MY49" s="227"/>
      <c r="MZ49" s="227"/>
      <c r="NA49" s="227"/>
      <c r="NB49" s="227"/>
      <c r="NC49" s="227"/>
      <c r="ND49" s="227"/>
      <c r="NE49" s="227"/>
      <c r="NF49" s="227"/>
      <c r="NG49" s="227"/>
      <c r="NH49" s="227"/>
      <c r="NI49" s="227"/>
      <c r="NJ49" s="227"/>
      <c r="NK49" s="227"/>
      <c r="NL49" s="227"/>
      <c r="NM49" s="227"/>
      <c r="NN49" s="227"/>
      <c r="NO49" s="227"/>
      <c r="NP49" s="227"/>
      <c r="NQ49" s="227"/>
      <c r="NR49" s="227"/>
      <c r="NS49" s="227"/>
      <c r="NT49" s="227"/>
      <c r="NU49" s="227"/>
      <c r="NV49" s="227"/>
      <c r="NW49" s="227"/>
      <c r="NX49" s="227"/>
      <c r="NY49" s="227"/>
      <c r="NZ49" s="227"/>
      <c r="OA49" s="227"/>
      <c r="OB49" s="227"/>
      <c r="OC49" s="227"/>
      <c r="OD49" s="227"/>
      <c r="OE49" s="227"/>
      <c r="OF49" s="227"/>
      <c r="OG49" s="227"/>
      <c r="OH49" s="227"/>
      <c r="OI49" s="227"/>
      <c r="OJ49" s="227"/>
      <c r="OK49" s="227"/>
      <c r="OL49" s="227"/>
      <c r="OM49" s="227"/>
      <c r="ON49" s="227"/>
      <c r="OO49" s="227"/>
      <c r="OP49" s="227"/>
      <c r="OQ49" s="227"/>
      <c r="OR49" s="227"/>
      <c r="OS49" s="227"/>
      <c r="OT49" s="227"/>
      <c r="OU49" s="227"/>
      <c r="OV49" s="227"/>
      <c r="OW49" s="227"/>
      <c r="OX49" s="227"/>
      <c r="OY49" s="227"/>
      <c r="OZ49" s="227"/>
      <c r="PA49" s="227"/>
      <c r="PB49" s="227"/>
      <c r="PC49" s="227"/>
      <c r="PD49" s="227"/>
      <c r="PE49" s="227"/>
      <c r="PF49" s="227"/>
      <c r="PG49" s="227"/>
      <c r="PH49" s="227"/>
      <c r="PI49" s="227"/>
      <c r="PJ49" s="227"/>
      <c r="PK49" s="227"/>
      <c r="PL49" s="227"/>
      <c r="PM49" s="227"/>
      <c r="PN49" s="227"/>
      <c r="PO49" s="227"/>
      <c r="PP49" s="227"/>
      <c r="PQ49" s="227"/>
      <c r="PR49" s="227"/>
      <c r="PS49" s="227"/>
      <c r="PT49" s="227"/>
      <c r="PU49" s="227"/>
      <c r="PV49" s="227"/>
      <c r="PW49" s="227"/>
      <c r="PX49" s="227"/>
      <c r="PY49" s="227"/>
      <c r="PZ49" s="227"/>
      <c r="QA49" s="227"/>
      <c r="QB49" s="227"/>
      <c r="QC49" s="227"/>
      <c r="QD49" s="227"/>
      <c r="QE49" s="227"/>
      <c r="QF49" s="227"/>
      <c r="QG49" s="227"/>
      <c r="QH49" s="227"/>
      <c r="QI49" s="227"/>
      <c r="QJ49" s="227"/>
      <c r="QK49" s="227"/>
      <c r="QL49" s="227"/>
    </row>
    <row r="50" spans="1:454" s="83" customFormat="1" ht="14.5" customHeight="1">
      <c r="A50" s="227"/>
      <c r="B50" s="227"/>
      <c r="C50" s="259" t="s">
        <v>8394</v>
      </c>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27"/>
      <c r="AX50" s="227"/>
      <c r="AY50" s="227"/>
      <c r="AZ50" s="227"/>
      <c r="BA50" s="227"/>
      <c r="BB50" s="227"/>
      <c r="BC50" s="227"/>
      <c r="BD50" s="227"/>
      <c r="BE50" s="227"/>
      <c r="BF50" s="227"/>
      <c r="BG50" s="227"/>
      <c r="BH50" s="227"/>
      <c r="BI50" s="227"/>
      <c r="BJ50" s="227"/>
      <c r="BK50" s="227"/>
      <c r="BL50" s="227"/>
      <c r="BM50" s="227"/>
      <c r="BN50" s="227"/>
      <c r="BO50" s="227"/>
      <c r="BP50" s="227"/>
      <c r="BQ50" s="227"/>
      <c r="BR50" s="227"/>
      <c r="BS50" s="227"/>
      <c r="BT50" s="227"/>
      <c r="BU50" s="227"/>
      <c r="BV50" s="227"/>
      <c r="BW50" s="227"/>
      <c r="BX50" s="227"/>
      <c r="BY50" s="227"/>
      <c r="BZ50" s="227"/>
      <c r="CA50" s="227"/>
      <c r="CB50" s="227"/>
      <c r="CC50" s="227"/>
      <c r="CD50" s="227"/>
      <c r="CE50" s="227"/>
      <c r="CF50" s="227"/>
      <c r="CG50" s="227"/>
      <c r="CH50" s="227"/>
      <c r="CI50" s="227"/>
      <c r="CJ50" s="227"/>
      <c r="CK50" s="227"/>
      <c r="CL50" s="227"/>
      <c r="CM50" s="227"/>
      <c r="CN50" s="227"/>
      <c r="CO50" s="227"/>
      <c r="CP50" s="227"/>
      <c r="CQ50" s="227"/>
      <c r="CR50" s="227"/>
      <c r="CS50" s="227"/>
      <c r="CT50" s="227"/>
      <c r="CU50" s="227"/>
      <c r="CV50" s="227"/>
      <c r="CW50" s="227"/>
      <c r="CX50" s="227"/>
      <c r="CY50" s="227"/>
      <c r="CZ50" s="227"/>
      <c r="DA50" s="227"/>
      <c r="DB50" s="227"/>
      <c r="DC50" s="227"/>
      <c r="DD50" s="227"/>
      <c r="DE50" s="227"/>
      <c r="DF50" s="227"/>
      <c r="DG50" s="227"/>
      <c r="DH50" s="227"/>
      <c r="DI50" s="227"/>
      <c r="DJ50" s="227"/>
      <c r="DK50" s="227"/>
      <c r="DL50" s="227"/>
      <c r="DM50" s="227"/>
      <c r="DN50" s="227"/>
      <c r="DO50" s="227"/>
      <c r="DP50" s="227"/>
      <c r="DQ50" s="227"/>
      <c r="DR50" s="227"/>
      <c r="DS50" s="227"/>
      <c r="DT50" s="227"/>
      <c r="DU50" s="227"/>
      <c r="DV50" s="227"/>
      <c r="DW50" s="227"/>
      <c r="DX50" s="227"/>
      <c r="DY50" s="227"/>
      <c r="DZ50" s="227"/>
      <c r="EA50" s="227"/>
      <c r="EB50" s="227"/>
      <c r="EC50" s="227"/>
      <c r="ED50" s="227"/>
      <c r="EE50" s="227"/>
      <c r="EF50" s="227"/>
      <c r="EG50" s="227"/>
      <c r="EH50" s="227"/>
      <c r="EI50" s="227"/>
      <c r="EJ50" s="227"/>
      <c r="EK50" s="227"/>
      <c r="EL50" s="227"/>
      <c r="EM50" s="227"/>
      <c r="EN50" s="227"/>
      <c r="EO50" s="227"/>
      <c r="EP50" s="227"/>
      <c r="EQ50" s="227"/>
      <c r="ER50" s="227"/>
      <c r="ES50" s="227"/>
      <c r="ET50" s="227"/>
      <c r="EU50" s="227"/>
      <c r="EV50" s="227"/>
      <c r="EW50" s="227"/>
      <c r="EX50" s="227"/>
      <c r="EY50" s="227"/>
      <c r="EZ50" s="227"/>
      <c r="FA50" s="227"/>
      <c r="FB50" s="227"/>
      <c r="FC50" s="227"/>
      <c r="FD50" s="227"/>
      <c r="FE50" s="227"/>
      <c r="FF50" s="227"/>
      <c r="FG50" s="227"/>
      <c r="FH50" s="227"/>
      <c r="FI50" s="227"/>
      <c r="FJ50" s="227"/>
      <c r="FK50" s="227"/>
      <c r="FL50" s="227"/>
      <c r="FM50" s="227"/>
      <c r="FN50" s="227"/>
      <c r="FO50" s="227"/>
      <c r="FP50" s="227"/>
      <c r="FQ50" s="227"/>
      <c r="FR50" s="227"/>
      <c r="FS50" s="227"/>
      <c r="FT50" s="227"/>
      <c r="FU50" s="227"/>
      <c r="FV50" s="227"/>
      <c r="FW50" s="227"/>
      <c r="FX50" s="227"/>
      <c r="FY50" s="227"/>
      <c r="FZ50" s="227"/>
      <c r="GA50" s="227"/>
      <c r="GB50" s="227"/>
      <c r="GC50" s="227"/>
      <c r="GD50" s="227"/>
      <c r="GE50" s="227"/>
      <c r="GF50" s="227"/>
      <c r="GG50" s="227"/>
      <c r="GH50" s="227"/>
      <c r="GI50" s="227"/>
      <c r="GJ50" s="227"/>
      <c r="GK50" s="227"/>
      <c r="GL50" s="227"/>
      <c r="GM50" s="227"/>
      <c r="GN50" s="227"/>
      <c r="GO50" s="227"/>
      <c r="GP50" s="227"/>
      <c r="GQ50" s="227"/>
      <c r="GR50" s="227"/>
      <c r="GS50" s="227"/>
      <c r="GT50" s="227"/>
      <c r="GU50" s="227"/>
      <c r="GV50" s="227"/>
      <c r="GW50" s="227"/>
      <c r="GX50" s="227"/>
      <c r="GY50" s="227"/>
      <c r="GZ50" s="227"/>
      <c r="HA50" s="227"/>
      <c r="HB50" s="227"/>
      <c r="HC50" s="227"/>
      <c r="HD50" s="227"/>
      <c r="HE50" s="227"/>
      <c r="HF50" s="227"/>
      <c r="HG50" s="227"/>
      <c r="HH50" s="227"/>
      <c r="HI50" s="227"/>
      <c r="HJ50" s="227"/>
      <c r="HK50" s="227"/>
      <c r="HL50" s="227"/>
      <c r="HM50" s="227"/>
      <c r="HN50" s="227"/>
      <c r="HO50" s="227"/>
      <c r="HP50" s="227"/>
      <c r="HQ50" s="227"/>
      <c r="HR50" s="227"/>
      <c r="HS50" s="227"/>
      <c r="HT50" s="227"/>
      <c r="HU50" s="227"/>
      <c r="HV50" s="227"/>
      <c r="HW50" s="227"/>
      <c r="HX50" s="227"/>
      <c r="HY50" s="227"/>
      <c r="HZ50" s="227"/>
      <c r="IA50" s="227"/>
      <c r="IB50" s="227"/>
      <c r="IC50" s="227"/>
      <c r="ID50" s="227"/>
      <c r="IE50" s="227"/>
      <c r="IF50" s="227"/>
      <c r="IG50" s="227"/>
      <c r="IH50" s="227"/>
      <c r="II50" s="227"/>
      <c r="IJ50" s="227"/>
      <c r="IK50" s="227"/>
      <c r="IL50" s="227"/>
      <c r="IM50" s="227"/>
      <c r="IN50" s="227"/>
      <c r="IO50" s="227"/>
      <c r="IP50" s="227"/>
      <c r="IQ50" s="227"/>
      <c r="IR50" s="227"/>
      <c r="IS50" s="227"/>
      <c r="IT50" s="227"/>
      <c r="IU50" s="227"/>
      <c r="IV50" s="227"/>
      <c r="IW50" s="227"/>
      <c r="IX50" s="227"/>
      <c r="IY50" s="227"/>
      <c r="IZ50" s="227"/>
      <c r="JA50" s="227"/>
      <c r="JB50" s="227"/>
      <c r="JC50" s="227"/>
      <c r="JD50" s="227"/>
      <c r="JE50" s="227"/>
      <c r="JF50" s="227"/>
      <c r="JG50" s="227"/>
      <c r="JH50" s="227"/>
      <c r="JI50" s="227"/>
      <c r="JJ50" s="227"/>
      <c r="JK50" s="227"/>
      <c r="JL50" s="227"/>
      <c r="JM50" s="227"/>
      <c r="JN50" s="227"/>
      <c r="JO50" s="227"/>
      <c r="JP50" s="227"/>
      <c r="JQ50" s="227"/>
      <c r="JR50" s="227"/>
      <c r="JS50" s="227"/>
      <c r="JT50" s="227"/>
      <c r="JU50" s="227"/>
      <c r="JV50" s="227"/>
      <c r="JW50" s="227"/>
      <c r="JX50" s="227"/>
      <c r="JY50" s="227"/>
      <c r="JZ50" s="227"/>
      <c r="KA50" s="227"/>
      <c r="KB50" s="227"/>
      <c r="KC50" s="227"/>
      <c r="KD50" s="227"/>
      <c r="KE50" s="227"/>
      <c r="KF50" s="227"/>
      <c r="KG50" s="227"/>
      <c r="KH50" s="227"/>
      <c r="KI50" s="227"/>
      <c r="KJ50" s="227"/>
      <c r="KK50" s="227"/>
      <c r="KL50" s="227"/>
      <c r="KM50" s="227"/>
      <c r="KN50" s="227"/>
      <c r="KO50" s="227"/>
      <c r="KP50" s="227"/>
      <c r="KQ50" s="227"/>
      <c r="KR50" s="227"/>
      <c r="KS50" s="227"/>
      <c r="KT50" s="227"/>
      <c r="KU50" s="227"/>
      <c r="KV50" s="227"/>
      <c r="KW50" s="227"/>
      <c r="KX50" s="227"/>
      <c r="KY50" s="227"/>
      <c r="KZ50" s="227"/>
      <c r="LA50" s="227"/>
      <c r="LB50" s="227"/>
      <c r="LC50" s="227"/>
      <c r="LD50" s="227"/>
      <c r="LE50" s="227"/>
      <c r="LF50" s="227"/>
      <c r="LG50" s="227"/>
      <c r="LH50" s="227"/>
      <c r="LI50" s="227"/>
      <c r="LJ50" s="227"/>
      <c r="LK50" s="227"/>
      <c r="LL50" s="227"/>
      <c r="LM50" s="227"/>
      <c r="LN50" s="227"/>
      <c r="LO50" s="227"/>
      <c r="LP50" s="227"/>
      <c r="LQ50" s="227"/>
      <c r="LR50" s="227"/>
      <c r="LS50" s="227"/>
      <c r="LT50" s="227"/>
      <c r="LU50" s="227"/>
      <c r="LV50" s="227"/>
      <c r="LW50" s="227"/>
      <c r="LX50" s="227"/>
      <c r="LY50" s="227"/>
      <c r="LZ50" s="227"/>
      <c r="MA50" s="227"/>
      <c r="MB50" s="227"/>
      <c r="MC50" s="227"/>
      <c r="MD50" s="227"/>
      <c r="ME50" s="227"/>
      <c r="MF50" s="227"/>
      <c r="MG50" s="227"/>
      <c r="MH50" s="227"/>
      <c r="MI50" s="227"/>
      <c r="MJ50" s="227"/>
      <c r="MK50" s="227"/>
      <c r="ML50" s="227"/>
      <c r="MM50" s="227"/>
      <c r="MN50" s="227"/>
      <c r="MO50" s="227"/>
      <c r="MP50" s="227"/>
      <c r="MQ50" s="227"/>
      <c r="MR50" s="227"/>
      <c r="MS50" s="227"/>
      <c r="MT50" s="227"/>
      <c r="MU50" s="227"/>
      <c r="MV50" s="227"/>
      <c r="MW50" s="227"/>
      <c r="MX50" s="227"/>
      <c r="MY50" s="227"/>
      <c r="MZ50" s="227"/>
      <c r="NA50" s="227"/>
      <c r="NB50" s="227"/>
      <c r="NC50" s="227"/>
      <c r="ND50" s="227"/>
      <c r="NE50" s="227"/>
      <c r="NF50" s="227"/>
      <c r="NG50" s="227"/>
      <c r="NH50" s="227"/>
      <c r="NI50" s="227"/>
      <c r="NJ50" s="227"/>
      <c r="NK50" s="227"/>
      <c r="NL50" s="227"/>
      <c r="NM50" s="227"/>
      <c r="NN50" s="227"/>
      <c r="NO50" s="227"/>
      <c r="NP50" s="227"/>
      <c r="NQ50" s="227"/>
      <c r="NR50" s="227"/>
      <c r="NS50" s="227"/>
      <c r="NT50" s="227"/>
      <c r="NU50" s="227"/>
      <c r="NV50" s="227"/>
      <c r="NW50" s="227"/>
      <c r="NX50" s="227"/>
      <c r="NY50" s="227"/>
      <c r="NZ50" s="227"/>
      <c r="OA50" s="227"/>
      <c r="OB50" s="227"/>
      <c r="OC50" s="227"/>
      <c r="OD50" s="227"/>
      <c r="OE50" s="227"/>
      <c r="OF50" s="227"/>
      <c r="OG50" s="227"/>
      <c r="OH50" s="227"/>
      <c r="OI50" s="227"/>
      <c r="OJ50" s="227"/>
      <c r="OK50" s="227"/>
      <c r="OL50" s="227"/>
      <c r="OM50" s="227"/>
      <c r="ON50" s="227"/>
      <c r="OO50" s="227"/>
      <c r="OP50" s="227"/>
      <c r="OQ50" s="227"/>
      <c r="OR50" s="227"/>
      <c r="OS50" s="227"/>
      <c r="OT50" s="227"/>
      <c r="OU50" s="227"/>
      <c r="OV50" s="227"/>
      <c r="OW50" s="227"/>
      <c r="OX50" s="227"/>
      <c r="OY50" s="227"/>
      <c r="OZ50" s="227"/>
      <c r="PA50" s="227"/>
      <c r="PB50" s="227"/>
      <c r="PC50" s="227"/>
      <c r="PD50" s="227"/>
      <c r="PE50" s="227"/>
      <c r="PF50" s="227"/>
      <c r="PG50" s="227"/>
      <c r="PH50" s="227"/>
      <c r="PI50" s="227"/>
      <c r="PJ50" s="227"/>
      <c r="PK50" s="227"/>
      <c r="PL50" s="227"/>
      <c r="PM50" s="227"/>
      <c r="PN50" s="227"/>
      <c r="PO50" s="227"/>
      <c r="PP50" s="227"/>
      <c r="PQ50" s="227"/>
      <c r="PR50" s="227"/>
      <c r="PS50" s="227"/>
      <c r="PT50" s="227"/>
      <c r="PU50" s="227"/>
      <c r="PV50" s="227"/>
      <c r="PW50" s="227"/>
      <c r="PX50" s="227"/>
      <c r="PY50" s="227"/>
      <c r="PZ50" s="227"/>
      <c r="QA50" s="227"/>
      <c r="QB50" s="227"/>
      <c r="QC50" s="227"/>
      <c r="QD50" s="227"/>
      <c r="QE50" s="227"/>
      <c r="QF50" s="227"/>
      <c r="QG50" s="227"/>
      <c r="QH50" s="227"/>
      <c r="QI50" s="227"/>
      <c r="QJ50" s="227"/>
      <c r="QK50" s="227"/>
      <c r="QL50" s="227"/>
    </row>
    <row r="51" spans="1:454" s="83" customFormat="1" ht="12" customHeight="1">
      <c r="A51" s="227"/>
      <c r="B51" s="227"/>
      <c r="C51" s="260"/>
      <c r="D51" s="254"/>
      <c r="E51" s="248"/>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27"/>
      <c r="AX51" s="227"/>
      <c r="AY51" s="227"/>
      <c r="AZ51" s="227"/>
      <c r="BA51" s="227"/>
      <c r="BB51" s="227"/>
      <c r="BC51" s="227"/>
      <c r="BD51" s="227"/>
      <c r="BE51" s="227"/>
      <c r="BF51" s="227"/>
      <c r="BG51" s="227"/>
      <c r="BH51" s="227"/>
      <c r="BI51" s="227"/>
      <c r="BJ51" s="227"/>
      <c r="BK51" s="227"/>
      <c r="BL51" s="227"/>
      <c r="BM51" s="227"/>
      <c r="BN51" s="227"/>
      <c r="BO51" s="227"/>
      <c r="BP51" s="227"/>
      <c r="BQ51" s="227"/>
      <c r="BR51" s="227"/>
      <c r="BS51" s="227"/>
      <c r="BT51" s="227"/>
      <c r="BU51" s="227"/>
      <c r="BV51" s="227"/>
      <c r="BW51" s="227"/>
      <c r="BX51" s="227"/>
      <c r="BY51" s="227"/>
      <c r="BZ51" s="227"/>
      <c r="CA51" s="227"/>
      <c r="CB51" s="227"/>
      <c r="CC51" s="227"/>
      <c r="CD51" s="227"/>
      <c r="CE51" s="227"/>
      <c r="CF51" s="227"/>
      <c r="CG51" s="227"/>
      <c r="CH51" s="227"/>
      <c r="CI51" s="227"/>
      <c r="CJ51" s="227"/>
      <c r="CK51" s="227"/>
      <c r="CL51" s="227"/>
      <c r="CM51" s="227"/>
      <c r="CN51" s="227"/>
      <c r="CO51" s="227"/>
      <c r="CP51" s="227"/>
      <c r="CQ51" s="227"/>
      <c r="CR51" s="227"/>
      <c r="CS51" s="227"/>
      <c r="CT51" s="227"/>
      <c r="CU51" s="227"/>
      <c r="CV51" s="227"/>
      <c r="CW51" s="227"/>
      <c r="CX51" s="227"/>
      <c r="CY51" s="227"/>
      <c r="CZ51" s="227"/>
      <c r="DA51" s="227"/>
      <c r="DB51" s="227"/>
      <c r="DC51" s="227"/>
      <c r="DD51" s="227"/>
      <c r="DE51" s="227"/>
      <c r="DF51" s="227"/>
      <c r="DG51" s="227"/>
      <c r="DH51" s="227"/>
      <c r="DI51" s="227"/>
      <c r="DJ51" s="227"/>
      <c r="DK51" s="227"/>
      <c r="DL51" s="227"/>
      <c r="DM51" s="227"/>
      <c r="DN51" s="227"/>
      <c r="DO51" s="227"/>
      <c r="DP51" s="227"/>
      <c r="DQ51" s="227"/>
      <c r="DR51" s="227"/>
      <c r="DS51" s="227"/>
      <c r="DT51" s="227"/>
      <c r="DU51" s="227"/>
      <c r="DV51" s="227"/>
      <c r="DW51" s="227"/>
      <c r="DX51" s="227"/>
      <c r="DY51" s="227"/>
      <c r="DZ51" s="227"/>
      <c r="EA51" s="227"/>
      <c r="EB51" s="227"/>
      <c r="EC51" s="227"/>
      <c r="ED51" s="227"/>
      <c r="EE51" s="227"/>
      <c r="EF51" s="227"/>
      <c r="EG51" s="227"/>
      <c r="EH51" s="227"/>
      <c r="EI51" s="227"/>
      <c r="EJ51" s="227"/>
      <c r="EK51" s="227"/>
      <c r="EL51" s="227"/>
      <c r="EM51" s="227"/>
      <c r="EN51" s="227"/>
      <c r="EO51" s="227"/>
      <c r="EP51" s="227"/>
      <c r="EQ51" s="227"/>
      <c r="ER51" s="227"/>
      <c r="ES51" s="227"/>
      <c r="ET51" s="227"/>
      <c r="EU51" s="227"/>
      <c r="EV51" s="227"/>
      <c r="EW51" s="227"/>
      <c r="EX51" s="227"/>
      <c r="EY51" s="227"/>
      <c r="EZ51" s="227"/>
      <c r="FA51" s="227"/>
      <c r="FB51" s="227"/>
      <c r="FC51" s="227"/>
      <c r="FD51" s="227"/>
      <c r="FE51" s="227"/>
      <c r="FF51" s="227"/>
      <c r="FG51" s="227"/>
      <c r="FH51" s="227"/>
      <c r="FI51" s="227"/>
      <c r="FJ51" s="227"/>
      <c r="FK51" s="227"/>
      <c r="FL51" s="227"/>
      <c r="FM51" s="227"/>
      <c r="FN51" s="227"/>
      <c r="FO51" s="227"/>
      <c r="FP51" s="227"/>
      <c r="FQ51" s="227"/>
      <c r="FR51" s="227"/>
      <c r="FS51" s="227"/>
      <c r="FT51" s="227"/>
      <c r="FU51" s="227"/>
      <c r="FV51" s="227"/>
      <c r="FW51" s="227"/>
      <c r="FX51" s="227"/>
      <c r="FY51" s="227"/>
      <c r="FZ51" s="227"/>
      <c r="GA51" s="227"/>
      <c r="GB51" s="227"/>
      <c r="GC51" s="227"/>
      <c r="GD51" s="227"/>
      <c r="GE51" s="227"/>
      <c r="GF51" s="227"/>
      <c r="GG51" s="227"/>
      <c r="GH51" s="227"/>
      <c r="GI51" s="227"/>
      <c r="GJ51" s="227"/>
      <c r="GK51" s="227"/>
      <c r="GL51" s="227"/>
      <c r="GM51" s="227"/>
      <c r="GN51" s="227"/>
      <c r="GO51" s="227"/>
      <c r="GP51" s="227"/>
      <c r="GQ51" s="227"/>
      <c r="GR51" s="227"/>
      <c r="GS51" s="227"/>
      <c r="GT51" s="227"/>
      <c r="GU51" s="227"/>
      <c r="GV51" s="227"/>
      <c r="GW51" s="227"/>
      <c r="GX51" s="227"/>
      <c r="GY51" s="227"/>
      <c r="GZ51" s="227"/>
      <c r="HA51" s="227"/>
      <c r="HB51" s="227"/>
      <c r="HC51" s="227"/>
      <c r="HD51" s="227"/>
      <c r="HE51" s="227"/>
      <c r="HF51" s="227"/>
      <c r="HG51" s="227"/>
      <c r="HH51" s="227"/>
      <c r="HI51" s="227"/>
      <c r="HJ51" s="227"/>
      <c r="HK51" s="227"/>
      <c r="HL51" s="227"/>
      <c r="HM51" s="227"/>
      <c r="HN51" s="227"/>
      <c r="HO51" s="227"/>
      <c r="HP51" s="227"/>
      <c r="HQ51" s="227"/>
      <c r="HR51" s="227"/>
      <c r="HS51" s="227"/>
      <c r="HT51" s="227"/>
      <c r="HU51" s="227"/>
      <c r="HV51" s="227"/>
      <c r="HW51" s="227"/>
      <c r="HX51" s="227"/>
      <c r="HY51" s="227"/>
      <c r="HZ51" s="227"/>
      <c r="IA51" s="227"/>
      <c r="IB51" s="227"/>
      <c r="IC51" s="227"/>
      <c r="ID51" s="227"/>
      <c r="IE51" s="227"/>
      <c r="IF51" s="227"/>
      <c r="IG51" s="227"/>
      <c r="IH51" s="227"/>
      <c r="II51" s="227"/>
      <c r="IJ51" s="227"/>
      <c r="IK51" s="227"/>
      <c r="IL51" s="227"/>
      <c r="IM51" s="227"/>
      <c r="IN51" s="227"/>
      <c r="IO51" s="227"/>
      <c r="IP51" s="227"/>
      <c r="IQ51" s="227"/>
      <c r="IR51" s="227"/>
      <c r="IS51" s="227"/>
      <c r="IT51" s="227"/>
      <c r="IU51" s="227"/>
      <c r="IV51" s="227"/>
      <c r="IW51" s="227"/>
      <c r="IX51" s="227"/>
      <c r="IY51" s="227"/>
      <c r="IZ51" s="227"/>
      <c r="JA51" s="227"/>
      <c r="JB51" s="227"/>
      <c r="JC51" s="227"/>
      <c r="JD51" s="227"/>
      <c r="JE51" s="227"/>
      <c r="JF51" s="227"/>
      <c r="JG51" s="227"/>
      <c r="JH51" s="227"/>
      <c r="JI51" s="227"/>
      <c r="JJ51" s="227"/>
      <c r="JK51" s="227"/>
      <c r="JL51" s="227"/>
      <c r="JM51" s="227"/>
      <c r="JN51" s="227"/>
      <c r="JO51" s="227"/>
      <c r="JP51" s="227"/>
      <c r="JQ51" s="227"/>
      <c r="JR51" s="227"/>
      <c r="JS51" s="227"/>
      <c r="JT51" s="227"/>
      <c r="JU51" s="227"/>
      <c r="JV51" s="227"/>
      <c r="JW51" s="227"/>
      <c r="JX51" s="227"/>
      <c r="JY51" s="227"/>
      <c r="JZ51" s="227"/>
      <c r="KA51" s="227"/>
      <c r="KB51" s="227"/>
      <c r="KC51" s="227"/>
      <c r="KD51" s="227"/>
      <c r="KE51" s="227"/>
      <c r="KF51" s="227"/>
      <c r="KG51" s="227"/>
      <c r="KH51" s="227"/>
      <c r="KI51" s="227"/>
      <c r="KJ51" s="227"/>
      <c r="KK51" s="227"/>
      <c r="KL51" s="227"/>
      <c r="KM51" s="227"/>
      <c r="KN51" s="227"/>
      <c r="KO51" s="227"/>
      <c r="KP51" s="227"/>
      <c r="KQ51" s="227"/>
      <c r="KR51" s="227"/>
      <c r="KS51" s="227"/>
      <c r="KT51" s="227"/>
      <c r="KU51" s="227"/>
      <c r="KV51" s="227"/>
      <c r="KW51" s="227"/>
      <c r="KX51" s="227"/>
      <c r="KY51" s="227"/>
      <c r="KZ51" s="227"/>
      <c r="LA51" s="227"/>
      <c r="LB51" s="227"/>
      <c r="LC51" s="227"/>
      <c r="LD51" s="227"/>
      <c r="LE51" s="227"/>
      <c r="LF51" s="227"/>
      <c r="LG51" s="227"/>
      <c r="LH51" s="227"/>
      <c r="LI51" s="227"/>
      <c r="LJ51" s="227"/>
      <c r="LK51" s="227"/>
      <c r="LL51" s="227"/>
      <c r="LM51" s="227"/>
      <c r="LN51" s="227"/>
      <c r="LO51" s="227"/>
      <c r="LP51" s="227"/>
      <c r="LQ51" s="227"/>
      <c r="LR51" s="227"/>
      <c r="LS51" s="227"/>
      <c r="LT51" s="227"/>
      <c r="LU51" s="227"/>
      <c r="LV51" s="227"/>
      <c r="LW51" s="227"/>
      <c r="LX51" s="227"/>
      <c r="LY51" s="227"/>
      <c r="LZ51" s="227"/>
      <c r="MA51" s="227"/>
      <c r="MB51" s="227"/>
      <c r="MC51" s="227"/>
      <c r="MD51" s="227"/>
      <c r="ME51" s="227"/>
      <c r="MF51" s="227"/>
      <c r="MG51" s="227"/>
      <c r="MH51" s="227"/>
      <c r="MI51" s="227"/>
      <c r="MJ51" s="227"/>
      <c r="MK51" s="227"/>
      <c r="ML51" s="227"/>
      <c r="MM51" s="227"/>
      <c r="MN51" s="227"/>
      <c r="MO51" s="227"/>
      <c r="MP51" s="227"/>
      <c r="MQ51" s="227"/>
      <c r="MR51" s="227"/>
      <c r="MS51" s="227"/>
      <c r="MT51" s="227"/>
      <c r="MU51" s="227"/>
      <c r="MV51" s="227"/>
      <c r="MW51" s="227"/>
      <c r="MX51" s="227"/>
      <c r="MY51" s="227"/>
      <c r="MZ51" s="227"/>
      <c r="NA51" s="227"/>
      <c r="NB51" s="227"/>
      <c r="NC51" s="227"/>
      <c r="ND51" s="227"/>
      <c r="NE51" s="227"/>
      <c r="NF51" s="227"/>
      <c r="NG51" s="227"/>
      <c r="NH51" s="227"/>
      <c r="NI51" s="227"/>
      <c r="NJ51" s="227"/>
      <c r="NK51" s="227"/>
      <c r="NL51" s="227"/>
      <c r="NM51" s="227"/>
      <c r="NN51" s="227"/>
      <c r="NO51" s="227"/>
      <c r="NP51" s="227"/>
      <c r="NQ51" s="227"/>
      <c r="NR51" s="227"/>
      <c r="NS51" s="227"/>
      <c r="NT51" s="227"/>
      <c r="NU51" s="227"/>
      <c r="NV51" s="227"/>
      <c r="NW51" s="227"/>
      <c r="NX51" s="227"/>
      <c r="NY51" s="227"/>
      <c r="NZ51" s="227"/>
      <c r="OA51" s="227"/>
      <c r="OB51" s="227"/>
      <c r="OC51" s="227"/>
      <c r="OD51" s="227"/>
      <c r="OE51" s="227"/>
      <c r="OF51" s="227"/>
      <c r="OG51" s="227"/>
      <c r="OH51" s="227"/>
      <c r="OI51" s="227"/>
      <c r="OJ51" s="227"/>
      <c r="OK51" s="227"/>
      <c r="OL51" s="227"/>
      <c r="OM51" s="227"/>
      <c r="ON51" s="227"/>
      <c r="OO51" s="227"/>
      <c r="OP51" s="227"/>
      <c r="OQ51" s="227"/>
      <c r="OR51" s="227"/>
      <c r="OS51" s="227"/>
      <c r="OT51" s="227"/>
      <c r="OU51" s="227"/>
      <c r="OV51" s="227"/>
      <c r="OW51" s="227"/>
      <c r="OX51" s="227"/>
      <c r="OY51" s="227"/>
      <c r="OZ51" s="227"/>
      <c r="PA51" s="227"/>
      <c r="PB51" s="227"/>
      <c r="PC51" s="227"/>
      <c r="PD51" s="227"/>
      <c r="PE51" s="227"/>
      <c r="PF51" s="227"/>
      <c r="PG51" s="227"/>
      <c r="PH51" s="227"/>
      <c r="PI51" s="227"/>
      <c r="PJ51" s="227"/>
      <c r="PK51" s="227"/>
      <c r="PL51" s="227"/>
      <c r="PM51" s="227"/>
      <c r="PN51" s="227"/>
      <c r="PO51" s="227"/>
      <c r="PP51" s="227"/>
      <c r="PQ51" s="227"/>
      <c r="PR51" s="227"/>
      <c r="PS51" s="227"/>
      <c r="PT51" s="227"/>
      <c r="PU51" s="227"/>
      <c r="PV51" s="227"/>
      <c r="PW51" s="227"/>
      <c r="PX51" s="227"/>
      <c r="PY51" s="227"/>
      <c r="PZ51" s="227"/>
      <c r="QA51" s="227"/>
      <c r="QB51" s="227"/>
      <c r="QC51" s="227"/>
      <c r="QD51" s="227"/>
      <c r="QE51" s="227"/>
      <c r="QF51" s="227"/>
      <c r="QG51" s="227"/>
      <c r="QH51" s="227"/>
      <c r="QI51" s="227"/>
      <c r="QJ51" s="227"/>
      <c r="QK51" s="227"/>
      <c r="QL51" s="227"/>
    </row>
    <row r="52" spans="1:454" s="83" customFormat="1" ht="18" customHeight="1" thickBot="1">
      <c r="A52" s="227"/>
      <c r="B52" s="227"/>
      <c r="C52" s="256" t="s">
        <v>8414</v>
      </c>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27"/>
      <c r="AX52" s="227"/>
      <c r="AY52" s="227"/>
      <c r="AZ52" s="227"/>
      <c r="BA52" s="227"/>
      <c r="BB52" s="227"/>
      <c r="BC52" s="227"/>
      <c r="BD52" s="227"/>
      <c r="BE52" s="227"/>
      <c r="BF52" s="227"/>
      <c r="BG52" s="227"/>
      <c r="BH52" s="227"/>
      <c r="BI52" s="227"/>
      <c r="BJ52" s="227"/>
      <c r="BK52" s="227"/>
      <c r="BL52" s="227"/>
      <c r="BM52" s="227"/>
      <c r="BN52" s="227"/>
      <c r="BO52" s="227"/>
      <c r="BP52" s="227"/>
      <c r="BQ52" s="227"/>
      <c r="BR52" s="227"/>
      <c r="BS52" s="227"/>
      <c r="BT52" s="227"/>
      <c r="BU52" s="227"/>
      <c r="BV52" s="227"/>
      <c r="BW52" s="227"/>
      <c r="BX52" s="227"/>
      <c r="BY52" s="227"/>
      <c r="BZ52" s="227"/>
      <c r="CA52" s="227"/>
      <c r="CB52" s="227"/>
      <c r="CC52" s="227"/>
      <c r="CD52" s="227"/>
      <c r="CE52" s="227"/>
      <c r="CF52" s="227"/>
      <c r="CG52" s="227"/>
      <c r="CH52" s="227"/>
      <c r="CI52" s="227"/>
      <c r="CJ52" s="227"/>
      <c r="CK52" s="227"/>
      <c r="CL52" s="227"/>
      <c r="CM52" s="227"/>
      <c r="CN52" s="227"/>
      <c r="CO52" s="227"/>
      <c r="CP52" s="227"/>
      <c r="CQ52" s="227"/>
      <c r="CR52" s="227"/>
      <c r="CS52" s="227"/>
      <c r="CT52" s="227"/>
      <c r="CU52" s="227"/>
      <c r="CV52" s="227"/>
      <c r="CW52" s="227"/>
      <c r="CX52" s="227"/>
      <c r="CY52" s="227"/>
      <c r="CZ52" s="227"/>
      <c r="DA52" s="227"/>
      <c r="DB52" s="227"/>
      <c r="DC52" s="227"/>
      <c r="DD52" s="227"/>
      <c r="DE52" s="227"/>
      <c r="DF52" s="227"/>
      <c r="DG52" s="227"/>
      <c r="DH52" s="227"/>
      <c r="DI52" s="227"/>
      <c r="DJ52" s="227"/>
      <c r="DK52" s="227"/>
      <c r="DL52" s="227"/>
      <c r="DM52" s="227"/>
      <c r="DN52" s="227"/>
      <c r="DO52" s="227"/>
      <c r="DP52" s="227"/>
      <c r="DQ52" s="227"/>
      <c r="DR52" s="227"/>
      <c r="DS52" s="227"/>
      <c r="DT52" s="227"/>
      <c r="DU52" s="227"/>
      <c r="DV52" s="227"/>
      <c r="DW52" s="227"/>
      <c r="DX52" s="227"/>
      <c r="DY52" s="227"/>
      <c r="DZ52" s="227"/>
      <c r="EA52" s="227"/>
      <c r="EB52" s="227"/>
      <c r="EC52" s="227"/>
      <c r="ED52" s="227"/>
      <c r="EE52" s="227"/>
      <c r="EF52" s="227"/>
      <c r="EG52" s="227"/>
      <c r="EH52" s="227"/>
      <c r="EI52" s="227"/>
      <c r="EJ52" s="227"/>
      <c r="EK52" s="227"/>
      <c r="EL52" s="227"/>
      <c r="EM52" s="227"/>
      <c r="EN52" s="227"/>
      <c r="EO52" s="227"/>
      <c r="EP52" s="227"/>
      <c r="EQ52" s="227"/>
      <c r="ER52" s="227"/>
      <c r="ES52" s="227"/>
      <c r="ET52" s="227"/>
      <c r="EU52" s="227"/>
      <c r="EV52" s="227"/>
      <c r="EW52" s="227"/>
      <c r="EX52" s="227"/>
      <c r="EY52" s="227"/>
      <c r="EZ52" s="227"/>
      <c r="FA52" s="227"/>
      <c r="FB52" s="227"/>
      <c r="FC52" s="227"/>
      <c r="FD52" s="227"/>
      <c r="FE52" s="227"/>
      <c r="FF52" s="227"/>
      <c r="FG52" s="227"/>
      <c r="FH52" s="227"/>
      <c r="FI52" s="227"/>
      <c r="FJ52" s="227"/>
      <c r="FK52" s="227"/>
      <c r="FL52" s="227"/>
      <c r="FM52" s="227"/>
      <c r="FN52" s="227"/>
      <c r="FO52" s="227"/>
      <c r="FP52" s="227"/>
      <c r="FQ52" s="227"/>
      <c r="FR52" s="227"/>
      <c r="FS52" s="227"/>
      <c r="FT52" s="227"/>
      <c r="FU52" s="227"/>
      <c r="FV52" s="227"/>
      <c r="FW52" s="227"/>
      <c r="FX52" s="227"/>
      <c r="FY52" s="227"/>
      <c r="FZ52" s="227"/>
      <c r="GA52" s="227"/>
      <c r="GB52" s="227"/>
      <c r="GC52" s="227"/>
      <c r="GD52" s="227"/>
      <c r="GE52" s="227"/>
      <c r="GF52" s="227"/>
      <c r="GG52" s="227"/>
      <c r="GH52" s="227"/>
      <c r="GI52" s="227"/>
      <c r="GJ52" s="227"/>
      <c r="GK52" s="227"/>
      <c r="GL52" s="227"/>
      <c r="GM52" s="227"/>
      <c r="GN52" s="227"/>
      <c r="GO52" s="227"/>
      <c r="GP52" s="227"/>
      <c r="GQ52" s="227"/>
      <c r="GR52" s="227"/>
      <c r="GS52" s="227"/>
      <c r="GT52" s="227"/>
      <c r="GU52" s="227"/>
      <c r="GV52" s="227"/>
      <c r="GW52" s="227"/>
      <c r="GX52" s="227"/>
      <c r="GY52" s="227"/>
      <c r="GZ52" s="227"/>
      <c r="HA52" s="227"/>
      <c r="HB52" s="227"/>
      <c r="HC52" s="227"/>
      <c r="HD52" s="227"/>
      <c r="HE52" s="227"/>
      <c r="HF52" s="227"/>
      <c r="HG52" s="227"/>
      <c r="HH52" s="227"/>
      <c r="HI52" s="227"/>
      <c r="HJ52" s="227"/>
      <c r="HK52" s="227"/>
      <c r="HL52" s="227"/>
      <c r="HM52" s="227"/>
      <c r="HN52" s="227"/>
      <c r="HO52" s="227"/>
      <c r="HP52" s="227"/>
      <c r="HQ52" s="227"/>
      <c r="HR52" s="227"/>
      <c r="HS52" s="227"/>
      <c r="HT52" s="227"/>
      <c r="HU52" s="227"/>
      <c r="HV52" s="227"/>
      <c r="HW52" s="227"/>
      <c r="HX52" s="227"/>
      <c r="HY52" s="227"/>
      <c r="HZ52" s="227"/>
      <c r="IA52" s="227"/>
      <c r="IB52" s="227"/>
      <c r="IC52" s="227"/>
      <c r="ID52" s="227"/>
      <c r="IE52" s="227"/>
      <c r="IF52" s="227"/>
      <c r="IG52" s="227"/>
      <c r="IH52" s="227"/>
      <c r="II52" s="227"/>
      <c r="IJ52" s="227"/>
      <c r="IK52" s="227"/>
      <c r="IL52" s="227"/>
      <c r="IM52" s="227"/>
      <c r="IN52" s="227"/>
      <c r="IO52" s="227"/>
      <c r="IP52" s="227"/>
      <c r="IQ52" s="227"/>
      <c r="IR52" s="227"/>
      <c r="IS52" s="227"/>
      <c r="IT52" s="227"/>
      <c r="IU52" s="227"/>
      <c r="IV52" s="227"/>
      <c r="IW52" s="227"/>
      <c r="IX52" s="227"/>
      <c r="IY52" s="227"/>
      <c r="IZ52" s="227"/>
      <c r="JA52" s="227"/>
      <c r="JB52" s="227"/>
      <c r="JC52" s="227"/>
      <c r="JD52" s="227"/>
      <c r="JE52" s="227"/>
      <c r="JF52" s="227"/>
      <c r="JG52" s="227"/>
      <c r="JH52" s="227"/>
      <c r="JI52" s="227"/>
      <c r="JJ52" s="227"/>
      <c r="JK52" s="227"/>
      <c r="JL52" s="227"/>
      <c r="JM52" s="227"/>
      <c r="JN52" s="227"/>
      <c r="JO52" s="227"/>
      <c r="JP52" s="227"/>
      <c r="JQ52" s="227"/>
      <c r="JR52" s="227"/>
      <c r="JS52" s="227"/>
      <c r="JT52" s="227"/>
      <c r="JU52" s="227"/>
      <c r="JV52" s="227"/>
      <c r="JW52" s="227"/>
      <c r="JX52" s="227"/>
      <c r="JY52" s="227"/>
      <c r="JZ52" s="227"/>
      <c r="KA52" s="227"/>
      <c r="KB52" s="227"/>
      <c r="KC52" s="227"/>
      <c r="KD52" s="227"/>
      <c r="KE52" s="227"/>
      <c r="KF52" s="227"/>
      <c r="KG52" s="227"/>
      <c r="KH52" s="227"/>
      <c r="KI52" s="227"/>
      <c r="KJ52" s="227"/>
      <c r="KK52" s="227"/>
      <c r="KL52" s="227"/>
      <c r="KM52" s="227"/>
      <c r="KN52" s="227"/>
      <c r="KO52" s="227"/>
      <c r="KP52" s="227"/>
      <c r="KQ52" s="227"/>
      <c r="KR52" s="227"/>
      <c r="KS52" s="227"/>
      <c r="KT52" s="227"/>
      <c r="KU52" s="227"/>
      <c r="KV52" s="227"/>
      <c r="KW52" s="227"/>
      <c r="KX52" s="227"/>
      <c r="KY52" s="227"/>
      <c r="KZ52" s="227"/>
      <c r="LA52" s="227"/>
      <c r="LB52" s="227"/>
      <c r="LC52" s="227"/>
      <c r="LD52" s="227"/>
      <c r="LE52" s="227"/>
      <c r="LF52" s="227"/>
      <c r="LG52" s="227"/>
      <c r="LH52" s="227"/>
      <c r="LI52" s="227"/>
      <c r="LJ52" s="227"/>
      <c r="LK52" s="227"/>
      <c r="LL52" s="227"/>
      <c r="LM52" s="227"/>
      <c r="LN52" s="227"/>
      <c r="LO52" s="227"/>
      <c r="LP52" s="227"/>
      <c r="LQ52" s="227"/>
      <c r="LR52" s="227"/>
      <c r="LS52" s="227"/>
      <c r="LT52" s="227"/>
      <c r="LU52" s="227"/>
      <c r="LV52" s="227"/>
      <c r="LW52" s="227"/>
      <c r="LX52" s="227"/>
      <c r="LY52" s="227"/>
      <c r="LZ52" s="227"/>
      <c r="MA52" s="227"/>
      <c r="MB52" s="227"/>
      <c r="MC52" s="227"/>
      <c r="MD52" s="227"/>
      <c r="ME52" s="227"/>
      <c r="MF52" s="227"/>
      <c r="MG52" s="227"/>
      <c r="MH52" s="227"/>
      <c r="MI52" s="227"/>
      <c r="MJ52" s="227"/>
      <c r="MK52" s="227"/>
      <c r="ML52" s="227"/>
      <c r="MM52" s="227"/>
      <c r="MN52" s="227"/>
      <c r="MO52" s="227"/>
      <c r="MP52" s="227"/>
      <c r="MQ52" s="227"/>
      <c r="MR52" s="227"/>
      <c r="MS52" s="227"/>
      <c r="MT52" s="227"/>
      <c r="MU52" s="227"/>
      <c r="MV52" s="227"/>
      <c r="MW52" s="227"/>
      <c r="MX52" s="227"/>
      <c r="MY52" s="227"/>
      <c r="MZ52" s="227"/>
      <c r="NA52" s="227"/>
      <c r="NB52" s="227"/>
      <c r="NC52" s="227"/>
      <c r="ND52" s="227"/>
      <c r="NE52" s="227"/>
      <c r="NF52" s="227"/>
      <c r="NG52" s="227"/>
      <c r="NH52" s="227"/>
      <c r="NI52" s="227"/>
      <c r="NJ52" s="227"/>
      <c r="NK52" s="227"/>
      <c r="NL52" s="227"/>
      <c r="NM52" s="227"/>
      <c r="NN52" s="227"/>
      <c r="NO52" s="227"/>
      <c r="NP52" s="227"/>
      <c r="NQ52" s="227"/>
      <c r="NR52" s="227"/>
      <c r="NS52" s="227"/>
      <c r="NT52" s="227"/>
      <c r="NU52" s="227"/>
      <c r="NV52" s="227"/>
      <c r="NW52" s="227"/>
      <c r="NX52" s="227"/>
      <c r="NY52" s="227"/>
      <c r="NZ52" s="227"/>
      <c r="OA52" s="227"/>
      <c r="OB52" s="227"/>
      <c r="OC52" s="227"/>
      <c r="OD52" s="227"/>
      <c r="OE52" s="227"/>
      <c r="OF52" s="227"/>
      <c r="OG52" s="227"/>
      <c r="OH52" s="227"/>
      <c r="OI52" s="227"/>
      <c r="OJ52" s="227"/>
      <c r="OK52" s="227"/>
      <c r="OL52" s="227"/>
      <c r="OM52" s="227"/>
      <c r="ON52" s="227"/>
      <c r="OO52" s="227"/>
      <c r="OP52" s="227"/>
      <c r="OQ52" s="227"/>
      <c r="OR52" s="227"/>
      <c r="OS52" s="227"/>
      <c r="OT52" s="227"/>
      <c r="OU52" s="227"/>
      <c r="OV52" s="227"/>
      <c r="OW52" s="227"/>
      <c r="OX52" s="227"/>
      <c r="OY52" s="227"/>
      <c r="OZ52" s="227"/>
      <c r="PA52" s="227"/>
      <c r="PB52" s="227"/>
      <c r="PC52" s="227"/>
      <c r="PD52" s="227"/>
      <c r="PE52" s="227"/>
      <c r="PF52" s="227"/>
      <c r="PG52" s="227"/>
      <c r="PH52" s="227"/>
      <c r="PI52" s="227"/>
      <c r="PJ52" s="227"/>
      <c r="PK52" s="227"/>
      <c r="PL52" s="227"/>
      <c r="PM52" s="227"/>
      <c r="PN52" s="227"/>
      <c r="PO52" s="227"/>
      <c r="PP52" s="227"/>
      <c r="PQ52" s="227"/>
      <c r="PR52" s="227"/>
      <c r="PS52" s="227"/>
      <c r="PT52" s="227"/>
      <c r="PU52" s="227"/>
      <c r="PV52" s="227"/>
      <c r="PW52" s="227"/>
      <c r="PX52" s="227"/>
      <c r="PY52" s="227"/>
      <c r="PZ52" s="227"/>
      <c r="QA52" s="227"/>
      <c r="QB52" s="227"/>
      <c r="QC52" s="227"/>
      <c r="QD52" s="227"/>
      <c r="QE52" s="227"/>
      <c r="QF52" s="227"/>
      <c r="QG52" s="227"/>
      <c r="QH52" s="227"/>
      <c r="QI52" s="227"/>
      <c r="QJ52" s="227"/>
      <c r="QK52" s="227"/>
      <c r="QL52" s="227"/>
    </row>
    <row r="53" spans="1:454" s="177" customFormat="1" ht="18" customHeight="1">
      <c r="A53" s="201"/>
      <c r="B53" s="201"/>
      <c r="C53" s="431" t="s">
        <v>8084</v>
      </c>
      <c r="D53" s="429"/>
      <c r="E53" s="429"/>
      <c r="F53" s="429"/>
      <c r="G53" s="429"/>
      <c r="H53" s="429"/>
      <c r="I53" s="429"/>
      <c r="J53" s="429"/>
      <c r="K53" s="428" t="s">
        <v>8413</v>
      </c>
      <c r="L53" s="429"/>
      <c r="M53" s="429"/>
      <c r="N53" s="429"/>
      <c r="O53" s="429"/>
      <c r="P53" s="429"/>
      <c r="Q53" s="429"/>
      <c r="R53" s="430"/>
      <c r="S53" s="431" t="s">
        <v>11049</v>
      </c>
      <c r="T53" s="429"/>
      <c r="U53" s="429"/>
      <c r="V53" s="429"/>
      <c r="W53" s="429"/>
      <c r="X53" s="429"/>
      <c r="Y53" s="429"/>
      <c r="Z53" s="429"/>
      <c r="AA53" s="429"/>
      <c r="AB53" s="429"/>
      <c r="AC53" s="429"/>
      <c r="AD53" s="429"/>
      <c r="AE53" s="429"/>
      <c r="AF53" s="429"/>
      <c r="AG53" s="429"/>
      <c r="AH53" s="429"/>
      <c r="AI53" s="429"/>
      <c r="AJ53" s="429"/>
      <c r="AK53" s="429"/>
      <c r="AL53" s="429"/>
      <c r="AM53" s="429"/>
      <c r="AN53" s="429"/>
      <c r="AO53" s="429"/>
      <c r="AP53" s="429"/>
      <c r="AQ53" s="429"/>
      <c r="AR53" s="429"/>
      <c r="AS53" s="429"/>
      <c r="AT53" s="429"/>
      <c r="AU53" s="429"/>
      <c r="AV53" s="430"/>
      <c r="AW53" s="201"/>
      <c r="AX53" s="201"/>
      <c r="AY53" s="201"/>
      <c r="AZ53" s="201"/>
      <c r="BA53" s="201"/>
      <c r="BB53" s="201"/>
      <c r="BC53" s="201"/>
      <c r="BD53" s="201"/>
      <c r="BE53" s="201"/>
      <c r="BF53" s="201"/>
      <c r="BG53" s="201"/>
      <c r="BH53" s="201"/>
      <c r="BI53" s="201"/>
      <c r="BJ53" s="201"/>
      <c r="BK53" s="201"/>
      <c r="BL53" s="201"/>
      <c r="BM53" s="201"/>
      <c r="BN53" s="201"/>
      <c r="BO53" s="201"/>
      <c r="BP53" s="201"/>
      <c r="BQ53" s="201"/>
      <c r="BR53" s="201"/>
      <c r="BS53" s="201"/>
      <c r="BT53" s="201"/>
      <c r="BU53" s="201"/>
      <c r="BV53" s="201"/>
      <c r="BW53" s="201"/>
      <c r="BX53" s="201"/>
      <c r="BY53" s="201"/>
      <c r="BZ53" s="201"/>
      <c r="CA53" s="201"/>
      <c r="CB53" s="201"/>
      <c r="CC53" s="201"/>
      <c r="CD53" s="201"/>
      <c r="CE53" s="201"/>
      <c r="CF53" s="201"/>
      <c r="CG53" s="201"/>
      <c r="CH53" s="201"/>
      <c r="CI53" s="201"/>
      <c r="CJ53" s="201"/>
      <c r="CK53" s="201"/>
      <c r="CL53" s="201"/>
      <c r="CM53" s="201"/>
      <c r="CN53" s="201"/>
      <c r="CO53" s="201"/>
      <c r="CP53" s="201"/>
      <c r="CQ53" s="201"/>
      <c r="CR53" s="201"/>
      <c r="CS53" s="201"/>
      <c r="CT53" s="201"/>
      <c r="CU53" s="201"/>
      <c r="CV53" s="201"/>
      <c r="CW53" s="201"/>
      <c r="CX53" s="201"/>
      <c r="CY53" s="201"/>
      <c r="CZ53" s="201"/>
      <c r="DA53" s="201"/>
      <c r="DB53" s="201"/>
      <c r="DC53" s="201"/>
      <c r="DD53" s="201"/>
      <c r="DE53" s="201"/>
      <c r="DF53" s="201"/>
      <c r="DG53" s="201"/>
      <c r="DH53" s="201"/>
      <c r="DI53" s="201"/>
      <c r="DJ53" s="201"/>
      <c r="DK53" s="201"/>
      <c r="DL53" s="201"/>
      <c r="DM53" s="201"/>
      <c r="DN53" s="201"/>
      <c r="DO53" s="201"/>
      <c r="DP53" s="201"/>
      <c r="DQ53" s="201"/>
      <c r="DR53" s="201"/>
      <c r="DS53" s="201"/>
      <c r="DT53" s="201"/>
      <c r="DU53" s="201"/>
      <c r="DV53" s="201"/>
      <c r="DW53" s="201"/>
      <c r="DX53" s="201"/>
      <c r="DY53" s="201"/>
      <c r="DZ53" s="201"/>
      <c r="EA53" s="201"/>
      <c r="EB53" s="201"/>
      <c r="EC53" s="201"/>
      <c r="ED53" s="201"/>
      <c r="EE53" s="201"/>
      <c r="EF53" s="201"/>
      <c r="EG53" s="201"/>
      <c r="EH53" s="201"/>
      <c r="EI53" s="201"/>
      <c r="EJ53" s="201"/>
      <c r="EK53" s="201"/>
      <c r="EL53" s="201"/>
      <c r="EM53" s="201"/>
      <c r="EN53" s="201"/>
      <c r="EO53" s="201"/>
      <c r="EP53" s="201"/>
      <c r="EQ53" s="201"/>
      <c r="ER53" s="201"/>
      <c r="ES53" s="201"/>
      <c r="ET53" s="201"/>
      <c r="EU53" s="201"/>
      <c r="EV53" s="201"/>
      <c r="EW53" s="201"/>
      <c r="EX53" s="201"/>
      <c r="EY53" s="201"/>
      <c r="EZ53" s="201"/>
      <c r="FA53" s="201"/>
      <c r="FB53" s="201"/>
      <c r="FC53" s="201"/>
      <c r="FD53" s="201"/>
      <c r="FE53" s="201"/>
      <c r="FF53" s="201"/>
      <c r="FG53" s="201"/>
      <c r="FH53" s="201"/>
      <c r="FI53" s="201"/>
      <c r="FJ53" s="201"/>
      <c r="FK53" s="201"/>
      <c r="FL53" s="201"/>
      <c r="FM53" s="201"/>
      <c r="FN53" s="201"/>
      <c r="FO53" s="201"/>
      <c r="FP53" s="201"/>
      <c r="FQ53" s="201"/>
      <c r="FR53" s="201"/>
      <c r="FS53" s="201"/>
      <c r="FT53" s="201"/>
      <c r="FU53" s="201"/>
      <c r="FV53" s="201"/>
      <c r="FW53" s="201"/>
      <c r="FX53" s="201"/>
      <c r="FY53" s="201"/>
      <c r="FZ53" s="201"/>
      <c r="GA53" s="201"/>
      <c r="GB53" s="201"/>
      <c r="GC53" s="201"/>
      <c r="GD53" s="201"/>
      <c r="GE53" s="201"/>
      <c r="GF53" s="201"/>
      <c r="GG53" s="201"/>
      <c r="GH53" s="201"/>
      <c r="GI53" s="201"/>
      <c r="GJ53" s="201"/>
      <c r="GK53" s="201"/>
      <c r="GL53" s="201"/>
      <c r="GM53" s="201"/>
      <c r="GN53" s="201"/>
      <c r="GO53" s="201"/>
      <c r="GP53" s="201"/>
      <c r="GQ53" s="201"/>
      <c r="GR53" s="201"/>
      <c r="GS53" s="201"/>
      <c r="GT53" s="201"/>
      <c r="GU53" s="201"/>
      <c r="GV53" s="201"/>
      <c r="GW53" s="201"/>
      <c r="GX53" s="201"/>
      <c r="GY53" s="201"/>
      <c r="GZ53" s="201"/>
      <c r="HA53" s="201"/>
      <c r="HB53" s="201"/>
      <c r="HC53" s="201"/>
      <c r="HD53" s="201"/>
      <c r="HE53" s="201"/>
      <c r="HF53" s="201"/>
      <c r="HG53" s="201"/>
      <c r="HH53" s="201"/>
      <c r="HI53" s="201"/>
      <c r="HJ53" s="201"/>
      <c r="HK53" s="201"/>
      <c r="HL53" s="201"/>
      <c r="HM53" s="201"/>
      <c r="HN53" s="201"/>
      <c r="HO53" s="201"/>
      <c r="HP53" s="201"/>
      <c r="HQ53" s="201"/>
      <c r="HR53" s="201"/>
      <c r="HS53" s="201"/>
      <c r="HT53" s="201"/>
      <c r="HU53" s="201"/>
      <c r="HV53" s="201"/>
      <c r="HW53" s="201"/>
      <c r="HX53" s="201"/>
      <c r="HY53" s="201"/>
      <c r="HZ53" s="201"/>
      <c r="IA53" s="201"/>
      <c r="IB53" s="201"/>
      <c r="IC53" s="201"/>
      <c r="ID53" s="201"/>
      <c r="IE53" s="201"/>
      <c r="IF53" s="201"/>
      <c r="IG53" s="201"/>
      <c r="IH53" s="201"/>
      <c r="II53" s="201"/>
      <c r="IJ53" s="201"/>
      <c r="IK53" s="201"/>
      <c r="IL53" s="201"/>
      <c r="IM53" s="201"/>
      <c r="IN53" s="201"/>
      <c r="IO53" s="201"/>
      <c r="IP53" s="201"/>
      <c r="IQ53" s="201"/>
      <c r="IR53" s="201"/>
      <c r="IS53" s="201"/>
      <c r="IT53" s="201"/>
      <c r="IU53" s="201"/>
      <c r="IV53" s="201"/>
      <c r="IW53" s="201"/>
      <c r="IX53" s="201"/>
      <c r="IY53" s="201"/>
      <c r="IZ53" s="201"/>
      <c r="JA53" s="201"/>
      <c r="JB53" s="201"/>
      <c r="JC53" s="201"/>
      <c r="JD53" s="201"/>
      <c r="JE53" s="201"/>
      <c r="JF53" s="201"/>
      <c r="JG53" s="201"/>
      <c r="JH53" s="201"/>
      <c r="JI53" s="201"/>
      <c r="JJ53" s="201"/>
      <c r="JK53" s="201"/>
      <c r="JL53" s="201"/>
      <c r="JM53" s="201"/>
      <c r="JN53" s="201"/>
      <c r="JO53" s="201"/>
      <c r="JP53" s="201"/>
      <c r="JQ53" s="201"/>
      <c r="JR53" s="201"/>
      <c r="JS53" s="201"/>
      <c r="JT53" s="201"/>
      <c r="JU53" s="201"/>
      <c r="JV53" s="201"/>
      <c r="JW53" s="201"/>
      <c r="JX53" s="201"/>
      <c r="JY53" s="201"/>
      <c r="JZ53" s="201"/>
      <c r="KA53" s="201"/>
      <c r="KB53" s="201"/>
      <c r="KC53" s="201"/>
      <c r="KD53" s="201"/>
      <c r="KE53" s="201"/>
      <c r="KF53" s="201"/>
      <c r="KG53" s="201"/>
      <c r="KH53" s="201"/>
      <c r="KI53" s="201"/>
      <c r="KJ53" s="201"/>
      <c r="KK53" s="201"/>
      <c r="KL53" s="201"/>
      <c r="KM53" s="201"/>
      <c r="KN53" s="201"/>
      <c r="KO53" s="201"/>
      <c r="KP53" s="201"/>
      <c r="KQ53" s="201"/>
      <c r="KR53" s="201"/>
      <c r="KS53" s="201"/>
      <c r="KT53" s="201"/>
      <c r="KU53" s="201"/>
      <c r="KV53" s="201"/>
      <c r="KW53" s="201"/>
      <c r="KX53" s="201"/>
      <c r="KY53" s="201"/>
      <c r="KZ53" s="201"/>
      <c r="LA53" s="201"/>
      <c r="LB53" s="201"/>
      <c r="LC53" s="201"/>
      <c r="LD53" s="201"/>
      <c r="LE53" s="201"/>
      <c r="LF53" s="201"/>
      <c r="LG53" s="201"/>
      <c r="LH53" s="201"/>
      <c r="LI53" s="201"/>
      <c r="LJ53" s="201"/>
      <c r="LK53" s="201"/>
      <c r="LL53" s="201"/>
      <c r="LM53" s="201"/>
      <c r="LN53" s="201"/>
      <c r="LO53" s="201"/>
      <c r="LP53" s="201"/>
      <c r="LQ53" s="201"/>
      <c r="LR53" s="201"/>
      <c r="LS53" s="201"/>
      <c r="LT53" s="201"/>
      <c r="LU53" s="201"/>
      <c r="LV53" s="201"/>
      <c r="LW53" s="201"/>
      <c r="LX53" s="201"/>
      <c r="LY53" s="201"/>
      <c r="LZ53" s="201"/>
      <c r="MA53" s="201"/>
      <c r="MB53" s="201"/>
      <c r="MC53" s="201"/>
      <c r="MD53" s="201"/>
      <c r="ME53" s="201"/>
      <c r="MF53" s="201"/>
      <c r="MG53" s="201"/>
      <c r="MH53" s="201"/>
      <c r="MI53" s="201"/>
      <c r="MJ53" s="201"/>
      <c r="MK53" s="201"/>
      <c r="ML53" s="201"/>
      <c r="MM53" s="201"/>
      <c r="MN53" s="201"/>
      <c r="MO53" s="201"/>
      <c r="MP53" s="201"/>
      <c r="MQ53" s="201"/>
      <c r="MR53" s="201"/>
      <c r="MS53" s="201"/>
      <c r="MT53" s="201"/>
      <c r="MU53" s="201"/>
      <c r="MV53" s="201"/>
      <c r="MW53" s="201"/>
      <c r="MX53" s="201"/>
      <c r="MY53" s="201"/>
      <c r="MZ53" s="201"/>
      <c r="NA53" s="201"/>
      <c r="NB53" s="201"/>
      <c r="NC53" s="201"/>
      <c r="ND53" s="201"/>
      <c r="NE53" s="201"/>
      <c r="NF53" s="201"/>
      <c r="NG53" s="201"/>
      <c r="NH53" s="201"/>
      <c r="NI53" s="201"/>
      <c r="NJ53" s="201"/>
      <c r="NK53" s="201"/>
      <c r="NL53" s="201"/>
      <c r="NM53" s="201"/>
      <c r="NN53" s="201"/>
      <c r="NO53" s="201"/>
      <c r="NP53" s="201"/>
      <c r="NQ53" s="201"/>
      <c r="NR53" s="201"/>
      <c r="NS53" s="201"/>
      <c r="NT53" s="201"/>
      <c r="NU53" s="201"/>
      <c r="NV53" s="201"/>
      <c r="NW53" s="201"/>
      <c r="NX53" s="201"/>
      <c r="NY53" s="201"/>
      <c r="NZ53" s="201"/>
      <c r="OA53" s="201"/>
      <c r="OB53" s="201"/>
      <c r="OC53" s="201"/>
      <c r="OD53" s="201"/>
      <c r="OE53" s="201"/>
      <c r="OF53" s="201"/>
      <c r="OG53" s="201"/>
      <c r="OH53" s="201"/>
      <c r="OI53" s="201"/>
      <c r="OJ53" s="201"/>
      <c r="OK53" s="201"/>
      <c r="OL53" s="201"/>
      <c r="OM53" s="201"/>
      <c r="ON53" s="201"/>
      <c r="OO53" s="201"/>
      <c r="OP53" s="201"/>
      <c r="OQ53" s="201"/>
      <c r="OR53" s="201"/>
      <c r="OS53" s="201"/>
      <c r="OT53" s="201"/>
      <c r="OU53" s="201"/>
      <c r="OV53" s="201"/>
      <c r="OW53" s="201"/>
      <c r="OX53" s="201"/>
      <c r="OY53" s="201"/>
      <c r="OZ53" s="201"/>
      <c r="PA53" s="201"/>
      <c r="PB53" s="201"/>
      <c r="PC53" s="201"/>
      <c r="PD53" s="201"/>
      <c r="PE53" s="201"/>
      <c r="PF53" s="201"/>
      <c r="PG53" s="201"/>
      <c r="PH53" s="201"/>
      <c r="PI53" s="201"/>
      <c r="PJ53" s="201"/>
      <c r="PK53" s="201"/>
      <c r="PL53" s="201"/>
      <c r="PM53" s="201"/>
      <c r="PN53" s="201"/>
      <c r="PO53" s="201"/>
      <c r="PP53" s="201"/>
      <c r="PQ53" s="201"/>
      <c r="PR53" s="201"/>
      <c r="PS53" s="201"/>
      <c r="PT53" s="201"/>
      <c r="PU53" s="201"/>
      <c r="PV53" s="201"/>
      <c r="PW53" s="201"/>
      <c r="PX53" s="201"/>
      <c r="PY53" s="201"/>
      <c r="PZ53" s="201"/>
      <c r="QA53" s="201"/>
      <c r="QB53" s="201"/>
      <c r="QC53" s="201"/>
      <c r="QD53" s="201"/>
      <c r="QE53" s="201"/>
      <c r="QF53" s="201"/>
      <c r="QG53" s="201"/>
      <c r="QH53" s="201"/>
      <c r="QI53" s="201"/>
      <c r="QJ53" s="201"/>
      <c r="QK53" s="201"/>
      <c r="QL53" s="201"/>
    </row>
    <row r="54" spans="1:454" s="175" customFormat="1" ht="13" customHeight="1">
      <c r="A54" s="192"/>
      <c r="B54" s="279"/>
      <c r="C54" s="871" t="s">
        <v>11252</v>
      </c>
      <c r="D54" s="872"/>
      <c r="E54" s="872"/>
      <c r="F54" s="872"/>
      <c r="G54" s="872"/>
      <c r="H54" s="872"/>
      <c r="I54" s="872"/>
      <c r="J54" s="873"/>
      <c r="K54" s="880" t="s">
        <v>11253</v>
      </c>
      <c r="L54" s="872"/>
      <c r="M54" s="872"/>
      <c r="N54" s="872"/>
      <c r="O54" s="872"/>
      <c r="P54" s="872"/>
      <c r="Q54" s="872"/>
      <c r="R54" s="881"/>
      <c r="S54" s="884" t="s">
        <v>11262</v>
      </c>
      <c r="T54" s="885"/>
      <c r="U54" s="885"/>
      <c r="V54" s="885"/>
      <c r="W54" s="885"/>
      <c r="X54" s="885"/>
      <c r="Y54" s="885"/>
      <c r="Z54" s="885"/>
      <c r="AA54" s="885"/>
      <c r="AB54" s="885"/>
      <c r="AC54" s="885"/>
      <c r="AD54" s="885"/>
      <c r="AE54" s="885"/>
      <c r="AF54" s="885"/>
      <c r="AG54" s="885"/>
      <c r="AH54" s="885"/>
      <c r="AI54" s="885"/>
      <c r="AJ54" s="885"/>
      <c r="AK54" s="885"/>
      <c r="AL54" s="885"/>
      <c r="AM54" s="885"/>
      <c r="AN54" s="885"/>
      <c r="AO54" s="885"/>
      <c r="AP54" s="885"/>
      <c r="AQ54" s="885"/>
      <c r="AR54" s="885"/>
      <c r="AS54" s="885"/>
      <c r="AT54" s="885"/>
      <c r="AU54" s="885"/>
      <c r="AV54" s="886"/>
      <c r="AW54" s="192"/>
      <c r="AX54" s="192"/>
      <c r="AY54" s="192"/>
      <c r="AZ54" s="192"/>
      <c r="BA54" s="192"/>
      <c r="BB54" s="192"/>
      <c r="BC54" s="192"/>
      <c r="BD54" s="192"/>
      <c r="BE54" s="192"/>
      <c r="BF54" s="192"/>
      <c r="BG54" s="192"/>
      <c r="BH54" s="192"/>
      <c r="BI54" s="192"/>
      <c r="BJ54" s="192"/>
      <c r="BK54" s="192"/>
      <c r="BL54" s="192"/>
      <c r="BM54" s="192"/>
      <c r="BN54" s="192"/>
      <c r="BO54" s="192"/>
      <c r="BP54" s="192"/>
      <c r="BQ54" s="192"/>
      <c r="BR54" s="192"/>
      <c r="BS54" s="192"/>
      <c r="BT54" s="192"/>
      <c r="BU54" s="192"/>
      <c r="BV54" s="192"/>
      <c r="BW54" s="192"/>
      <c r="BX54" s="192"/>
      <c r="BY54" s="192"/>
      <c r="BZ54" s="192"/>
      <c r="CA54" s="192"/>
      <c r="CB54" s="192"/>
      <c r="CC54" s="192"/>
      <c r="CD54" s="192"/>
      <c r="CE54" s="192"/>
      <c r="CF54" s="192"/>
      <c r="CG54" s="192"/>
      <c r="CH54" s="192"/>
      <c r="CI54" s="192"/>
      <c r="CJ54" s="192"/>
      <c r="CK54" s="192"/>
      <c r="CL54" s="192"/>
      <c r="CM54" s="192"/>
      <c r="CN54" s="192"/>
      <c r="CO54" s="192"/>
      <c r="CP54" s="192"/>
      <c r="CQ54" s="192"/>
      <c r="CR54" s="192"/>
      <c r="CS54" s="192"/>
      <c r="CT54" s="192"/>
      <c r="CU54" s="192"/>
      <c r="CV54" s="192"/>
      <c r="CW54" s="192"/>
      <c r="CX54" s="192"/>
      <c r="CY54" s="192"/>
      <c r="CZ54" s="192"/>
      <c r="DA54" s="192"/>
      <c r="DB54" s="192"/>
      <c r="DC54" s="192"/>
      <c r="DD54" s="192"/>
      <c r="DE54" s="192"/>
      <c r="DF54" s="192"/>
      <c r="DG54" s="192"/>
      <c r="DH54" s="192"/>
      <c r="DI54" s="192"/>
      <c r="DJ54" s="192"/>
      <c r="DK54" s="192"/>
      <c r="DL54" s="192"/>
      <c r="DM54" s="192"/>
      <c r="DN54" s="192"/>
      <c r="DO54" s="192"/>
      <c r="DP54" s="192"/>
      <c r="DQ54" s="192"/>
      <c r="DR54" s="192"/>
      <c r="DS54" s="192"/>
      <c r="DT54" s="192"/>
      <c r="DU54" s="192"/>
      <c r="DV54" s="192"/>
      <c r="DW54" s="192"/>
      <c r="DX54" s="192"/>
      <c r="DY54" s="192"/>
      <c r="DZ54" s="192"/>
      <c r="EA54" s="192"/>
      <c r="EB54" s="192"/>
      <c r="EC54" s="192"/>
      <c r="ED54" s="192"/>
      <c r="EE54" s="192"/>
      <c r="EF54" s="192"/>
      <c r="EG54" s="192"/>
      <c r="EH54" s="192"/>
      <c r="EI54" s="192"/>
      <c r="EJ54" s="192"/>
      <c r="EK54" s="192"/>
      <c r="EL54" s="192"/>
      <c r="EM54" s="192"/>
      <c r="EN54" s="192"/>
      <c r="EO54" s="192"/>
      <c r="EP54" s="192"/>
      <c r="EQ54" s="192"/>
      <c r="ER54" s="192"/>
      <c r="ES54" s="192"/>
      <c r="ET54" s="192"/>
      <c r="EU54" s="192"/>
      <c r="EV54" s="192"/>
      <c r="EW54" s="192"/>
      <c r="EX54" s="192"/>
      <c r="EY54" s="192"/>
      <c r="EZ54" s="192"/>
      <c r="FA54" s="192"/>
      <c r="FB54" s="192"/>
      <c r="FC54" s="192"/>
      <c r="FD54" s="192"/>
      <c r="FE54" s="192"/>
      <c r="FF54" s="192"/>
      <c r="FG54" s="192"/>
      <c r="FH54" s="192"/>
      <c r="FI54" s="192"/>
      <c r="FJ54" s="192"/>
      <c r="FK54" s="192"/>
      <c r="FL54" s="192"/>
      <c r="FM54" s="192"/>
      <c r="FN54" s="192"/>
      <c r="FO54" s="192"/>
      <c r="FP54" s="192"/>
      <c r="FQ54" s="192"/>
      <c r="FR54" s="192"/>
      <c r="FS54" s="192"/>
      <c r="FT54" s="192"/>
      <c r="FU54" s="192"/>
      <c r="FV54" s="192"/>
      <c r="FW54" s="192"/>
      <c r="FX54" s="192"/>
      <c r="FY54" s="192"/>
      <c r="FZ54" s="192"/>
      <c r="GA54" s="192"/>
      <c r="GB54" s="192"/>
      <c r="GC54" s="192"/>
      <c r="GD54" s="192"/>
      <c r="GE54" s="192"/>
      <c r="GF54" s="192"/>
      <c r="GG54" s="192"/>
      <c r="GH54" s="192"/>
      <c r="GI54" s="192"/>
      <c r="GJ54" s="192"/>
      <c r="GK54" s="192"/>
      <c r="GL54" s="192"/>
      <c r="GM54" s="192"/>
      <c r="GN54" s="192"/>
      <c r="GO54" s="192"/>
      <c r="GP54" s="192"/>
      <c r="GQ54" s="192"/>
      <c r="GR54" s="192"/>
      <c r="GS54" s="192"/>
      <c r="GT54" s="192"/>
      <c r="GU54" s="192"/>
      <c r="GV54" s="192"/>
      <c r="GW54" s="192"/>
      <c r="GX54" s="192"/>
      <c r="GY54" s="192"/>
      <c r="GZ54" s="192"/>
      <c r="HA54" s="192"/>
      <c r="HB54" s="192"/>
      <c r="HC54" s="192"/>
      <c r="HD54" s="192"/>
      <c r="HE54" s="192"/>
      <c r="HF54" s="192"/>
      <c r="HG54" s="192"/>
      <c r="HH54" s="192"/>
      <c r="HI54" s="192"/>
      <c r="HJ54" s="192"/>
      <c r="HK54" s="192"/>
      <c r="HL54" s="192"/>
      <c r="HM54" s="192"/>
      <c r="HN54" s="192"/>
      <c r="HO54" s="192"/>
      <c r="HP54" s="192"/>
      <c r="HQ54" s="192"/>
      <c r="HR54" s="192"/>
      <c r="HS54" s="192"/>
      <c r="HT54" s="192"/>
      <c r="HU54" s="192"/>
      <c r="HV54" s="192"/>
      <c r="HW54" s="192"/>
      <c r="HX54" s="192"/>
      <c r="HY54" s="192"/>
      <c r="HZ54" s="192"/>
      <c r="IA54" s="192"/>
      <c r="IB54" s="192"/>
      <c r="IC54" s="192"/>
      <c r="ID54" s="192"/>
      <c r="IE54" s="192"/>
      <c r="IF54" s="192"/>
      <c r="IG54" s="192"/>
      <c r="IH54" s="192"/>
      <c r="II54" s="192"/>
      <c r="IJ54" s="192"/>
      <c r="IK54" s="192"/>
      <c r="IL54" s="192"/>
      <c r="IM54" s="192"/>
      <c r="IN54" s="192"/>
      <c r="IO54" s="192"/>
      <c r="IP54" s="192"/>
      <c r="IQ54" s="192"/>
      <c r="IR54" s="192"/>
      <c r="IS54" s="192"/>
      <c r="IT54" s="192"/>
      <c r="IU54" s="192"/>
      <c r="IV54" s="192"/>
      <c r="IW54" s="192"/>
      <c r="IX54" s="192"/>
      <c r="IY54" s="192"/>
      <c r="IZ54" s="192"/>
      <c r="JA54" s="192"/>
      <c r="JB54" s="192"/>
      <c r="JC54" s="192"/>
      <c r="JD54" s="192"/>
      <c r="JE54" s="192"/>
      <c r="JF54" s="192"/>
      <c r="JG54" s="192"/>
      <c r="JH54" s="192"/>
      <c r="JI54" s="192"/>
      <c r="JJ54" s="192"/>
      <c r="JK54" s="192"/>
      <c r="JL54" s="192"/>
      <c r="JM54" s="192"/>
      <c r="JN54" s="192"/>
      <c r="JO54" s="192"/>
      <c r="JP54" s="192"/>
      <c r="JQ54" s="192"/>
      <c r="JR54" s="192"/>
      <c r="JS54" s="192"/>
      <c r="JT54" s="192"/>
      <c r="JU54" s="192"/>
      <c r="JV54" s="192"/>
      <c r="JW54" s="192"/>
      <c r="JX54" s="192"/>
      <c r="JY54" s="192"/>
      <c r="JZ54" s="192"/>
      <c r="KA54" s="192"/>
      <c r="KB54" s="192"/>
      <c r="KC54" s="192"/>
      <c r="KD54" s="192"/>
      <c r="KE54" s="192"/>
      <c r="KF54" s="192"/>
      <c r="KG54" s="192"/>
      <c r="KH54" s="192"/>
      <c r="KI54" s="192"/>
      <c r="KJ54" s="192"/>
      <c r="KK54" s="192"/>
      <c r="KL54" s="192"/>
      <c r="KM54" s="192"/>
      <c r="KN54" s="192"/>
      <c r="KO54" s="192"/>
      <c r="KP54" s="192"/>
      <c r="KQ54" s="192"/>
      <c r="KR54" s="192"/>
      <c r="KS54" s="192"/>
      <c r="KT54" s="192"/>
      <c r="KU54" s="192"/>
      <c r="KV54" s="192"/>
      <c r="KW54" s="192"/>
      <c r="KX54" s="192"/>
      <c r="KY54" s="192"/>
      <c r="KZ54" s="192"/>
      <c r="LA54" s="192"/>
      <c r="LB54" s="192"/>
      <c r="LC54" s="192"/>
      <c r="LD54" s="192"/>
      <c r="LE54" s="192"/>
      <c r="LF54" s="192"/>
      <c r="LG54" s="192"/>
      <c r="LH54" s="192"/>
      <c r="LI54" s="192"/>
      <c r="LJ54" s="192"/>
      <c r="LK54" s="192"/>
      <c r="LL54" s="192"/>
      <c r="LM54" s="192"/>
      <c r="LN54" s="192"/>
      <c r="LO54" s="192"/>
      <c r="LP54" s="192"/>
      <c r="LQ54" s="192"/>
      <c r="LR54" s="192"/>
      <c r="LS54" s="192"/>
      <c r="LT54" s="192"/>
      <c r="LU54" s="192"/>
      <c r="LV54" s="192"/>
      <c r="LW54" s="192"/>
      <c r="LX54" s="192"/>
      <c r="LY54" s="192"/>
      <c r="LZ54" s="192"/>
      <c r="MA54" s="192"/>
      <c r="MB54" s="192"/>
      <c r="MC54" s="192"/>
      <c r="MD54" s="192"/>
      <c r="ME54" s="192"/>
      <c r="MF54" s="192"/>
      <c r="MG54" s="192"/>
      <c r="MH54" s="192"/>
      <c r="MI54" s="192"/>
      <c r="MJ54" s="192"/>
      <c r="MK54" s="192"/>
      <c r="ML54" s="192"/>
      <c r="MM54" s="192"/>
      <c r="MN54" s="192"/>
      <c r="MO54" s="192"/>
      <c r="MP54" s="192"/>
      <c r="MQ54" s="192"/>
      <c r="MR54" s="192"/>
      <c r="MS54" s="192"/>
      <c r="MT54" s="192"/>
      <c r="MU54" s="192"/>
      <c r="MV54" s="192"/>
      <c r="MW54" s="192"/>
      <c r="MX54" s="192"/>
      <c r="MY54" s="192"/>
      <c r="MZ54" s="192"/>
      <c r="NA54" s="192"/>
      <c r="NB54" s="192"/>
      <c r="NC54" s="192"/>
      <c r="ND54" s="192"/>
      <c r="NE54" s="192"/>
      <c r="NF54" s="192"/>
      <c r="NG54" s="192"/>
      <c r="NH54" s="192"/>
      <c r="NI54" s="192"/>
      <c r="NJ54" s="192"/>
      <c r="NK54" s="192"/>
      <c r="NL54" s="192"/>
      <c r="NM54" s="192"/>
      <c r="NN54" s="192"/>
      <c r="NO54" s="192"/>
      <c r="NP54" s="192"/>
      <c r="NQ54" s="192"/>
      <c r="NR54" s="192"/>
      <c r="NS54" s="192"/>
      <c r="NT54" s="192"/>
      <c r="NU54" s="192"/>
      <c r="NV54" s="192"/>
      <c r="NW54" s="192"/>
      <c r="NX54" s="192"/>
      <c r="NY54" s="192"/>
      <c r="NZ54" s="192"/>
      <c r="OA54" s="192"/>
      <c r="OB54" s="192"/>
      <c r="OC54" s="192"/>
      <c r="OD54" s="192"/>
      <c r="OE54" s="192"/>
      <c r="OF54" s="192"/>
      <c r="OG54" s="192"/>
      <c r="OH54" s="192"/>
      <c r="OI54" s="192"/>
      <c r="OJ54" s="192"/>
      <c r="OK54" s="192"/>
      <c r="OL54" s="192"/>
      <c r="OM54" s="192"/>
      <c r="ON54" s="192"/>
      <c r="OO54" s="192"/>
      <c r="OP54" s="192"/>
      <c r="OQ54" s="192"/>
      <c r="OR54" s="192"/>
      <c r="OS54" s="192"/>
      <c r="OT54" s="192"/>
      <c r="OU54" s="192"/>
      <c r="OV54" s="192"/>
      <c r="OW54" s="192"/>
      <c r="OX54" s="192"/>
      <c r="OY54" s="192"/>
      <c r="OZ54" s="192"/>
      <c r="PA54" s="192"/>
      <c r="PB54" s="192"/>
      <c r="PC54" s="192"/>
      <c r="PD54" s="192"/>
      <c r="PE54" s="192"/>
      <c r="PF54" s="192"/>
      <c r="PG54" s="192"/>
      <c r="PH54" s="192"/>
      <c r="PI54" s="192"/>
      <c r="PJ54" s="192"/>
      <c r="PK54" s="192"/>
      <c r="PL54" s="192"/>
      <c r="PM54" s="192"/>
      <c r="PN54" s="192"/>
      <c r="PO54" s="192"/>
      <c r="PP54" s="192"/>
      <c r="PQ54" s="192"/>
      <c r="PR54" s="192"/>
      <c r="PS54" s="192"/>
      <c r="PT54" s="192"/>
      <c r="PU54" s="192"/>
      <c r="PV54" s="192"/>
      <c r="PW54" s="192"/>
      <c r="PX54" s="192"/>
      <c r="PY54" s="192"/>
      <c r="PZ54" s="192"/>
      <c r="QA54" s="192"/>
      <c r="QB54" s="192"/>
      <c r="QC54" s="192"/>
      <c r="QD54" s="192"/>
      <c r="QE54" s="192"/>
      <c r="QF54" s="192"/>
      <c r="QG54" s="192"/>
      <c r="QH54" s="192"/>
      <c r="QI54" s="192"/>
      <c r="QJ54" s="192"/>
      <c r="QK54" s="192"/>
      <c r="QL54" s="192"/>
    </row>
    <row r="55" spans="1:454" s="175" customFormat="1" ht="13" customHeight="1">
      <c r="A55" s="192"/>
      <c r="B55" s="279"/>
      <c r="C55" s="874"/>
      <c r="D55" s="875"/>
      <c r="E55" s="875"/>
      <c r="F55" s="875"/>
      <c r="G55" s="875"/>
      <c r="H55" s="875"/>
      <c r="I55" s="875"/>
      <c r="J55" s="876"/>
      <c r="K55" s="882"/>
      <c r="L55" s="875"/>
      <c r="M55" s="875"/>
      <c r="N55" s="875"/>
      <c r="O55" s="875"/>
      <c r="P55" s="875"/>
      <c r="Q55" s="875"/>
      <c r="R55" s="883"/>
      <c r="S55" s="887"/>
      <c r="T55" s="888"/>
      <c r="U55" s="888"/>
      <c r="V55" s="888"/>
      <c r="W55" s="888"/>
      <c r="X55" s="888"/>
      <c r="Y55" s="888"/>
      <c r="Z55" s="888"/>
      <c r="AA55" s="888"/>
      <c r="AB55" s="888"/>
      <c r="AC55" s="888"/>
      <c r="AD55" s="888"/>
      <c r="AE55" s="888"/>
      <c r="AF55" s="888"/>
      <c r="AG55" s="888"/>
      <c r="AH55" s="888"/>
      <c r="AI55" s="888"/>
      <c r="AJ55" s="888"/>
      <c r="AK55" s="888"/>
      <c r="AL55" s="888"/>
      <c r="AM55" s="888"/>
      <c r="AN55" s="888"/>
      <c r="AO55" s="888"/>
      <c r="AP55" s="888"/>
      <c r="AQ55" s="888"/>
      <c r="AR55" s="888"/>
      <c r="AS55" s="888"/>
      <c r="AT55" s="888"/>
      <c r="AU55" s="888"/>
      <c r="AV55" s="889"/>
      <c r="AW55" s="192"/>
      <c r="AX55" s="192"/>
      <c r="AY55" s="192"/>
      <c r="AZ55" s="192"/>
      <c r="BA55" s="192"/>
      <c r="BB55" s="192"/>
      <c r="BC55" s="192"/>
      <c r="BD55" s="192"/>
      <c r="BE55" s="192"/>
      <c r="BF55" s="192"/>
      <c r="BG55" s="192"/>
      <c r="BH55" s="192"/>
      <c r="BI55" s="192"/>
      <c r="BJ55" s="192"/>
      <c r="BK55" s="192"/>
      <c r="BL55" s="192"/>
      <c r="BM55" s="192"/>
      <c r="BN55" s="192"/>
      <c r="BO55" s="192"/>
      <c r="BP55" s="192"/>
      <c r="BQ55" s="192"/>
      <c r="BR55" s="192"/>
      <c r="BS55" s="192"/>
      <c r="BT55" s="192"/>
      <c r="BU55" s="192"/>
      <c r="BV55" s="192"/>
      <c r="BW55" s="192"/>
      <c r="BX55" s="192"/>
      <c r="BY55" s="192"/>
      <c r="BZ55" s="192"/>
      <c r="CA55" s="192"/>
      <c r="CB55" s="192"/>
      <c r="CC55" s="192"/>
      <c r="CD55" s="192"/>
      <c r="CE55" s="192"/>
      <c r="CF55" s="192"/>
      <c r="CG55" s="192"/>
      <c r="CH55" s="192"/>
      <c r="CI55" s="192"/>
      <c r="CJ55" s="192"/>
      <c r="CK55" s="192"/>
      <c r="CL55" s="192"/>
      <c r="CM55" s="192"/>
      <c r="CN55" s="192"/>
      <c r="CO55" s="192"/>
      <c r="CP55" s="192"/>
      <c r="CQ55" s="192"/>
      <c r="CR55" s="192"/>
      <c r="CS55" s="192"/>
      <c r="CT55" s="192"/>
      <c r="CU55" s="192"/>
      <c r="CV55" s="192"/>
      <c r="CW55" s="192"/>
      <c r="CX55" s="192"/>
      <c r="CY55" s="192"/>
      <c r="CZ55" s="192"/>
      <c r="DA55" s="192"/>
      <c r="DB55" s="192"/>
      <c r="DC55" s="192"/>
      <c r="DD55" s="192"/>
      <c r="DE55" s="192"/>
      <c r="DF55" s="192"/>
      <c r="DG55" s="192"/>
      <c r="DH55" s="192"/>
      <c r="DI55" s="192"/>
      <c r="DJ55" s="192"/>
      <c r="DK55" s="192"/>
      <c r="DL55" s="192"/>
      <c r="DM55" s="192"/>
      <c r="DN55" s="192"/>
      <c r="DO55" s="192"/>
      <c r="DP55" s="192"/>
      <c r="DQ55" s="192"/>
      <c r="DR55" s="192"/>
      <c r="DS55" s="192"/>
      <c r="DT55" s="192"/>
      <c r="DU55" s="192"/>
      <c r="DV55" s="192"/>
      <c r="DW55" s="192"/>
      <c r="DX55" s="192"/>
      <c r="DY55" s="192"/>
      <c r="DZ55" s="192"/>
      <c r="EA55" s="192"/>
      <c r="EB55" s="192"/>
      <c r="EC55" s="192"/>
      <c r="ED55" s="192"/>
      <c r="EE55" s="192"/>
      <c r="EF55" s="192"/>
      <c r="EG55" s="192"/>
      <c r="EH55" s="192"/>
      <c r="EI55" s="192"/>
      <c r="EJ55" s="192"/>
      <c r="EK55" s="192"/>
      <c r="EL55" s="192"/>
      <c r="EM55" s="192"/>
      <c r="EN55" s="192"/>
      <c r="EO55" s="192"/>
      <c r="EP55" s="192"/>
      <c r="EQ55" s="192"/>
      <c r="ER55" s="192"/>
      <c r="ES55" s="192"/>
      <c r="ET55" s="192"/>
      <c r="EU55" s="192"/>
      <c r="EV55" s="192"/>
      <c r="EW55" s="192"/>
      <c r="EX55" s="192"/>
      <c r="EY55" s="192"/>
      <c r="EZ55" s="192"/>
      <c r="FA55" s="192"/>
      <c r="FB55" s="192"/>
      <c r="FC55" s="192"/>
      <c r="FD55" s="192"/>
      <c r="FE55" s="192"/>
      <c r="FF55" s="192"/>
      <c r="FG55" s="192"/>
      <c r="FH55" s="192"/>
      <c r="FI55" s="192"/>
      <c r="FJ55" s="192"/>
      <c r="FK55" s="192"/>
      <c r="FL55" s="192"/>
      <c r="FM55" s="192"/>
      <c r="FN55" s="192"/>
      <c r="FO55" s="192"/>
      <c r="FP55" s="192"/>
      <c r="FQ55" s="192"/>
      <c r="FR55" s="192"/>
      <c r="FS55" s="192"/>
      <c r="FT55" s="192"/>
      <c r="FU55" s="192"/>
      <c r="FV55" s="192"/>
      <c r="FW55" s="192"/>
      <c r="FX55" s="192"/>
      <c r="FY55" s="192"/>
      <c r="FZ55" s="192"/>
      <c r="GA55" s="192"/>
      <c r="GB55" s="192"/>
      <c r="GC55" s="192"/>
      <c r="GD55" s="192"/>
      <c r="GE55" s="192"/>
      <c r="GF55" s="192"/>
      <c r="GG55" s="192"/>
      <c r="GH55" s="192"/>
      <c r="GI55" s="192"/>
      <c r="GJ55" s="192"/>
      <c r="GK55" s="192"/>
      <c r="GL55" s="192"/>
      <c r="GM55" s="192"/>
      <c r="GN55" s="192"/>
      <c r="GO55" s="192"/>
      <c r="GP55" s="192"/>
      <c r="GQ55" s="192"/>
      <c r="GR55" s="192"/>
      <c r="GS55" s="192"/>
      <c r="GT55" s="192"/>
      <c r="GU55" s="192"/>
      <c r="GV55" s="192"/>
      <c r="GW55" s="192"/>
      <c r="GX55" s="192"/>
      <c r="GY55" s="192"/>
      <c r="GZ55" s="192"/>
      <c r="HA55" s="192"/>
      <c r="HB55" s="192"/>
      <c r="HC55" s="192"/>
      <c r="HD55" s="192"/>
      <c r="HE55" s="192"/>
      <c r="HF55" s="192"/>
      <c r="HG55" s="192"/>
      <c r="HH55" s="192"/>
      <c r="HI55" s="192"/>
      <c r="HJ55" s="192"/>
      <c r="HK55" s="192"/>
      <c r="HL55" s="192"/>
      <c r="HM55" s="192"/>
      <c r="HN55" s="192"/>
      <c r="HO55" s="192"/>
      <c r="HP55" s="192"/>
      <c r="HQ55" s="192"/>
      <c r="HR55" s="192"/>
      <c r="HS55" s="192"/>
      <c r="HT55" s="192"/>
      <c r="HU55" s="192"/>
      <c r="HV55" s="192"/>
      <c r="HW55" s="192"/>
      <c r="HX55" s="192"/>
      <c r="HY55" s="192"/>
      <c r="HZ55" s="192"/>
      <c r="IA55" s="192"/>
      <c r="IB55" s="192"/>
      <c r="IC55" s="192"/>
      <c r="ID55" s="192"/>
      <c r="IE55" s="192"/>
      <c r="IF55" s="192"/>
      <c r="IG55" s="192"/>
      <c r="IH55" s="192"/>
      <c r="II55" s="192"/>
      <c r="IJ55" s="192"/>
      <c r="IK55" s="192"/>
      <c r="IL55" s="192"/>
      <c r="IM55" s="192"/>
      <c r="IN55" s="192"/>
      <c r="IO55" s="192"/>
      <c r="IP55" s="192"/>
      <c r="IQ55" s="192"/>
      <c r="IR55" s="192"/>
      <c r="IS55" s="192"/>
      <c r="IT55" s="192"/>
      <c r="IU55" s="192"/>
      <c r="IV55" s="192"/>
      <c r="IW55" s="192"/>
      <c r="IX55" s="192"/>
      <c r="IY55" s="192"/>
      <c r="IZ55" s="192"/>
      <c r="JA55" s="192"/>
      <c r="JB55" s="192"/>
      <c r="JC55" s="192"/>
      <c r="JD55" s="192"/>
      <c r="JE55" s="192"/>
      <c r="JF55" s="192"/>
      <c r="JG55" s="192"/>
      <c r="JH55" s="192"/>
      <c r="JI55" s="192"/>
      <c r="JJ55" s="192"/>
      <c r="JK55" s="192"/>
      <c r="JL55" s="192"/>
      <c r="JM55" s="192"/>
      <c r="JN55" s="192"/>
      <c r="JO55" s="192"/>
      <c r="JP55" s="192"/>
      <c r="JQ55" s="192"/>
      <c r="JR55" s="192"/>
      <c r="JS55" s="192"/>
      <c r="JT55" s="192"/>
      <c r="JU55" s="192"/>
      <c r="JV55" s="192"/>
      <c r="JW55" s="192"/>
      <c r="JX55" s="192"/>
      <c r="JY55" s="192"/>
      <c r="JZ55" s="192"/>
      <c r="KA55" s="192"/>
      <c r="KB55" s="192"/>
      <c r="KC55" s="192"/>
      <c r="KD55" s="192"/>
      <c r="KE55" s="192"/>
      <c r="KF55" s="192"/>
      <c r="KG55" s="192"/>
      <c r="KH55" s="192"/>
      <c r="KI55" s="192"/>
      <c r="KJ55" s="192"/>
      <c r="KK55" s="192"/>
      <c r="KL55" s="192"/>
      <c r="KM55" s="192"/>
      <c r="KN55" s="192"/>
      <c r="KO55" s="192"/>
      <c r="KP55" s="192"/>
      <c r="KQ55" s="192"/>
      <c r="KR55" s="192"/>
      <c r="KS55" s="192"/>
      <c r="KT55" s="192"/>
      <c r="KU55" s="192"/>
      <c r="KV55" s="192"/>
      <c r="KW55" s="192"/>
      <c r="KX55" s="192"/>
      <c r="KY55" s="192"/>
      <c r="KZ55" s="192"/>
      <c r="LA55" s="192"/>
      <c r="LB55" s="192"/>
      <c r="LC55" s="192"/>
      <c r="LD55" s="192"/>
      <c r="LE55" s="192"/>
      <c r="LF55" s="192"/>
      <c r="LG55" s="192"/>
      <c r="LH55" s="192"/>
      <c r="LI55" s="192"/>
      <c r="LJ55" s="192"/>
      <c r="LK55" s="192"/>
      <c r="LL55" s="192"/>
      <c r="LM55" s="192"/>
      <c r="LN55" s="192"/>
      <c r="LO55" s="192"/>
      <c r="LP55" s="192"/>
      <c r="LQ55" s="192"/>
      <c r="LR55" s="192"/>
      <c r="LS55" s="192"/>
      <c r="LT55" s="192"/>
      <c r="LU55" s="192"/>
      <c r="LV55" s="192"/>
      <c r="LW55" s="192"/>
      <c r="LX55" s="192"/>
      <c r="LY55" s="192"/>
      <c r="LZ55" s="192"/>
      <c r="MA55" s="192"/>
      <c r="MB55" s="192"/>
      <c r="MC55" s="192"/>
      <c r="MD55" s="192"/>
      <c r="ME55" s="192"/>
      <c r="MF55" s="192"/>
      <c r="MG55" s="192"/>
      <c r="MH55" s="192"/>
      <c r="MI55" s="192"/>
      <c r="MJ55" s="192"/>
      <c r="MK55" s="192"/>
      <c r="ML55" s="192"/>
      <c r="MM55" s="192"/>
      <c r="MN55" s="192"/>
      <c r="MO55" s="192"/>
      <c r="MP55" s="192"/>
      <c r="MQ55" s="192"/>
      <c r="MR55" s="192"/>
      <c r="MS55" s="192"/>
      <c r="MT55" s="192"/>
      <c r="MU55" s="192"/>
      <c r="MV55" s="192"/>
      <c r="MW55" s="192"/>
      <c r="MX55" s="192"/>
      <c r="MY55" s="192"/>
      <c r="MZ55" s="192"/>
      <c r="NA55" s="192"/>
      <c r="NB55" s="192"/>
      <c r="NC55" s="192"/>
      <c r="ND55" s="192"/>
      <c r="NE55" s="192"/>
      <c r="NF55" s="192"/>
      <c r="NG55" s="192"/>
      <c r="NH55" s="192"/>
      <c r="NI55" s="192"/>
      <c r="NJ55" s="192"/>
      <c r="NK55" s="192"/>
      <c r="NL55" s="192"/>
      <c r="NM55" s="192"/>
      <c r="NN55" s="192"/>
      <c r="NO55" s="192"/>
      <c r="NP55" s="192"/>
      <c r="NQ55" s="192"/>
      <c r="NR55" s="192"/>
      <c r="NS55" s="192"/>
      <c r="NT55" s="192"/>
      <c r="NU55" s="192"/>
      <c r="NV55" s="192"/>
      <c r="NW55" s="192"/>
      <c r="NX55" s="192"/>
      <c r="NY55" s="192"/>
      <c r="NZ55" s="192"/>
      <c r="OA55" s="192"/>
      <c r="OB55" s="192"/>
      <c r="OC55" s="192"/>
      <c r="OD55" s="192"/>
      <c r="OE55" s="192"/>
      <c r="OF55" s="192"/>
      <c r="OG55" s="192"/>
      <c r="OH55" s="192"/>
      <c r="OI55" s="192"/>
      <c r="OJ55" s="192"/>
      <c r="OK55" s="192"/>
      <c r="OL55" s="192"/>
      <c r="OM55" s="192"/>
      <c r="ON55" s="192"/>
      <c r="OO55" s="192"/>
      <c r="OP55" s="192"/>
      <c r="OQ55" s="192"/>
      <c r="OR55" s="192"/>
      <c r="OS55" s="192"/>
      <c r="OT55" s="192"/>
      <c r="OU55" s="192"/>
      <c r="OV55" s="192"/>
      <c r="OW55" s="192"/>
      <c r="OX55" s="192"/>
      <c r="OY55" s="192"/>
      <c r="OZ55" s="192"/>
      <c r="PA55" s="192"/>
      <c r="PB55" s="192"/>
      <c r="PC55" s="192"/>
      <c r="PD55" s="192"/>
      <c r="PE55" s="192"/>
      <c r="PF55" s="192"/>
      <c r="PG55" s="192"/>
      <c r="PH55" s="192"/>
      <c r="PI55" s="192"/>
      <c r="PJ55" s="192"/>
      <c r="PK55" s="192"/>
      <c r="PL55" s="192"/>
      <c r="PM55" s="192"/>
      <c r="PN55" s="192"/>
      <c r="PO55" s="192"/>
      <c r="PP55" s="192"/>
      <c r="PQ55" s="192"/>
      <c r="PR55" s="192"/>
      <c r="PS55" s="192"/>
      <c r="PT55" s="192"/>
      <c r="PU55" s="192"/>
      <c r="PV55" s="192"/>
      <c r="PW55" s="192"/>
      <c r="PX55" s="192"/>
      <c r="PY55" s="192"/>
      <c r="PZ55" s="192"/>
      <c r="QA55" s="192"/>
      <c r="QB55" s="192"/>
      <c r="QC55" s="192"/>
      <c r="QD55" s="192"/>
      <c r="QE55" s="192"/>
      <c r="QF55" s="192"/>
      <c r="QG55" s="192"/>
      <c r="QH55" s="192"/>
      <c r="QI55" s="192"/>
      <c r="QJ55" s="192"/>
      <c r="QK55" s="192"/>
      <c r="QL55" s="192"/>
    </row>
    <row r="56" spans="1:454" s="175" customFormat="1" ht="21.75" customHeight="1">
      <c r="A56" s="192"/>
      <c r="B56" s="279"/>
      <c r="C56" s="877"/>
      <c r="D56" s="878"/>
      <c r="E56" s="878"/>
      <c r="F56" s="878"/>
      <c r="G56" s="878"/>
      <c r="H56" s="878"/>
      <c r="I56" s="878"/>
      <c r="J56" s="879"/>
      <c r="K56" s="463" t="s">
        <v>11065</v>
      </c>
      <c r="L56" s="464"/>
      <c r="M56" s="464"/>
      <c r="N56" s="464"/>
      <c r="O56" s="464"/>
      <c r="P56" s="464"/>
      <c r="Q56" s="464"/>
      <c r="R56" s="465"/>
      <c r="S56" s="887"/>
      <c r="T56" s="888"/>
      <c r="U56" s="888"/>
      <c r="V56" s="888"/>
      <c r="W56" s="888"/>
      <c r="X56" s="888"/>
      <c r="Y56" s="888"/>
      <c r="Z56" s="888"/>
      <c r="AA56" s="888"/>
      <c r="AB56" s="888"/>
      <c r="AC56" s="888"/>
      <c r="AD56" s="888"/>
      <c r="AE56" s="888"/>
      <c r="AF56" s="888"/>
      <c r="AG56" s="888"/>
      <c r="AH56" s="888"/>
      <c r="AI56" s="888"/>
      <c r="AJ56" s="888"/>
      <c r="AK56" s="888"/>
      <c r="AL56" s="888"/>
      <c r="AM56" s="888"/>
      <c r="AN56" s="888"/>
      <c r="AO56" s="888"/>
      <c r="AP56" s="888"/>
      <c r="AQ56" s="888"/>
      <c r="AR56" s="888"/>
      <c r="AS56" s="888"/>
      <c r="AT56" s="888"/>
      <c r="AU56" s="888"/>
      <c r="AV56" s="889"/>
      <c r="AW56" s="192"/>
      <c r="AX56" s="192"/>
      <c r="AY56" s="192"/>
      <c r="AZ56" s="192"/>
      <c r="BA56" s="192"/>
      <c r="BB56" s="192"/>
      <c r="BC56" s="192"/>
      <c r="BD56" s="192"/>
      <c r="BE56" s="192"/>
      <c r="BF56" s="192"/>
      <c r="BG56" s="192"/>
      <c r="BH56" s="192"/>
      <c r="BI56" s="192"/>
      <c r="BJ56" s="192"/>
      <c r="BK56" s="192"/>
      <c r="BL56" s="192"/>
      <c r="BM56" s="192"/>
      <c r="BN56" s="192"/>
      <c r="BO56" s="192"/>
      <c r="BP56" s="192"/>
      <c r="BQ56" s="192"/>
      <c r="BR56" s="192"/>
      <c r="BS56" s="192"/>
      <c r="BT56" s="192"/>
      <c r="BU56" s="192"/>
      <c r="BV56" s="192"/>
      <c r="BW56" s="192"/>
      <c r="BX56" s="192"/>
      <c r="BY56" s="192"/>
      <c r="BZ56" s="192"/>
      <c r="CA56" s="192"/>
      <c r="CB56" s="192"/>
      <c r="CC56" s="192"/>
      <c r="CD56" s="192"/>
      <c r="CE56" s="192"/>
      <c r="CF56" s="192"/>
      <c r="CG56" s="192"/>
      <c r="CH56" s="192"/>
      <c r="CI56" s="192"/>
      <c r="CJ56" s="192"/>
      <c r="CK56" s="192"/>
      <c r="CL56" s="192"/>
      <c r="CM56" s="192"/>
      <c r="CN56" s="192"/>
      <c r="CO56" s="192"/>
      <c r="CP56" s="192"/>
      <c r="CQ56" s="192"/>
      <c r="CR56" s="192"/>
      <c r="CS56" s="192"/>
      <c r="CT56" s="192"/>
      <c r="CU56" s="192"/>
      <c r="CV56" s="192"/>
      <c r="CW56" s="192"/>
      <c r="CX56" s="192"/>
      <c r="CY56" s="192"/>
      <c r="CZ56" s="192"/>
      <c r="DA56" s="192"/>
      <c r="DB56" s="192"/>
      <c r="DC56" s="192"/>
      <c r="DD56" s="192"/>
      <c r="DE56" s="192"/>
      <c r="DF56" s="192"/>
      <c r="DG56" s="192"/>
      <c r="DH56" s="192"/>
      <c r="DI56" s="192"/>
      <c r="DJ56" s="192"/>
      <c r="DK56" s="192"/>
      <c r="DL56" s="192"/>
      <c r="DM56" s="192"/>
      <c r="DN56" s="192"/>
      <c r="DO56" s="192"/>
      <c r="DP56" s="192"/>
      <c r="DQ56" s="192"/>
      <c r="DR56" s="192"/>
      <c r="DS56" s="192"/>
      <c r="DT56" s="192"/>
      <c r="DU56" s="192"/>
      <c r="DV56" s="192"/>
      <c r="DW56" s="192"/>
      <c r="DX56" s="192"/>
      <c r="DY56" s="192"/>
      <c r="DZ56" s="192"/>
      <c r="EA56" s="192"/>
      <c r="EB56" s="192"/>
      <c r="EC56" s="192"/>
      <c r="ED56" s="192"/>
      <c r="EE56" s="192"/>
      <c r="EF56" s="192"/>
      <c r="EG56" s="192"/>
      <c r="EH56" s="192"/>
      <c r="EI56" s="192"/>
      <c r="EJ56" s="192"/>
      <c r="EK56" s="192"/>
      <c r="EL56" s="192"/>
      <c r="EM56" s="192"/>
      <c r="EN56" s="192"/>
      <c r="EO56" s="192"/>
      <c r="EP56" s="192"/>
      <c r="EQ56" s="192"/>
      <c r="ER56" s="192"/>
      <c r="ES56" s="192"/>
      <c r="ET56" s="192"/>
      <c r="EU56" s="192"/>
      <c r="EV56" s="192"/>
      <c r="EW56" s="192"/>
      <c r="EX56" s="192"/>
      <c r="EY56" s="192"/>
      <c r="EZ56" s="192"/>
      <c r="FA56" s="192"/>
      <c r="FB56" s="192"/>
      <c r="FC56" s="192"/>
      <c r="FD56" s="192"/>
      <c r="FE56" s="192"/>
      <c r="FF56" s="192"/>
      <c r="FG56" s="192"/>
      <c r="FH56" s="192"/>
      <c r="FI56" s="192"/>
      <c r="FJ56" s="192"/>
      <c r="FK56" s="192"/>
      <c r="FL56" s="192"/>
      <c r="FM56" s="192"/>
      <c r="FN56" s="192"/>
      <c r="FO56" s="192"/>
      <c r="FP56" s="192"/>
      <c r="FQ56" s="192"/>
      <c r="FR56" s="192"/>
      <c r="FS56" s="192"/>
      <c r="FT56" s="192"/>
      <c r="FU56" s="192"/>
      <c r="FV56" s="192"/>
      <c r="FW56" s="192"/>
      <c r="FX56" s="192"/>
      <c r="FY56" s="192"/>
      <c r="FZ56" s="192"/>
      <c r="GA56" s="192"/>
      <c r="GB56" s="192"/>
      <c r="GC56" s="192"/>
      <c r="GD56" s="192"/>
      <c r="GE56" s="192"/>
      <c r="GF56" s="192"/>
      <c r="GG56" s="192"/>
      <c r="GH56" s="192"/>
      <c r="GI56" s="192"/>
      <c r="GJ56" s="192"/>
      <c r="GK56" s="192"/>
      <c r="GL56" s="192"/>
      <c r="GM56" s="192"/>
      <c r="GN56" s="192"/>
      <c r="GO56" s="192"/>
      <c r="GP56" s="192"/>
      <c r="GQ56" s="192"/>
      <c r="GR56" s="192"/>
      <c r="GS56" s="192"/>
      <c r="GT56" s="192"/>
      <c r="GU56" s="192"/>
      <c r="GV56" s="192"/>
      <c r="GW56" s="192"/>
      <c r="GX56" s="192"/>
      <c r="GY56" s="192"/>
      <c r="GZ56" s="192"/>
      <c r="HA56" s="192"/>
      <c r="HB56" s="192"/>
      <c r="HC56" s="192"/>
      <c r="HD56" s="192"/>
      <c r="HE56" s="192"/>
      <c r="HF56" s="192"/>
      <c r="HG56" s="192"/>
      <c r="HH56" s="192"/>
      <c r="HI56" s="192"/>
      <c r="HJ56" s="192"/>
      <c r="HK56" s="192"/>
      <c r="HL56" s="192"/>
      <c r="HM56" s="192"/>
      <c r="HN56" s="192"/>
      <c r="HO56" s="192"/>
      <c r="HP56" s="192"/>
      <c r="HQ56" s="192"/>
      <c r="HR56" s="192"/>
      <c r="HS56" s="192"/>
      <c r="HT56" s="192"/>
      <c r="HU56" s="192"/>
      <c r="HV56" s="192"/>
      <c r="HW56" s="192"/>
      <c r="HX56" s="192"/>
      <c r="HY56" s="192"/>
      <c r="HZ56" s="192"/>
      <c r="IA56" s="192"/>
      <c r="IB56" s="192"/>
      <c r="IC56" s="192"/>
      <c r="ID56" s="192"/>
      <c r="IE56" s="192"/>
      <c r="IF56" s="192"/>
      <c r="IG56" s="192"/>
      <c r="IH56" s="192"/>
      <c r="II56" s="192"/>
      <c r="IJ56" s="192"/>
      <c r="IK56" s="192"/>
      <c r="IL56" s="192"/>
      <c r="IM56" s="192"/>
      <c r="IN56" s="192"/>
      <c r="IO56" s="192"/>
      <c r="IP56" s="192"/>
      <c r="IQ56" s="192"/>
      <c r="IR56" s="192"/>
      <c r="IS56" s="192"/>
      <c r="IT56" s="192"/>
      <c r="IU56" s="192"/>
      <c r="IV56" s="192"/>
      <c r="IW56" s="192"/>
      <c r="IX56" s="192"/>
      <c r="IY56" s="192"/>
      <c r="IZ56" s="192"/>
      <c r="JA56" s="192"/>
      <c r="JB56" s="192"/>
      <c r="JC56" s="192"/>
      <c r="JD56" s="192"/>
      <c r="JE56" s="192"/>
      <c r="JF56" s="192"/>
      <c r="JG56" s="192"/>
      <c r="JH56" s="192"/>
      <c r="JI56" s="192"/>
      <c r="JJ56" s="192"/>
      <c r="JK56" s="192"/>
      <c r="JL56" s="192"/>
      <c r="JM56" s="192"/>
      <c r="JN56" s="192"/>
      <c r="JO56" s="192"/>
      <c r="JP56" s="192"/>
      <c r="JQ56" s="192"/>
      <c r="JR56" s="192"/>
      <c r="JS56" s="192"/>
      <c r="JT56" s="192"/>
      <c r="JU56" s="192"/>
      <c r="JV56" s="192"/>
      <c r="JW56" s="192"/>
      <c r="JX56" s="192"/>
      <c r="JY56" s="192"/>
      <c r="JZ56" s="192"/>
      <c r="KA56" s="192"/>
      <c r="KB56" s="192"/>
      <c r="KC56" s="192"/>
      <c r="KD56" s="192"/>
      <c r="KE56" s="192"/>
      <c r="KF56" s="192"/>
      <c r="KG56" s="192"/>
      <c r="KH56" s="192"/>
      <c r="KI56" s="192"/>
      <c r="KJ56" s="192"/>
      <c r="KK56" s="192"/>
      <c r="KL56" s="192"/>
      <c r="KM56" s="192"/>
      <c r="KN56" s="192"/>
      <c r="KO56" s="192"/>
      <c r="KP56" s="192"/>
      <c r="KQ56" s="192"/>
      <c r="KR56" s="192"/>
      <c r="KS56" s="192"/>
      <c r="KT56" s="192"/>
      <c r="KU56" s="192"/>
      <c r="KV56" s="192"/>
      <c r="KW56" s="192"/>
      <c r="KX56" s="192"/>
      <c r="KY56" s="192"/>
      <c r="KZ56" s="192"/>
      <c r="LA56" s="192"/>
      <c r="LB56" s="192"/>
      <c r="LC56" s="192"/>
      <c r="LD56" s="192"/>
      <c r="LE56" s="192"/>
      <c r="LF56" s="192"/>
      <c r="LG56" s="192"/>
      <c r="LH56" s="192"/>
      <c r="LI56" s="192"/>
      <c r="LJ56" s="192"/>
      <c r="LK56" s="192"/>
      <c r="LL56" s="192"/>
      <c r="LM56" s="192"/>
      <c r="LN56" s="192"/>
      <c r="LO56" s="192"/>
      <c r="LP56" s="192"/>
      <c r="LQ56" s="192"/>
      <c r="LR56" s="192"/>
      <c r="LS56" s="192"/>
      <c r="LT56" s="192"/>
      <c r="LU56" s="192"/>
      <c r="LV56" s="192"/>
      <c r="LW56" s="192"/>
      <c r="LX56" s="192"/>
      <c r="LY56" s="192"/>
      <c r="LZ56" s="192"/>
      <c r="MA56" s="192"/>
      <c r="MB56" s="192"/>
      <c r="MC56" s="192"/>
      <c r="MD56" s="192"/>
      <c r="ME56" s="192"/>
      <c r="MF56" s="192"/>
      <c r="MG56" s="192"/>
      <c r="MH56" s="192"/>
      <c r="MI56" s="192"/>
      <c r="MJ56" s="192"/>
      <c r="MK56" s="192"/>
      <c r="ML56" s="192"/>
      <c r="MM56" s="192"/>
      <c r="MN56" s="192"/>
      <c r="MO56" s="192"/>
      <c r="MP56" s="192"/>
      <c r="MQ56" s="192"/>
      <c r="MR56" s="192"/>
      <c r="MS56" s="192"/>
      <c r="MT56" s="192"/>
      <c r="MU56" s="192"/>
      <c r="MV56" s="192"/>
      <c r="MW56" s="192"/>
      <c r="MX56" s="192"/>
      <c r="MY56" s="192"/>
      <c r="MZ56" s="192"/>
      <c r="NA56" s="192"/>
      <c r="NB56" s="192"/>
      <c r="NC56" s="192"/>
      <c r="ND56" s="192"/>
      <c r="NE56" s="192"/>
      <c r="NF56" s="192"/>
      <c r="NG56" s="192"/>
      <c r="NH56" s="192"/>
      <c r="NI56" s="192"/>
      <c r="NJ56" s="192"/>
      <c r="NK56" s="192"/>
      <c r="NL56" s="192"/>
      <c r="NM56" s="192"/>
      <c r="NN56" s="192"/>
      <c r="NO56" s="192"/>
      <c r="NP56" s="192"/>
      <c r="NQ56" s="192"/>
      <c r="NR56" s="192"/>
      <c r="NS56" s="192"/>
      <c r="NT56" s="192"/>
      <c r="NU56" s="192"/>
      <c r="NV56" s="192"/>
      <c r="NW56" s="192"/>
      <c r="NX56" s="192"/>
      <c r="NY56" s="192"/>
      <c r="NZ56" s="192"/>
      <c r="OA56" s="192"/>
      <c r="OB56" s="192"/>
      <c r="OC56" s="192"/>
      <c r="OD56" s="192"/>
      <c r="OE56" s="192"/>
      <c r="OF56" s="192"/>
      <c r="OG56" s="192"/>
      <c r="OH56" s="192"/>
      <c r="OI56" s="192"/>
      <c r="OJ56" s="192"/>
      <c r="OK56" s="192"/>
      <c r="OL56" s="192"/>
      <c r="OM56" s="192"/>
      <c r="ON56" s="192"/>
      <c r="OO56" s="192"/>
      <c r="OP56" s="192"/>
      <c r="OQ56" s="192"/>
      <c r="OR56" s="192"/>
      <c r="OS56" s="192"/>
      <c r="OT56" s="192"/>
      <c r="OU56" s="192"/>
      <c r="OV56" s="192"/>
      <c r="OW56" s="192"/>
      <c r="OX56" s="192"/>
      <c r="OY56" s="192"/>
      <c r="OZ56" s="192"/>
      <c r="PA56" s="192"/>
      <c r="PB56" s="192"/>
      <c r="PC56" s="192"/>
      <c r="PD56" s="192"/>
      <c r="PE56" s="192"/>
      <c r="PF56" s="192"/>
      <c r="PG56" s="192"/>
      <c r="PH56" s="192"/>
      <c r="PI56" s="192"/>
      <c r="PJ56" s="192"/>
      <c r="PK56" s="192"/>
      <c r="PL56" s="192"/>
      <c r="PM56" s="192"/>
      <c r="PN56" s="192"/>
      <c r="PO56" s="192"/>
      <c r="PP56" s="192"/>
      <c r="PQ56" s="192"/>
      <c r="PR56" s="192"/>
      <c r="PS56" s="192"/>
      <c r="PT56" s="192"/>
      <c r="PU56" s="192"/>
      <c r="PV56" s="192"/>
      <c r="PW56" s="192"/>
      <c r="PX56" s="192"/>
      <c r="PY56" s="192"/>
      <c r="PZ56" s="192"/>
      <c r="QA56" s="192"/>
      <c r="QB56" s="192"/>
      <c r="QC56" s="192"/>
      <c r="QD56" s="192"/>
      <c r="QE56" s="192"/>
      <c r="QF56" s="192"/>
      <c r="QG56" s="192"/>
      <c r="QH56" s="192"/>
      <c r="QI56" s="192"/>
      <c r="QJ56" s="192"/>
      <c r="QK56" s="192"/>
      <c r="QL56" s="192"/>
    </row>
    <row r="57" spans="1:454" s="175" customFormat="1" ht="21.75" customHeight="1">
      <c r="A57" s="192"/>
      <c r="B57" s="279"/>
      <c r="C57" s="265" t="s">
        <v>8395</v>
      </c>
      <c r="D57" s="258" t="s">
        <v>8083</v>
      </c>
      <c r="E57" s="254"/>
      <c r="F57" s="254"/>
      <c r="G57" s="254"/>
      <c r="H57" s="254"/>
      <c r="I57" s="254"/>
      <c r="J57" s="254"/>
      <c r="K57" s="893" t="s">
        <v>11254</v>
      </c>
      <c r="L57" s="894"/>
      <c r="M57" s="894"/>
      <c r="N57" s="894"/>
      <c r="O57" s="894"/>
      <c r="P57" s="894"/>
      <c r="Q57" s="894"/>
      <c r="R57" s="895"/>
      <c r="S57" s="887"/>
      <c r="T57" s="888"/>
      <c r="U57" s="888"/>
      <c r="V57" s="888"/>
      <c r="W57" s="888"/>
      <c r="X57" s="888"/>
      <c r="Y57" s="888"/>
      <c r="Z57" s="888"/>
      <c r="AA57" s="888"/>
      <c r="AB57" s="888"/>
      <c r="AC57" s="888"/>
      <c r="AD57" s="888"/>
      <c r="AE57" s="888"/>
      <c r="AF57" s="888"/>
      <c r="AG57" s="888"/>
      <c r="AH57" s="888"/>
      <c r="AI57" s="888"/>
      <c r="AJ57" s="888"/>
      <c r="AK57" s="888"/>
      <c r="AL57" s="888"/>
      <c r="AM57" s="888"/>
      <c r="AN57" s="888"/>
      <c r="AO57" s="888"/>
      <c r="AP57" s="888"/>
      <c r="AQ57" s="888"/>
      <c r="AR57" s="888"/>
      <c r="AS57" s="888"/>
      <c r="AT57" s="888"/>
      <c r="AU57" s="888"/>
      <c r="AV57" s="889"/>
      <c r="AW57" s="192"/>
      <c r="AX57" s="192"/>
      <c r="AY57" s="192"/>
      <c r="AZ57" s="192"/>
      <c r="BA57" s="192"/>
      <c r="BB57" s="192"/>
      <c r="BC57" s="192"/>
      <c r="BD57" s="192"/>
      <c r="BE57" s="192"/>
      <c r="BF57" s="192"/>
      <c r="BG57" s="192"/>
      <c r="BH57" s="192"/>
      <c r="BI57" s="192"/>
      <c r="BJ57" s="192"/>
      <c r="BK57" s="192"/>
      <c r="BL57" s="192"/>
      <c r="BM57" s="192"/>
      <c r="BN57" s="192"/>
      <c r="BO57" s="192"/>
      <c r="BP57" s="192"/>
      <c r="BQ57" s="192"/>
      <c r="BR57" s="192"/>
      <c r="BS57" s="192"/>
      <c r="BT57" s="192"/>
      <c r="BU57" s="192"/>
      <c r="BV57" s="192"/>
      <c r="BW57" s="192"/>
      <c r="BX57" s="192"/>
      <c r="BY57" s="192"/>
      <c r="BZ57" s="192"/>
      <c r="CA57" s="192"/>
      <c r="CB57" s="192"/>
      <c r="CC57" s="192"/>
      <c r="CD57" s="192"/>
      <c r="CE57" s="192"/>
      <c r="CF57" s="192"/>
      <c r="CG57" s="192"/>
      <c r="CH57" s="192"/>
      <c r="CI57" s="192"/>
      <c r="CJ57" s="192"/>
      <c r="CK57" s="192"/>
      <c r="CL57" s="192"/>
      <c r="CM57" s="192"/>
      <c r="CN57" s="192"/>
      <c r="CO57" s="192"/>
      <c r="CP57" s="192"/>
      <c r="CQ57" s="192"/>
      <c r="CR57" s="192"/>
      <c r="CS57" s="192"/>
      <c r="CT57" s="192"/>
      <c r="CU57" s="192"/>
      <c r="CV57" s="192"/>
      <c r="CW57" s="192"/>
      <c r="CX57" s="192"/>
      <c r="CY57" s="192"/>
      <c r="CZ57" s="192"/>
      <c r="DA57" s="192"/>
      <c r="DB57" s="192"/>
      <c r="DC57" s="192"/>
      <c r="DD57" s="192"/>
      <c r="DE57" s="192"/>
      <c r="DF57" s="192"/>
      <c r="DG57" s="192"/>
      <c r="DH57" s="192"/>
      <c r="DI57" s="192"/>
      <c r="DJ57" s="192"/>
      <c r="DK57" s="192"/>
      <c r="DL57" s="192"/>
      <c r="DM57" s="192"/>
      <c r="DN57" s="192"/>
      <c r="DO57" s="192"/>
      <c r="DP57" s="192"/>
      <c r="DQ57" s="192"/>
      <c r="DR57" s="192"/>
      <c r="DS57" s="192"/>
      <c r="DT57" s="192"/>
      <c r="DU57" s="192"/>
      <c r="DV57" s="192"/>
      <c r="DW57" s="192"/>
      <c r="DX57" s="192"/>
      <c r="DY57" s="192"/>
      <c r="DZ57" s="192"/>
      <c r="EA57" s="192"/>
      <c r="EB57" s="192"/>
      <c r="EC57" s="192"/>
      <c r="ED57" s="192"/>
      <c r="EE57" s="192"/>
      <c r="EF57" s="192"/>
      <c r="EG57" s="192"/>
      <c r="EH57" s="192"/>
      <c r="EI57" s="192"/>
      <c r="EJ57" s="192"/>
      <c r="EK57" s="192"/>
      <c r="EL57" s="192"/>
      <c r="EM57" s="192"/>
      <c r="EN57" s="192"/>
      <c r="EO57" s="192"/>
      <c r="EP57" s="192"/>
      <c r="EQ57" s="192"/>
      <c r="ER57" s="192"/>
      <c r="ES57" s="192"/>
      <c r="ET57" s="192"/>
      <c r="EU57" s="192"/>
      <c r="EV57" s="192"/>
      <c r="EW57" s="192"/>
      <c r="EX57" s="192"/>
      <c r="EY57" s="192"/>
      <c r="EZ57" s="192"/>
      <c r="FA57" s="192"/>
      <c r="FB57" s="192"/>
      <c r="FC57" s="192"/>
      <c r="FD57" s="192"/>
      <c r="FE57" s="192"/>
      <c r="FF57" s="192"/>
      <c r="FG57" s="192"/>
      <c r="FH57" s="192"/>
      <c r="FI57" s="192"/>
      <c r="FJ57" s="192"/>
      <c r="FK57" s="192"/>
      <c r="FL57" s="192"/>
      <c r="FM57" s="192"/>
      <c r="FN57" s="192"/>
      <c r="FO57" s="192"/>
      <c r="FP57" s="192"/>
      <c r="FQ57" s="192"/>
      <c r="FR57" s="192"/>
      <c r="FS57" s="192"/>
      <c r="FT57" s="192"/>
      <c r="FU57" s="192"/>
      <c r="FV57" s="192"/>
      <c r="FW57" s="192"/>
      <c r="FX57" s="192"/>
      <c r="FY57" s="192"/>
      <c r="FZ57" s="192"/>
      <c r="GA57" s="192"/>
      <c r="GB57" s="192"/>
      <c r="GC57" s="192"/>
      <c r="GD57" s="192"/>
      <c r="GE57" s="192"/>
      <c r="GF57" s="192"/>
      <c r="GG57" s="192"/>
      <c r="GH57" s="192"/>
      <c r="GI57" s="192"/>
      <c r="GJ57" s="192"/>
      <c r="GK57" s="192"/>
      <c r="GL57" s="192"/>
      <c r="GM57" s="192"/>
      <c r="GN57" s="192"/>
      <c r="GO57" s="192"/>
      <c r="GP57" s="192"/>
      <c r="GQ57" s="192"/>
      <c r="GR57" s="192"/>
      <c r="GS57" s="192"/>
      <c r="GT57" s="192"/>
      <c r="GU57" s="192"/>
      <c r="GV57" s="192"/>
      <c r="GW57" s="192"/>
      <c r="GX57" s="192"/>
      <c r="GY57" s="192"/>
      <c r="GZ57" s="192"/>
      <c r="HA57" s="192"/>
      <c r="HB57" s="192"/>
      <c r="HC57" s="192"/>
      <c r="HD57" s="192"/>
      <c r="HE57" s="192"/>
      <c r="HF57" s="192"/>
      <c r="HG57" s="192"/>
      <c r="HH57" s="192"/>
      <c r="HI57" s="192"/>
      <c r="HJ57" s="192"/>
      <c r="HK57" s="192"/>
      <c r="HL57" s="192"/>
      <c r="HM57" s="192"/>
      <c r="HN57" s="192"/>
      <c r="HO57" s="192"/>
      <c r="HP57" s="192"/>
      <c r="HQ57" s="192"/>
      <c r="HR57" s="192"/>
      <c r="HS57" s="192"/>
      <c r="HT57" s="192"/>
      <c r="HU57" s="192"/>
      <c r="HV57" s="192"/>
      <c r="HW57" s="192"/>
      <c r="HX57" s="192"/>
      <c r="HY57" s="192"/>
      <c r="HZ57" s="192"/>
      <c r="IA57" s="192"/>
      <c r="IB57" s="192"/>
      <c r="IC57" s="192"/>
      <c r="ID57" s="192"/>
      <c r="IE57" s="192"/>
      <c r="IF57" s="192"/>
      <c r="IG57" s="192"/>
      <c r="IH57" s="192"/>
      <c r="II57" s="192"/>
      <c r="IJ57" s="192"/>
      <c r="IK57" s="192"/>
      <c r="IL57" s="192"/>
      <c r="IM57" s="192"/>
      <c r="IN57" s="192"/>
      <c r="IO57" s="192"/>
      <c r="IP57" s="192"/>
      <c r="IQ57" s="192"/>
      <c r="IR57" s="192"/>
      <c r="IS57" s="192"/>
      <c r="IT57" s="192"/>
      <c r="IU57" s="192"/>
      <c r="IV57" s="192"/>
      <c r="IW57" s="192"/>
      <c r="IX57" s="192"/>
      <c r="IY57" s="192"/>
      <c r="IZ57" s="192"/>
      <c r="JA57" s="192"/>
      <c r="JB57" s="192"/>
      <c r="JC57" s="192"/>
      <c r="JD57" s="192"/>
      <c r="JE57" s="192"/>
      <c r="JF57" s="192"/>
      <c r="JG57" s="192"/>
      <c r="JH57" s="192"/>
      <c r="JI57" s="192"/>
      <c r="JJ57" s="192"/>
      <c r="JK57" s="192"/>
      <c r="JL57" s="192"/>
      <c r="JM57" s="192"/>
      <c r="JN57" s="192"/>
      <c r="JO57" s="192"/>
      <c r="JP57" s="192"/>
      <c r="JQ57" s="192"/>
      <c r="JR57" s="192"/>
      <c r="JS57" s="192"/>
      <c r="JT57" s="192"/>
      <c r="JU57" s="192"/>
      <c r="JV57" s="192"/>
      <c r="JW57" s="192"/>
      <c r="JX57" s="192"/>
      <c r="JY57" s="192"/>
      <c r="JZ57" s="192"/>
      <c r="KA57" s="192"/>
      <c r="KB57" s="192"/>
      <c r="KC57" s="192"/>
      <c r="KD57" s="192"/>
      <c r="KE57" s="192"/>
      <c r="KF57" s="192"/>
      <c r="KG57" s="192"/>
      <c r="KH57" s="192"/>
      <c r="KI57" s="192"/>
      <c r="KJ57" s="192"/>
      <c r="KK57" s="192"/>
      <c r="KL57" s="192"/>
      <c r="KM57" s="192"/>
      <c r="KN57" s="192"/>
      <c r="KO57" s="192"/>
      <c r="KP57" s="192"/>
      <c r="KQ57" s="192"/>
      <c r="KR57" s="192"/>
      <c r="KS57" s="192"/>
      <c r="KT57" s="192"/>
      <c r="KU57" s="192"/>
      <c r="KV57" s="192"/>
      <c r="KW57" s="192"/>
      <c r="KX57" s="192"/>
      <c r="KY57" s="192"/>
      <c r="KZ57" s="192"/>
      <c r="LA57" s="192"/>
      <c r="LB57" s="192"/>
      <c r="LC57" s="192"/>
      <c r="LD57" s="192"/>
      <c r="LE57" s="192"/>
      <c r="LF57" s="192"/>
      <c r="LG57" s="192"/>
      <c r="LH57" s="192"/>
      <c r="LI57" s="192"/>
      <c r="LJ57" s="192"/>
      <c r="LK57" s="192"/>
      <c r="LL57" s="192"/>
      <c r="LM57" s="192"/>
      <c r="LN57" s="192"/>
      <c r="LO57" s="192"/>
      <c r="LP57" s="192"/>
      <c r="LQ57" s="192"/>
      <c r="LR57" s="192"/>
      <c r="LS57" s="192"/>
      <c r="LT57" s="192"/>
      <c r="LU57" s="192"/>
      <c r="LV57" s="192"/>
      <c r="LW57" s="192"/>
      <c r="LX57" s="192"/>
      <c r="LY57" s="192"/>
      <c r="LZ57" s="192"/>
      <c r="MA57" s="192"/>
      <c r="MB57" s="192"/>
      <c r="MC57" s="192"/>
      <c r="MD57" s="192"/>
      <c r="ME57" s="192"/>
      <c r="MF57" s="192"/>
      <c r="MG57" s="192"/>
      <c r="MH57" s="192"/>
      <c r="MI57" s="192"/>
      <c r="MJ57" s="192"/>
      <c r="MK57" s="192"/>
      <c r="ML57" s="192"/>
      <c r="MM57" s="192"/>
      <c r="MN57" s="192"/>
      <c r="MO57" s="192"/>
      <c r="MP57" s="192"/>
      <c r="MQ57" s="192"/>
      <c r="MR57" s="192"/>
      <c r="MS57" s="192"/>
      <c r="MT57" s="192"/>
      <c r="MU57" s="192"/>
      <c r="MV57" s="192"/>
      <c r="MW57" s="192"/>
      <c r="MX57" s="192"/>
      <c r="MY57" s="192"/>
      <c r="MZ57" s="192"/>
      <c r="NA57" s="192"/>
      <c r="NB57" s="192"/>
      <c r="NC57" s="192"/>
      <c r="ND57" s="192"/>
      <c r="NE57" s="192"/>
      <c r="NF57" s="192"/>
      <c r="NG57" s="192"/>
      <c r="NH57" s="192"/>
      <c r="NI57" s="192"/>
      <c r="NJ57" s="192"/>
      <c r="NK57" s="192"/>
      <c r="NL57" s="192"/>
      <c r="NM57" s="192"/>
      <c r="NN57" s="192"/>
      <c r="NO57" s="192"/>
      <c r="NP57" s="192"/>
      <c r="NQ57" s="192"/>
      <c r="NR57" s="192"/>
      <c r="NS57" s="192"/>
      <c r="NT57" s="192"/>
      <c r="NU57" s="192"/>
      <c r="NV57" s="192"/>
      <c r="NW57" s="192"/>
      <c r="NX57" s="192"/>
      <c r="NY57" s="192"/>
      <c r="NZ57" s="192"/>
      <c r="OA57" s="192"/>
      <c r="OB57" s="192"/>
      <c r="OC57" s="192"/>
      <c r="OD57" s="192"/>
      <c r="OE57" s="192"/>
      <c r="OF57" s="192"/>
      <c r="OG57" s="192"/>
      <c r="OH57" s="192"/>
      <c r="OI57" s="192"/>
      <c r="OJ57" s="192"/>
      <c r="OK57" s="192"/>
      <c r="OL57" s="192"/>
      <c r="OM57" s="192"/>
      <c r="ON57" s="192"/>
      <c r="OO57" s="192"/>
      <c r="OP57" s="192"/>
      <c r="OQ57" s="192"/>
      <c r="OR57" s="192"/>
      <c r="OS57" s="192"/>
      <c r="OT57" s="192"/>
      <c r="OU57" s="192"/>
      <c r="OV57" s="192"/>
      <c r="OW57" s="192"/>
      <c r="OX57" s="192"/>
      <c r="OY57" s="192"/>
      <c r="OZ57" s="192"/>
      <c r="PA57" s="192"/>
      <c r="PB57" s="192"/>
      <c r="PC57" s="192"/>
      <c r="PD57" s="192"/>
      <c r="PE57" s="192"/>
      <c r="PF57" s="192"/>
      <c r="PG57" s="192"/>
      <c r="PH57" s="192"/>
      <c r="PI57" s="192"/>
      <c r="PJ57" s="192"/>
      <c r="PK57" s="192"/>
      <c r="PL57" s="192"/>
      <c r="PM57" s="192"/>
      <c r="PN57" s="192"/>
      <c r="PO57" s="192"/>
      <c r="PP57" s="192"/>
      <c r="PQ57" s="192"/>
      <c r="PR57" s="192"/>
      <c r="PS57" s="192"/>
      <c r="PT57" s="192"/>
      <c r="PU57" s="192"/>
      <c r="PV57" s="192"/>
      <c r="PW57" s="192"/>
      <c r="PX57" s="192"/>
      <c r="PY57" s="192"/>
      <c r="PZ57" s="192"/>
      <c r="QA57" s="192"/>
      <c r="QB57" s="192"/>
      <c r="QC57" s="192"/>
      <c r="QD57" s="192"/>
      <c r="QE57" s="192"/>
      <c r="QF57" s="192"/>
      <c r="QG57" s="192"/>
      <c r="QH57" s="192"/>
      <c r="QI57" s="192"/>
      <c r="QJ57" s="192"/>
      <c r="QK57" s="192"/>
      <c r="QL57" s="192"/>
    </row>
    <row r="58" spans="1:454" s="175" customFormat="1" ht="21.75" customHeight="1" thickBot="1">
      <c r="A58" s="192"/>
      <c r="B58" s="279"/>
      <c r="C58" s="472"/>
      <c r="D58" s="473"/>
      <c r="E58" s="473"/>
      <c r="F58" s="473"/>
      <c r="G58" s="473"/>
      <c r="H58" s="473"/>
      <c r="I58" s="473"/>
      <c r="J58" s="474"/>
      <c r="K58" s="896"/>
      <c r="L58" s="897"/>
      <c r="M58" s="897"/>
      <c r="N58" s="897"/>
      <c r="O58" s="897"/>
      <c r="P58" s="897"/>
      <c r="Q58" s="897"/>
      <c r="R58" s="898"/>
      <c r="S58" s="887"/>
      <c r="T58" s="888"/>
      <c r="U58" s="888"/>
      <c r="V58" s="888"/>
      <c r="W58" s="888"/>
      <c r="X58" s="888"/>
      <c r="Y58" s="888"/>
      <c r="Z58" s="888"/>
      <c r="AA58" s="888"/>
      <c r="AB58" s="888"/>
      <c r="AC58" s="888"/>
      <c r="AD58" s="888"/>
      <c r="AE58" s="888"/>
      <c r="AF58" s="888"/>
      <c r="AG58" s="888"/>
      <c r="AH58" s="888"/>
      <c r="AI58" s="888"/>
      <c r="AJ58" s="888"/>
      <c r="AK58" s="888"/>
      <c r="AL58" s="888"/>
      <c r="AM58" s="888"/>
      <c r="AN58" s="888"/>
      <c r="AO58" s="888"/>
      <c r="AP58" s="888"/>
      <c r="AQ58" s="888"/>
      <c r="AR58" s="888"/>
      <c r="AS58" s="888"/>
      <c r="AT58" s="888"/>
      <c r="AU58" s="888"/>
      <c r="AV58" s="889"/>
      <c r="AW58" s="192"/>
      <c r="AX58" s="192"/>
      <c r="AY58" s="192"/>
      <c r="AZ58" s="192"/>
      <c r="BA58" s="192"/>
      <c r="BB58" s="192"/>
      <c r="BC58" s="192"/>
      <c r="BD58" s="192"/>
      <c r="BE58" s="192"/>
      <c r="BF58" s="192"/>
      <c r="BG58" s="192"/>
      <c r="BH58" s="192"/>
      <c r="BI58" s="192"/>
      <c r="BJ58" s="192"/>
      <c r="BK58" s="192"/>
      <c r="BL58" s="192"/>
      <c r="BM58" s="192"/>
      <c r="BN58" s="192"/>
      <c r="BO58" s="192"/>
      <c r="BP58" s="192"/>
      <c r="BQ58" s="192"/>
      <c r="BR58" s="192"/>
      <c r="BS58" s="192"/>
      <c r="BT58" s="192"/>
      <c r="BU58" s="192"/>
      <c r="BV58" s="192"/>
      <c r="BW58" s="192"/>
      <c r="BX58" s="192"/>
      <c r="BY58" s="192"/>
      <c r="BZ58" s="192"/>
      <c r="CA58" s="192"/>
      <c r="CB58" s="192"/>
      <c r="CC58" s="192"/>
      <c r="CD58" s="192"/>
      <c r="CE58" s="192"/>
      <c r="CF58" s="192"/>
      <c r="CG58" s="192"/>
      <c r="CH58" s="192"/>
      <c r="CI58" s="192"/>
      <c r="CJ58" s="192"/>
      <c r="CK58" s="192"/>
      <c r="CL58" s="192"/>
      <c r="CM58" s="192"/>
      <c r="CN58" s="192"/>
      <c r="CO58" s="192"/>
      <c r="CP58" s="192"/>
      <c r="CQ58" s="192"/>
      <c r="CR58" s="192"/>
      <c r="CS58" s="192"/>
      <c r="CT58" s="192"/>
      <c r="CU58" s="192"/>
      <c r="CV58" s="192"/>
      <c r="CW58" s="192"/>
      <c r="CX58" s="192"/>
      <c r="CY58" s="192"/>
      <c r="CZ58" s="192"/>
      <c r="DA58" s="192"/>
      <c r="DB58" s="192"/>
      <c r="DC58" s="192"/>
      <c r="DD58" s="192"/>
      <c r="DE58" s="192"/>
      <c r="DF58" s="192"/>
      <c r="DG58" s="192"/>
      <c r="DH58" s="192"/>
      <c r="DI58" s="192"/>
      <c r="DJ58" s="192"/>
      <c r="DK58" s="192"/>
      <c r="DL58" s="192"/>
      <c r="DM58" s="192"/>
      <c r="DN58" s="192"/>
      <c r="DO58" s="192"/>
      <c r="DP58" s="192"/>
      <c r="DQ58" s="192"/>
      <c r="DR58" s="192"/>
      <c r="DS58" s="192"/>
      <c r="DT58" s="192"/>
      <c r="DU58" s="192"/>
      <c r="DV58" s="192"/>
      <c r="DW58" s="192"/>
      <c r="DX58" s="192"/>
      <c r="DY58" s="192"/>
      <c r="DZ58" s="192"/>
      <c r="EA58" s="192"/>
      <c r="EB58" s="192"/>
      <c r="EC58" s="192"/>
      <c r="ED58" s="192"/>
      <c r="EE58" s="192"/>
      <c r="EF58" s="192"/>
      <c r="EG58" s="192"/>
      <c r="EH58" s="192"/>
      <c r="EI58" s="192"/>
      <c r="EJ58" s="192"/>
      <c r="EK58" s="192"/>
      <c r="EL58" s="192"/>
      <c r="EM58" s="192"/>
      <c r="EN58" s="192"/>
      <c r="EO58" s="192"/>
      <c r="EP58" s="192"/>
      <c r="EQ58" s="192"/>
      <c r="ER58" s="192"/>
      <c r="ES58" s="192"/>
      <c r="ET58" s="192"/>
      <c r="EU58" s="192"/>
      <c r="EV58" s="192"/>
      <c r="EW58" s="192"/>
      <c r="EX58" s="192"/>
      <c r="EY58" s="192"/>
      <c r="EZ58" s="192"/>
      <c r="FA58" s="192"/>
      <c r="FB58" s="192"/>
      <c r="FC58" s="192"/>
      <c r="FD58" s="192"/>
      <c r="FE58" s="192"/>
      <c r="FF58" s="192"/>
      <c r="FG58" s="192"/>
      <c r="FH58" s="192"/>
      <c r="FI58" s="192"/>
      <c r="FJ58" s="192"/>
      <c r="FK58" s="192"/>
      <c r="FL58" s="192"/>
      <c r="FM58" s="192"/>
      <c r="FN58" s="192"/>
      <c r="FO58" s="192"/>
      <c r="FP58" s="192"/>
      <c r="FQ58" s="192"/>
      <c r="FR58" s="192"/>
      <c r="FS58" s="192"/>
      <c r="FT58" s="192"/>
      <c r="FU58" s="192"/>
      <c r="FV58" s="192"/>
      <c r="FW58" s="192"/>
      <c r="FX58" s="192"/>
      <c r="FY58" s="192"/>
      <c r="FZ58" s="192"/>
      <c r="GA58" s="192"/>
      <c r="GB58" s="192"/>
      <c r="GC58" s="192"/>
      <c r="GD58" s="192"/>
      <c r="GE58" s="192"/>
      <c r="GF58" s="192"/>
      <c r="GG58" s="192"/>
      <c r="GH58" s="192"/>
      <c r="GI58" s="192"/>
      <c r="GJ58" s="192"/>
      <c r="GK58" s="192"/>
      <c r="GL58" s="192"/>
      <c r="GM58" s="192"/>
      <c r="GN58" s="192"/>
      <c r="GO58" s="192"/>
      <c r="GP58" s="192"/>
      <c r="GQ58" s="192"/>
      <c r="GR58" s="192"/>
      <c r="GS58" s="192"/>
      <c r="GT58" s="192"/>
      <c r="GU58" s="192"/>
      <c r="GV58" s="192"/>
      <c r="GW58" s="192"/>
      <c r="GX58" s="192"/>
      <c r="GY58" s="192"/>
      <c r="GZ58" s="192"/>
      <c r="HA58" s="192"/>
      <c r="HB58" s="192"/>
      <c r="HC58" s="192"/>
      <c r="HD58" s="192"/>
      <c r="HE58" s="192"/>
      <c r="HF58" s="192"/>
      <c r="HG58" s="192"/>
      <c r="HH58" s="192"/>
      <c r="HI58" s="192"/>
      <c r="HJ58" s="192"/>
      <c r="HK58" s="192"/>
      <c r="HL58" s="192"/>
      <c r="HM58" s="192"/>
      <c r="HN58" s="192"/>
      <c r="HO58" s="192"/>
      <c r="HP58" s="192"/>
      <c r="HQ58" s="192"/>
      <c r="HR58" s="192"/>
      <c r="HS58" s="192"/>
      <c r="HT58" s="192"/>
      <c r="HU58" s="192"/>
      <c r="HV58" s="192"/>
      <c r="HW58" s="192"/>
      <c r="HX58" s="192"/>
      <c r="HY58" s="192"/>
      <c r="HZ58" s="192"/>
      <c r="IA58" s="192"/>
      <c r="IB58" s="192"/>
      <c r="IC58" s="192"/>
      <c r="ID58" s="192"/>
      <c r="IE58" s="192"/>
      <c r="IF58" s="192"/>
      <c r="IG58" s="192"/>
      <c r="IH58" s="192"/>
      <c r="II58" s="192"/>
      <c r="IJ58" s="192"/>
      <c r="IK58" s="192"/>
      <c r="IL58" s="192"/>
      <c r="IM58" s="192"/>
      <c r="IN58" s="192"/>
      <c r="IO58" s="192"/>
      <c r="IP58" s="192"/>
      <c r="IQ58" s="192"/>
      <c r="IR58" s="192"/>
      <c r="IS58" s="192"/>
      <c r="IT58" s="192"/>
      <c r="IU58" s="192"/>
      <c r="IV58" s="192"/>
      <c r="IW58" s="192"/>
      <c r="IX58" s="192"/>
      <c r="IY58" s="192"/>
      <c r="IZ58" s="192"/>
      <c r="JA58" s="192"/>
      <c r="JB58" s="192"/>
      <c r="JC58" s="192"/>
      <c r="JD58" s="192"/>
      <c r="JE58" s="192"/>
      <c r="JF58" s="192"/>
      <c r="JG58" s="192"/>
      <c r="JH58" s="192"/>
      <c r="JI58" s="192"/>
      <c r="JJ58" s="192"/>
      <c r="JK58" s="192"/>
      <c r="JL58" s="192"/>
      <c r="JM58" s="192"/>
      <c r="JN58" s="192"/>
      <c r="JO58" s="192"/>
      <c r="JP58" s="192"/>
      <c r="JQ58" s="192"/>
      <c r="JR58" s="192"/>
      <c r="JS58" s="192"/>
      <c r="JT58" s="192"/>
      <c r="JU58" s="192"/>
      <c r="JV58" s="192"/>
      <c r="JW58" s="192"/>
      <c r="JX58" s="192"/>
      <c r="JY58" s="192"/>
      <c r="JZ58" s="192"/>
      <c r="KA58" s="192"/>
      <c r="KB58" s="192"/>
      <c r="KC58" s="192"/>
      <c r="KD58" s="192"/>
      <c r="KE58" s="192"/>
      <c r="KF58" s="192"/>
      <c r="KG58" s="192"/>
      <c r="KH58" s="192"/>
      <c r="KI58" s="192"/>
      <c r="KJ58" s="192"/>
      <c r="KK58" s="192"/>
      <c r="KL58" s="192"/>
      <c r="KM58" s="192"/>
      <c r="KN58" s="192"/>
      <c r="KO58" s="192"/>
      <c r="KP58" s="192"/>
      <c r="KQ58" s="192"/>
      <c r="KR58" s="192"/>
      <c r="KS58" s="192"/>
      <c r="KT58" s="192"/>
      <c r="KU58" s="192"/>
      <c r="KV58" s="192"/>
      <c r="KW58" s="192"/>
      <c r="KX58" s="192"/>
      <c r="KY58" s="192"/>
      <c r="KZ58" s="192"/>
      <c r="LA58" s="192"/>
      <c r="LB58" s="192"/>
      <c r="LC58" s="192"/>
      <c r="LD58" s="192"/>
      <c r="LE58" s="192"/>
      <c r="LF58" s="192"/>
      <c r="LG58" s="192"/>
      <c r="LH58" s="192"/>
      <c r="LI58" s="192"/>
      <c r="LJ58" s="192"/>
      <c r="LK58" s="192"/>
      <c r="LL58" s="192"/>
      <c r="LM58" s="192"/>
      <c r="LN58" s="192"/>
      <c r="LO58" s="192"/>
      <c r="LP58" s="192"/>
      <c r="LQ58" s="192"/>
      <c r="LR58" s="192"/>
      <c r="LS58" s="192"/>
      <c r="LT58" s="192"/>
      <c r="LU58" s="192"/>
      <c r="LV58" s="192"/>
      <c r="LW58" s="192"/>
      <c r="LX58" s="192"/>
      <c r="LY58" s="192"/>
      <c r="LZ58" s="192"/>
      <c r="MA58" s="192"/>
      <c r="MB58" s="192"/>
      <c r="MC58" s="192"/>
      <c r="MD58" s="192"/>
      <c r="ME58" s="192"/>
      <c r="MF58" s="192"/>
      <c r="MG58" s="192"/>
      <c r="MH58" s="192"/>
      <c r="MI58" s="192"/>
      <c r="MJ58" s="192"/>
      <c r="MK58" s="192"/>
      <c r="ML58" s="192"/>
      <c r="MM58" s="192"/>
      <c r="MN58" s="192"/>
      <c r="MO58" s="192"/>
      <c r="MP58" s="192"/>
      <c r="MQ58" s="192"/>
      <c r="MR58" s="192"/>
      <c r="MS58" s="192"/>
      <c r="MT58" s="192"/>
      <c r="MU58" s="192"/>
      <c r="MV58" s="192"/>
      <c r="MW58" s="192"/>
      <c r="MX58" s="192"/>
      <c r="MY58" s="192"/>
      <c r="MZ58" s="192"/>
      <c r="NA58" s="192"/>
      <c r="NB58" s="192"/>
      <c r="NC58" s="192"/>
      <c r="ND58" s="192"/>
      <c r="NE58" s="192"/>
      <c r="NF58" s="192"/>
      <c r="NG58" s="192"/>
      <c r="NH58" s="192"/>
      <c r="NI58" s="192"/>
      <c r="NJ58" s="192"/>
      <c r="NK58" s="192"/>
      <c r="NL58" s="192"/>
      <c r="NM58" s="192"/>
      <c r="NN58" s="192"/>
      <c r="NO58" s="192"/>
      <c r="NP58" s="192"/>
      <c r="NQ58" s="192"/>
      <c r="NR58" s="192"/>
      <c r="NS58" s="192"/>
      <c r="NT58" s="192"/>
      <c r="NU58" s="192"/>
      <c r="NV58" s="192"/>
      <c r="NW58" s="192"/>
      <c r="NX58" s="192"/>
      <c r="NY58" s="192"/>
      <c r="NZ58" s="192"/>
      <c r="OA58" s="192"/>
      <c r="OB58" s="192"/>
      <c r="OC58" s="192"/>
      <c r="OD58" s="192"/>
      <c r="OE58" s="192"/>
      <c r="OF58" s="192"/>
      <c r="OG58" s="192"/>
      <c r="OH58" s="192"/>
      <c r="OI58" s="192"/>
      <c r="OJ58" s="192"/>
      <c r="OK58" s="192"/>
      <c r="OL58" s="192"/>
      <c r="OM58" s="192"/>
      <c r="ON58" s="192"/>
      <c r="OO58" s="192"/>
      <c r="OP58" s="192"/>
      <c r="OQ58" s="192"/>
      <c r="OR58" s="192"/>
      <c r="OS58" s="192"/>
      <c r="OT58" s="192"/>
      <c r="OU58" s="192"/>
      <c r="OV58" s="192"/>
      <c r="OW58" s="192"/>
      <c r="OX58" s="192"/>
      <c r="OY58" s="192"/>
      <c r="OZ58" s="192"/>
      <c r="PA58" s="192"/>
      <c r="PB58" s="192"/>
      <c r="PC58" s="192"/>
      <c r="PD58" s="192"/>
      <c r="PE58" s="192"/>
      <c r="PF58" s="192"/>
      <c r="PG58" s="192"/>
      <c r="PH58" s="192"/>
      <c r="PI58" s="192"/>
      <c r="PJ58" s="192"/>
      <c r="PK58" s="192"/>
      <c r="PL58" s="192"/>
      <c r="PM58" s="192"/>
      <c r="PN58" s="192"/>
      <c r="PO58" s="192"/>
      <c r="PP58" s="192"/>
      <c r="PQ58" s="192"/>
      <c r="PR58" s="192"/>
      <c r="PS58" s="192"/>
      <c r="PT58" s="192"/>
      <c r="PU58" s="192"/>
      <c r="PV58" s="192"/>
      <c r="PW58" s="192"/>
      <c r="PX58" s="192"/>
      <c r="PY58" s="192"/>
      <c r="PZ58" s="192"/>
      <c r="QA58" s="192"/>
      <c r="QB58" s="192"/>
      <c r="QC58" s="192"/>
      <c r="QD58" s="192"/>
      <c r="QE58" s="192"/>
      <c r="QF58" s="192"/>
      <c r="QG58" s="192"/>
      <c r="QH58" s="192"/>
      <c r="QI58" s="192"/>
      <c r="QJ58" s="192"/>
      <c r="QK58" s="192"/>
      <c r="QL58" s="192"/>
    </row>
    <row r="59" spans="1:454" s="175" customFormat="1" ht="21.75" customHeight="1" thickBot="1">
      <c r="A59" s="192"/>
      <c r="B59" s="279"/>
      <c r="C59" s="431" t="s">
        <v>8396</v>
      </c>
      <c r="D59" s="429"/>
      <c r="E59" s="429"/>
      <c r="F59" s="429"/>
      <c r="G59" s="429"/>
      <c r="H59" s="429"/>
      <c r="I59" s="429"/>
      <c r="J59" s="429"/>
      <c r="K59" s="429"/>
      <c r="L59" s="429"/>
      <c r="M59" s="429"/>
      <c r="N59" s="429"/>
      <c r="O59" s="429"/>
      <c r="P59" s="429"/>
      <c r="Q59" s="429"/>
      <c r="R59" s="430"/>
      <c r="S59" s="890"/>
      <c r="T59" s="891"/>
      <c r="U59" s="891"/>
      <c r="V59" s="891"/>
      <c r="W59" s="891"/>
      <c r="X59" s="891"/>
      <c r="Y59" s="891"/>
      <c r="Z59" s="891"/>
      <c r="AA59" s="891"/>
      <c r="AB59" s="891"/>
      <c r="AC59" s="891"/>
      <c r="AD59" s="891"/>
      <c r="AE59" s="891"/>
      <c r="AF59" s="891"/>
      <c r="AG59" s="891"/>
      <c r="AH59" s="891"/>
      <c r="AI59" s="891"/>
      <c r="AJ59" s="891"/>
      <c r="AK59" s="891"/>
      <c r="AL59" s="891"/>
      <c r="AM59" s="891"/>
      <c r="AN59" s="891"/>
      <c r="AO59" s="891"/>
      <c r="AP59" s="891"/>
      <c r="AQ59" s="891"/>
      <c r="AR59" s="891"/>
      <c r="AS59" s="891"/>
      <c r="AT59" s="891"/>
      <c r="AU59" s="891"/>
      <c r="AV59" s="892"/>
      <c r="AW59" s="192"/>
      <c r="AX59" s="192"/>
      <c r="AY59" s="192"/>
      <c r="AZ59" s="192"/>
      <c r="BA59" s="192"/>
      <c r="BB59" s="192"/>
      <c r="BC59" s="192"/>
      <c r="BD59" s="192"/>
      <c r="BE59" s="192"/>
      <c r="BF59" s="192"/>
      <c r="BG59" s="192"/>
      <c r="BH59" s="192"/>
      <c r="BI59" s="192"/>
      <c r="BJ59" s="192"/>
      <c r="BK59" s="192"/>
      <c r="BL59" s="192"/>
      <c r="BM59" s="192"/>
      <c r="BN59" s="192"/>
      <c r="BO59" s="192"/>
      <c r="BP59" s="192"/>
      <c r="BQ59" s="192"/>
      <c r="BR59" s="192"/>
      <c r="BS59" s="192"/>
      <c r="BT59" s="192"/>
      <c r="BU59" s="192"/>
      <c r="BV59" s="192"/>
      <c r="BW59" s="192"/>
      <c r="BX59" s="192"/>
      <c r="BY59" s="192"/>
      <c r="BZ59" s="192"/>
      <c r="CA59" s="192"/>
      <c r="CB59" s="192"/>
      <c r="CC59" s="192"/>
      <c r="CD59" s="192"/>
      <c r="CE59" s="192"/>
      <c r="CF59" s="192"/>
      <c r="CG59" s="192"/>
      <c r="CH59" s="192"/>
      <c r="CI59" s="192"/>
      <c r="CJ59" s="192"/>
      <c r="CK59" s="192"/>
      <c r="CL59" s="192"/>
      <c r="CM59" s="192"/>
      <c r="CN59" s="192"/>
      <c r="CO59" s="192"/>
      <c r="CP59" s="192"/>
      <c r="CQ59" s="192"/>
      <c r="CR59" s="192"/>
      <c r="CS59" s="192"/>
      <c r="CT59" s="192"/>
      <c r="CU59" s="192"/>
      <c r="CV59" s="192"/>
      <c r="CW59" s="192"/>
      <c r="CX59" s="192"/>
      <c r="CY59" s="192"/>
      <c r="CZ59" s="192"/>
      <c r="DA59" s="192"/>
      <c r="DB59" s="192"/>
      <c r="DC59" s="192"/>
      <c r="DD59" s="192"/>
      <c r="DE59" s="192"/>
      <c r="DF59" s="192"/>
      <c r="DG59" s="192"/>
      <c r="DH59" s="192"/>
      <c r="DI59" s="192"/>
      <c r="DJ59" s="192"/>
      <c r="DK59" s="192"/>
      <c r="DL59" s="192"/>
      <c r="DM59" s="192"/>
      <c r="DN59" s="192"/>
      <c r="DO59" s="192"/>
      <c r="DP59" s="192"/>
      <c r="DQ59" s="192"/>
      <c r="DR59" s="192"/>
      <c r="DS59" s="192"/>
      <c r="DT59" s="192"/>
      <c r="DU59" s="192"/>
      <c r="DV59" s="192"/>
      <c r="DW59" s="192"/>
      <c r="DX59" s="192"/>
      <c r="DY59" s="192"/>
      <c r="DZ59" s="192"/>
      <c r="EA59" s="192"/>
      <c r="EB59" s="192"/>
      <c r="EC59" s="192"/>
      <c r="ED59" s="192"/>
      <c r="EE59" s="192"/>
      <c r="EF59" s="192"/>
      <c r="EG59" s="192"/>
      <c r="EH59" s="192"/>
      <c r="EI59" s="192"/>
      <c r="EJ59" s="192"/>
      <c r="EK59" s="192"/>
      <c r="EL59" s="192"/>
      <c r="EM59" s="192"/>
      <c r="EN59" s="192"/>
      <c r="EO59" s="192"/>
      <c r="EP59" s="192"/>
      <c r="EQ59" s="192"/>
      <c r="ER59" s="192"/>
      <c r="ES59" s="192"/>
      <c r="ET59" s="192"/>
      <c r="EU59" s="192"/>
      <c r="EV59" s="192"/>
      <c r="EW59" s="192"/>
      <c r="EX59" s="192"/>
      <c r="EY59" s="192"/>
      <c r="EZ59" s="192"/>
      <c r="FA59" s="192"/>
      <c r="FB59" s="192"/>
      <c r="FC59" s="192"/>
      <c r="FD59" s="192"/>
      <c r="FE59" s="192"/>
      <c r="FF59" s="192"/>
      <c r="FG59" s="192"/>
      <c r="FH59" s="192"/>
      <c r="FI59" s="192"/>
      <c r="FJ59" s="192"/>
      <c r="FK59" s="192"/>
      <c r="FL59" s="192"/>
      <c r="FM59" s="192"/>
      <c r="FN59" s="192"/>
      <c r="FO59" s="192"/>
      <c r="FP59" s="192"/>
      <c r="FQ59" s="192"/>
      <c r="FR59" s="192"/>
      <c r="FS59" s="192"/>
      <c r="FT59" s="192"/>
      <c r="FU59" s="192"/>
      <c r="FV59" s="192"/>
      <c r="FW59" s="192"/>
      <c r="FX59" s="192"/>
      <c r="FY59" s="192"/>
      <c r="FZ59" s="192"/>
      <c r="GA59" s="192"/>
      <c r="GB59" s="192"/>
      <c r="GC59" s="192"/>
      <c r="GD59" s="192"/>
      <c r="GE59" s="192"/>
      <c r="GF59" s="192"/>
      <c r="GG59" s="192"/>
      <c r="GH59" s="192"/>
      <c r="GI59" s="192"/>
      <c r="GJ59" s="192"/>
      <c r="GK59" s="192"/>
      <c r="GL59" s="192"/>
      <c r="GM59" s="192"/>
      <c r="GN59" s="192"/>
      <c r="GO59" s="192"/>
      <c r="GP59" s="192"/>
      <c r="GQ59" s="192"/>
      <c r="GR59" s="192"/>
      <c r="GS59" s="192"/>
      <c r="GT59" s="192"/>
      <c r="GU59" s="192"/>
      <c r="GV59" s="192"/>
      <c r="GW59" s="192"/>
      <c r="GX59" s="192"/>
      <c r="GY59" s="192"/>
      <c r="GZ59" s="192"/>
      <c r="HA59" s="192"/>
      <c r="HB59" s="192"/>
      <c r="HC59" s="192"/>
      <c r="HD59" s="192"/>
      <c r="HE59" s="192"/>
      <c r="HF59" s="192"/>
      <c r="HG59" s="192"/>
      <c r="HH59" s="192"/>
      <c r="HI59" s="192"/>
      <c r="HJ59" s="192"/>
      <c r="HK59" s="192"/>
      <c r="HL59" s="192"/>
      <c r="HM59" s="192"/>
      <c r="HN59" s="192"/>
      <c r="HO59" s="192"/>
      <c r="HP59" s="192"/>
      <c r="HQ59" s="192"/>
      <c r="HR59" s="192"/>
      <c r="HS59" s="192"/>
      <c r="HT59" s="192"/>
      <c r="HU59" s="192"/>
      <c r="HV59" s="192"/>
      <c r="HW59" s="192"/>
      <c r="HX59" s="192"/>
      <c r="HY59" s="192"/>
      <c r="HZ59" s="192"/>
      <c r="IA59" s="192"/>
      <c r="IB59" s="192"/>
      <c r="IC59" s="192"/>
      <c r="ID59" s="192"/>
      <c r="IE59" s="192"/>
      <c r="IF59" s="192"/>
      <c r="IG59" s="192"/>
      <c r="IH59" s="192"/>
      <c r="II59" s="192"/>
      <c r="IJ59" s="192"/>
      <c r="IK59" s="192"/>
      <c r="IL59" s="192"/>
      <c r="IM59" s="192"/>
      <c r="IN59" s="192"/>
      <c r="IO59" s="192"/>
      <c r="IP59" s="192"/>
      <c r="IQ59" s="192"/>
      <c r="IR59" s="192"/>
      <c r="IS59" s="192"/>
      <c r="IT59" s="192"/>
      <c r="IU59" s="192"/>
      <c r="IV59" s="192"/>
      <c r="IW59" s="192"/>
      <c r="IX59" s="192"/>
      <c r="IY59" s="192"/>
      <c r="IZ59" s="192"/>
      <c r="JA59" s="192"/>
      <c r="JB59" s="192"/>
      <c r="JC59" s="192"/>
      <c r="JD59" s="192"/>
      <c r="JE59" s="192"/>
      <c r="JF59" s="192"/>
      <c r="JG59" s="192"/>
      <c r="JH59" s="192"/>
      <c r="JI59" s="192"/>
      <c r="JJ59" s="192"/>
      <c r="JK59" s="192"/>
      <c r="JL59" s="192"/>
      <c r="JM59" s="192"/>
      <c r="JN59" s="192"/>
      <c r="JO59" s="192"/>
      <c r="JP59" s="192"/>
      <c r="JQ59" s="192"/>
      <c r="JR59" s="192"/>
      <c r="JS59" s="192"/>
      <c r="JT59" s="192"/>
      <c r="JU59" s="192"/>
      <c r="JV59" s="192"/>
      <c r="JW59" s="192"/>
      <c r="JX59" s="192"/>
      <c r="JY59" s="192"/>
      <c r="JZ59" s="192"/>
      <c r="KA59" s="192"/>
      <c r="KB59" s="192"/>
      <c r="KC59" s="192"/>
      <c r="KD59" s="192"/>
      <c r="KE59" s="192"/>
      <c r="KF59" s="192"/>
      <c r="KG59" s="192"/>
      <c r="KH59" s="192"/>
      <c r="KI59" s="192"/>
      <c r="KJ59" s="192"/>
      <c r="KK59" s="192"/>
      <c r="KL59" s="192"/>
      <c r="KM59" s="192"/>
      <c r="KN59" s="192"/>
      <c r="KO59" s="192"/>
      <c r="KP59" s="192"/>
      <c r="KQ59" s="192"/>
      <c r="KR59" s="192"/>
      <c r="KS59" s="192"/>
      <c r="KT59" s="192"/>
      <c r="KU59" s="192"/>
      <c r="KV59" s="192"/>
      <c r="KW59" s="192"/>
      <c r="KX59" s="192"/>
      <c r="KY59" s="192"/>
      <c r="KZ59" s="192"/>
      <c r="LA59" s="192"/>
      <c r="LB59" s="192"/>
      <c r="LC59" s="192"/>
      <c r="LD59" s="192"/>
      <c r="LE59" s="192"/>
      <c r="LF59" s="192"/>
      <c r="LG59" s="192"/>
      <c r="LH59" s="192"/>
      <c r="LI59" s="192"/>
      <c r="LJ59" s="192"/>
      <c r="LK59" s="192"/>
      <c r="LL59" s="192"/>
      <c r="LM59" s="192"/>
      <c r="LN59" s="192"/>
      <c r="LO59" s="192"/>
      <c r="LP59" s="192"/>
      <c r="LQ59" s="192"/>
      <c r="LR59" s="192"/>
      <c r="LS59" s="192"/>
      <c r="LT59" s="192"/>
      <c r="LU59" s="192"/>
      <c r="LV59" s="192"/>
      <c r="LW59" s="192"/>
      <c r="LX59" s="192"/>
      <c r="LY59" s="192"/>
      <c r="LZ59" s="192"/>
      <c r="MA59" s="192"/>
      <c r="MB59" s="192"/>
      <c r="MC59" s="192"/>
      <c r="MD59" s="192"/>
      <c r="ME59" s="192"/>
      <c r="MF59" s="192"/>
      <c r="MG59" s="192"/>
      <c r="MH59" s="192"/>
      <c r="MI59" s="192"/>
      <c r="MJ59" s="192"/>
      <c r="MK59" s="192"/>
      <c r="ML59" s="192"/>
      <c r="MM59" s="192"/>
      <c r="MN59" s="192"/>
      <c r="MO59" s="192"/>
      <c r="MP59" s="192"/>
      <c r="MQ59" s="192"/>
      <c r="MR59" s="192"/>
      <c r="MS59" s="192"/>
      <c r="MT59" s="192"/>
      <c r="MU59" s="192"/>
      <c r="MV59" s="192"/>
      <c r="MW59" s="192"/>
      <c r="MX59" s="192"/>
      <c r="MY59" s="192"/>
      <c r="MZ59" s="192"/>
      <c r="NA59" s="192"/>
      <c r="NB59" s="192"/>
      <c r="NC59" s="192"/>
      <c r="ND59" s="192"/>
      <c r="NE59" s="192"/>
      <c r="NF59" s="192"/>
      <c r="NG59" s="192"/>
      <c r="NH59" s="192"/>
      <c r="NI59" s="192"/>
      <c r="NJ59" s="192"/>
      <c r="NK59" s="192"/>
      <c r="NL59" s="192"/>
      <c r="NM59" s="192"/>
      <c r="NN59" s="192"/>
      <c r="NO59" s="192"/>
      <c r="NP59" s="192"/>
      <c r="NQ59" s="192"/>
      <c r="NR59" s="192"/>
      <c r="NS59" s="192"/>
      <c r="NT59" s="192"/>
      <c r="NU59" s="192"/>
      <c r="NV59" s="192"/>
      <c r="NW59" s="192"/>
      <c r="NX59" s="192"/>
      <c r="NY59" s="192"/>
      <c r="NZ59" s="192"/>
      <c r="OA59" s="192"/>
      <c r="OB59" s="192"/>
      <c r="OC59" s="192"/>
      <c r="OD59" s="192"/>
      <c r="OE59" s="192"/>
      <c r="OF59" s="192"/>
      <c r="OG59" s="192"/>
      <c r="OH59" s="192"/>
      <c r="OI59" s="192"/>
      <c r="OJ59" s="192"/>
      <c r="OK59" s="192"/>
      <c r="OL59" s="192"/>
      <c r="OM59" s="192"/>
      <c r="ON59" s="192"/>
      <c r="OO59" s="192"/>
      <c r="OP59" s="192"/>
      <c r="OQ59" s="192"/>
      <c r="OR59" s="192"/>
      <c r="OS59" s="192"/>
      <c r="OT59" s="192"/>
      <c r="OU59" s="192"/>
      <c r="OV59" s="192"/>
      <c r="OW59" s="192"/>
      <c r="OX59" s="192"/>
      <c r="OY59" s="192"/>
      <c r="OZ59" s="192"/>
      <c r="PA59" s="192"/>
      <c r="PB59" s="192"/>
      <c r="PC59" s="192"/>
      <c r="PD59" s="192"/>
      <c r="PE59" s="192"/>
      <c r="PF59" s="192"/>
      <c r="PG59" s="192"/>
      <c r="PH59" s="192"/>
      <c r="PI59" s="192"/>
      <c r="PJ59" s="192"/>
      <c r="PK59" s="192"/>
      <c r="PL59" s="192"/>
      <c r="PM59" s="192"/>
      <c r="PN59" s="192"/>
      <c r="PO59" s="192"/>
      <c r="PP59" s="192"/>
      <c r="PQ59" s="192"/>
      <c r="PR59" s="192"/>
      <c r="PS59" s="192"/>
      <c r="PT59" s="192"/>
      <c r="PU59" s="192"/>
      <c r="PV59" s="192"/>
      <c r="PW59" s="192"/>
      <c r="PX59" s="192"/>
      <c r="PY59" s="192"/>
      <c r="PZ59" s="192"/>
      <c r="QA59" s="192"/>
      <c r="QB59" s="192"/>
      <c r="QC59" s="192"/>
      <c r="QD59" s="192"/>
      <c r="QE59" s="192"/>
      <c r="QF59" s="192"/>
      <c r="QG59" s="192"/>
      <c r="QH59" s="192"/>
      <c r="QI59" s="192"/>
      <c r="QJ59" s="192"/>
      <c r="QK59" s="192"/>
      <c r="QL59" s="192"/>
    </row>
    <row r="60" spans="1:454" s="185" customFormat="1" ht="18" customHeight="1">
      <c r="A60" s="236"/>
      <c r="B60" s="236"/>
      <c r="C60" s="857" t="s">
        <v>11255</v>
      </c>
      <c r="D60" s="858"/>
      <c r="E60" s="858"/>
      <c r="F60" s="858"/>
      <c r="G60" s="858"/>
      <c r="H60" s="858"/>
      <c r="I60" s="858"/>
      <c r="J60" s="858"/>
      <c r="K60" s="858"/>
      <c r="L60" s="858"/>
      <c r="M60" s="858"/>
      <c r="N60" s="858"/>
      <c r="O60" s="858"/>
      <c r="P60" s="858"/>
      <c r="Q60" s="858"/>
      <c r="R60" s="859"/>
      <c r="S60" s="483" t="s">
        <v>8397</v>
      </c>
      <c r="T60" s="484"/>
      <c r="U60" s="484"/>
      <c r="V60" s="484"/>
      <c r="W60" s="484"/>
      <c r="X60" s="484"/>
      <c r="Y60" s="484"/>
      <c r="Z60" s="484"/>
      <c r="AA60" s="484"/>
      <c r="AB60" s="484"/>
      <c r="AC60" s="484"/>
      <c r="AD60" s="484"/>
      <c r="AE60" s="484"/>
      <c r="AF60" s="446" t="s">
        <v>8398</v>
      </c>
      <c r="AG60" s="447"/>
      <c r="AH60" s="447"/>
      <c r="AI60" s="447"/>
      <c r="AJ60" s="447"/>
      <c r="AK60" s="447"/>
      <c r="AL60" s="447"/>
      <c r="AM60" s="447"/>
      <c r="AN60" s="447"/>
      <c r="AO60" s="447"/>
      <c r="AP60" s="447"/>
      <c r="AQ60" s="448"/>
      <c r="AR60" s="447" t="s">
        <v>11066</v>
      </c>
      <c r="AS60" s="447"/>
      <c r="AT60" s="447"/>
      <c r="AU60" s="447"/>
      <c r="AV60" s="449"/>
      <c r="AW60" s="236"/>
      <c r="AX60" s="236"/>
      <c r="AY60" s="236"/>
      <c r="AZ60" s="236"/>
      <c r="BA60" s="236"/>
      <c r="BB60" s="236"/>
      <c r="BC60" s="236"/>
      <c r="BD60" s="236"/>
      <c r="BE60" s="236"/>
      <c r="BF60" s="236"/>
      <c r="BG60" s="236"/>
      <c r="BH60" s="236"/>
      <c r="BI60" s="236"/>
      <c r="BJ60" s="236"/>
      <c r="BK60" s="236"/>
      <c r="BL60" s="236"/>
      <c r="BM60" s="236"/>
      <c r="BN60" s="236"/>
      <c r="BO60" s="236"/>
      <c r="BP60" s="236"/>
      <c r="BQ60" s="236"/>
      <c r="BR60" s="236"/>
      <c r="BS60" s="236"/>
      <c r="BT60" s="236"/>
      <c r="BU60" s="236"/>
      <c r="BV60" s="236"/>
      <c r="BW60" s="236"/>
      <c r="BX60" s="236"/>
      <c r="BY60" s="236"/>
      <c r="BZ60" s="236"/>
      <c r="CA60" s="236"/>
      <c r="CB60" s="236"/>
      <c r="CC60" s="236"/>
      <c r="CD60" s="236"/>
      <c r="CE60" s="236"/>
      <c r="CF60" s="236"/>
      <c r="CG60" s="236"/>
      <c r="CH60" s="236"/>
      <c r="CI60" s="236"/>
      <c r="CJ60" s="236"/>
      <c r="CK60" s="236"/>
      <c r="CL60" s="236"/>
      <c r="CM60" s="236"/>
      <c r="CN60" s="236"/>
      <c r="CO60" s="236"/>
      <c r="CP60" s="236"/>
      <c r="CQ60" s="236"/>
      <c r="CR60" s="236"/>
      <c r="CS60" s="236"/>
      <c r="CT60" s="236"/>
      <c r="CU60" s="236"/>
      <c r="CV60" s="236"/>
      <c r="CW60" s="236"/>
      <c r="CX60" s="236"/>
      <c r="CY60" s="236"/>
      <c r="CZ60" s="236"/>
      <c r="DA60" s="236"/>
      <c r="DB60" s="236"/>
      <c r="DC60" s="236"/>
      <c r="DD60" s="236"/>
      <c r="DE60" s="236"/>
      <c r="DF60" s="236"/>
      <c r="DG60" s="236"/>
      <c r="DH60" s="236"/>
      <c r="DI60" s="236"/>
      <c r="DJ60" s="236"/>
      <c r="DK60" s="236"/>
      <c r="DL60" s="236"/>
      <c r="DM60" s="236"/>
      <c r="DN60" s="236"/>
      <c r="DO60" s="236"/>
      <c r="DP60" s="236"/>
      <c r="DQ60" s="236"/>
      <c r="DR60" s="236"/>
      <c r="DS60" s="236"/>
      <c r="DT60" s="236"/>
      <c r="DU60" s="236"/>
      <c r="DV60" s="236"/>
      <c r="DW60" s="236"/>
      <c r="DX60" s="236"/>
      <c r="DY60" s="236"/>
      <c r="DZ60" s="236"/>
      <c r="EA60" s="236"/>
      <c r="EB60" s="236"/>
      <c r="EC60" s="236"/>
      <c r="ED60" s="236"/>
      <c r="EE60" s="236"/>
      <c r="EF60" s="236"/>
      <c r="EG60" s="236"/>
      <c r="EH60" s="236"/>
      <c r="EI60" s="236"/>
      <c r="EJ60" s="236"/>
      <c r="EK60" s="236"/>
      <c r="EL60" s="236"/>
      <c r="EM60" s="236"/>
      <c r="EN60" s="236"/>
      <c r="EO60" s="236"/>
      <c r="EP60" s="236"/>
      <c r="EQ60" s="236"/>
      <c r="ER60" s="236"/>
      <c r="ES60" s="236"/>
      <c r="ET60" s="236"/>
      <c r="EU60" s="236"/>
      <c r="EV60" s="236"/>
      <c r="EW60" s="236"/>
      <c r="EX60" s="236"/>
      <c r="EY60" s="236"/>
      <c r="EZ60" s="236"/>
      <c r="FA60" s="236"/>
      <c r="FB60" s="236"/>
      <c r="FC60" s="236"/>
      <c r="FD60" s="236"/>
      <c r="FE60" s="236"/>
      <c r="FF60" s="236"/>
      <c r="FG60" s="236"/>
      <c r="FH60" s="236"/>
      <c r="FI60" s="236"/>
      <c r="FJ60" s="236"/>
      <c r="FK60" s="236"/>
      <c r="FL60" s="236"/>
      <c r="FM60" s="236"/>
      <c r="FN60" s="236"/>
      <c r="FO60" s="236"/>
      <c r="FP60" s="236"/>
      <c r="FQ60" s="236"/>
      <c r="FR60" s="236"/>
      <c r="FS60" s="236"/>
      <c r="FT60" s="236"/>
      <c r="FU60" s="236"/>
      <c r="FV60" s="236"/>
      <c r="FW60" s="236"/>
      <c r="FX60" s="236"/>
      <c r="FY60" s="236"/>
      <c r="FZ60" s="236"/>
      <c r="GA60" s="236"/>
      <c r="GB60" s="236"/>
      <c r="GC60" s="236"/>
      <c r="GD60" s="236"/>
      <c r="GE60" s="236"/>
      <c r="GF60" s="236"/>
      <c r="GG60" s="236"/>
      <c r="GH60" s="236"/>
      <c r="GI60" s="236"/>
      <c r="GJ60" s="236"/>
      <c r="GK60" s="236"/>
      <c r="GL60" s="236"/>
      <c r="GM60" s="236"/>
      <c r="GN60" s="236"/>
      <c r="GO60" s="236"/>
      <c r="GP60" s="236"/>
      <c r="GQ60" s="236"/>
      <c r="GR60" s="236"/>
      <c r="GS60" s="236"/>
      <c r="GT60" s="236"/>
      <c r="GU60" s="236"/>
      <c r="GV60" s="236"/>
      <c r="GW60" s="236"/>
      <c r="GX60" s="236"/>
      <c r="GY60" s="236"/>
      <c r="GZ60" s="236"/>
      <c r="HA60" s="236"/>
      <c r="HB60" s="236"/>
      <c r="HC60" s="236"/>
      <c r="HD60" s="236"/>
      <c r="HE60" s="236"/>
      <c r="HF60" s="236"/>
      <c r="HG60" s="236"/>
      <c r="HH60" s="236"/>
      <c r="HI60" s="236"/>
      <c r="HJ60" s="236"/>
      <c r="HK60" s="236"/>
      <c r="HL60" s="236"/>
      <c r="HM60" s="236"/>
      <c r="HN60" s="236"/>
      <c r="HO60" s="236"/>
      <c r="HP60" s="236"/>
      <c r="HQ60" s="236"/>
      <c r="HR60" s="236"/>
      <c r="HS60" s="236"/>
      <c r="HT60" s="236"/>
      <c r="HU60" s="236"/>
      <c r="HV60" s="236"/>
      <c r="HW60" s="236"/>
      <c r="HX60" s="236"/>
      <c r="HY60" s="236"/>
      <c r="HZ60" s="236"/>
      <c r="IA60" s="236"/>
      <c r="IB60" s="236"/>
      <c r="IC60" s="236"/>
      <c r="ID60" s="236"/>
      <c r="IE60" s="236"/>
      <c r="IF60" s="236"/>
      <c r="IG60" s="236"/>
      <c r="IH60" s="236"/>
      <c r="II60" s="236"/>
      <c r="IJ60" s="236"/>
      <c r="IK60" s="236"/>
      <c r="IL60" s="236"/>
      <c r="IM60" s="236"/>
      <c r="IN60" s="236"/>
      <c r="IO60" s="236"/>
      <c r="IP60" s="236"/>
      <c r="IQ60" s="236"/>
      <c r="IR60" s="236"/>
      <c r="IS60" s="236"/>
      <c r="IT60" s="236"/>
      <c r="IU60" s="236"/>
      <c r="IV60" s="236"/>
      <c r="IW60" s="236"/>
      <c r="IX60" s="236"/>
      <c r="IY60" s="236"/>
      <c r="IZ60" s="236"/>
      <c r="JA60" s="236"/>
      <c r="JB60" s="236"/>
      <c r="JC60" s="236"/>
      <c r="JD60" s="236"/>
      <c r="JE60" s="236"/>
      <c r="JF60" s="236"/>
      <c r="JG60" s="236"/>
      <c r="JH60" s="236"/>
      <c r="JI60" s="236"/>
      <c r="JJ60" s="236"/>
      <c r="JK60" s="236"/>
      <c r="JL60" s="236"/>
      <c r="JM60" s="236"/>
      <c r="JN60" s="236"/>
      <c r="JO60" s="236"/>
      <c r="JP60" s="236"/>
      <c r="JQ60" s="236"/>
      <c r="JR60" s="236"/>
      <c r="JS60" s="236"/>
      <c r="JT60" s="236"/>
      <c r="JU60" s="236"/>
      <c r="JV60" s="236"/>
      <c r="JW60" s="236"/>
      <c r="JX60" s="236"/>
      <c r="JY60" s="236"/>
      <c r="JZ60" s="236"/>
      <c r="KA60" s="236"/>
      <c r="KB60" s="236"/>
      <c r="KC60" s="236"/>
      <c r="KD60" s="236"/>
      <c r="KE60" s="236"/>
      <c r="KF60" s="236"/>
      <c r="KG60" s="236"/>
      <c r="KH60" s="236"/>
      <c r="KI60" s="236"/>
      <c r="KJ60" s="236"/>
      <c r="KK60" s="236"/>
      <c r="KL60" s="236"/>
      <c r="KM60" s="236"/>
      <c r="KN60" s="236"/>
      <c r="KO60" s="236"/>
      <c r="KP60" s="236"/>
      <c r="KQ60" s="236"/>
      <c r="KR60" s="236"/>
      <c r="KS60" s="236"/>
      <c r="KT60" s="236"/>
      <c r="KU60" s="236"/>
      <c r="KV60" s="236"/>
      <c r="KW60" s="236"/>
      <c r="KX60" s="236"/>
      <c r="KY60" s="236"/>
      <c r="KZ60" s="236"/>
      <c r="LA60" s="236"/>
      <c r="LB60" s="236"/>
      <c r="LC60" s="236"/>
      <c r="LD60" s="236"/>
      <c r="LE60" s="236"/>
      <c r="LF60" s="236"/>
      <c r="LG60" s="236"/>
      <c r="LH60" s="236"/>
      <c r="LI60" s="236"/>
      <c r="LJ60" s="236"/>
      <c r="LK60" s="236"/>
      <c r="LL60" s="236"/>
      <c r="LM60" s="236"/>
      <c r="LN60" s="236"/>
      <c r="LO60" s="236"/>
      <c r="LP60" s="236"/>
      <c r="LQ60" s="236"/>
      <c r="LR60" s="236"/>
      <c r="LS60" s="236"/>
      <c r="LT60" s="236"/>
      <c r="LU60" s="236"/>
      <c r="LV60" s="236"/>
      <c r="LW60" s="236"/>
      <c r="LX60" s="236"/>
      <c r="LY60" s="236"/>
      <c r="LZ60" s="236"/>
      <c r="MA60" s="236"/>
      <c r="MB60" s="236"/>
      <c r="MC60" s="236"/>
      <c r="MD60" s="236"/>
      <c r="ME60" s="236"/>
      <c r="MF60" s="236"/>
      <c r="MG60" s="236"/>
      <c r="MH60" s="236"/>
      <c r="MI60" s="236"/>
      <c r="MJ60" s="236"/>
      <c r="MK60" s="236"/>
      <c r="ML60" s="236"/>
      <c r="MM60" s="236"/>
      <c r="MN60" s="236"/>
      <c r="MO60" s="236"/>
      <c r="MP60" s="236"/>
      <c r="MQ60" s="236"/>
      <c r="MR60" s="236"/>
      <c r="MS60" s="236"/>
      <c r="MT60" s="236"/>
      <c r="MU60" s="236"/>
      <c r="MV60" s="236"/>
      <c r="MW60" s="236"/>
      <c r="MX60" s="236"/>
      <c r="MY60" s="236"/>
      <c r="MZ60" s="236"/>
      <c r="NA60" s="236"/>
      <c r="NB60" s="236"/>
      <c r="NC60" s="236"/>
      <c r="ND60" s="236"/>
      <c r="NE60" s="236"/>
      <c r="NF60" s="236"/>
      <c r="NG60" s="236"/>
      <c r="NH60" s="236"/>
      <c r="NI60" s="236"/>
      <c r="NJ60" s="236"/>
      <c r="NK60" s="236"/>
      <c r="NL60" s="236"/>
      <c r="NM60" s="236"/>
      <c r="NN60" s="236"/>
      <c r="NO60" s="236"/>
      <c r="NP60" s="236"/>
      <c r="NQ60" s="236"/>
      <c r="NR60" s="236"/>
      <c r="NS60" s="236"/>
      <c r="NT60" s="236"/>
      <c r="NU60" s="236"/>
      <c r="NV60" s="236"/>
      <c r="NW60" s="236"/>
      <c r="NX60" s="236"/>
      <c r="NY60" s="236"/>
      <c r="NZ60" s="236"/>
      <c r="OA60" s="236"/>
      <c r="OB60" s="236"/>
      <c r="OC60" s="236"/>
      <c r="OD60" s="236"/>
      <c r="OE60" s="236"/>
      <c r="OF60" s="236"/>
      <c r="OG60" s="236"/>
      <c r="OH60" s="236"/>
      <c r="OI60" s="236"/>
      <c r="OJ60" s="236"/>
      <c r="OK60" s="236"/>
      <c r="OL60" s="236"/>
      <c r="OM60" s="236"/>
      <c r="ON60" s="236"/>
      <c r="OO60" s="236"/>
      <c r="OP60" s="236"/>
      <c r="OQ60" s="236"/>
      <c r="OR60" s="236"/>
      <c r="OS60" s="236"/>
      <c r="OT60" s="236"/>
      <c r="OU60" s="236"/>
      <c r="OV60" s="236"/>
      <c r="OW60" s="236"/>
      <c r="OX60" s="236"/>
      <c r="OY60" s="236"/>
      <c r="OZ60" s="236"/>
      <c r="PA60" s="236"/>
      <c r="PB60" s="236"/>
      <c r="PC60" s="236"/>
      <c r="PD60" s="236"/>
      <c r="PE60" s="236"/>
      <c r="PF60" s="236"/>
      <c r="PG60" s="236"/>
      <c r="PH60" s="236"/>
      <c r="PI60" s="236"/>
      <c r="PJ60" s="236"/>
      <c r="PK60" s="236"/>
      <c r="PL60" s="236"/>
      <c r="PM60" s="236"/>
      <c r="PN60" s="236"/>
      <c r="PO60" s="236"/>
      <c r="PP60" s="236"/>
      <c r="PQ60" s="236"/>
      <c r="PR60" s="236"/>
      <c r="PS60" s="236"/>
      <c r="PT60" s="236"/>
      <c r="PU60" s="236"/>
      <c r="PV60" s="236"/>
      <c r="PW60" s="236"/>
      <c r="PX60" s="236"/>
      <c r="PY60" s="236"/>
      <c r="PZ60" s="236"/>
      <c r="QA60" s="236"/>
      <c r="QB60" s="236"/>
      <c r="QC60" s="236"/>
      <c r="QD60" s="236"/>
      <c r="QE60" s="236"/>
      <c r="QF60" s="236"/>
      <c r="QG60" s="236"/>
      <c r="QH60" s="236"/>
      <c r="QI60" s="236"/>
      <c r="QJ60" s="236"/>
      <c r="QK60" s="236"/>
      <c r="QL60" s="236"/>
    </row>
    <row r="61" spans="1:454" s="186" customFormat="1" ht="21" customHeight="1">
      <c r="A61" s="237"/>
      <c r="B61" s="280"/>
      <c r="C61" s="860"/>
      <c r="D61" s="861"/>
      <c r="E61" s="861"/>
      <c r="F61" s="861"/>
      <c r="G61" s="861"/>
      <c r="H61" s="861"/>
      <c r="I61" s="861"/>
      <c r="J61" s="861"/>
      <c r="K61" s="861"/>
      <c r="L61" s="861"/>
      <c r="M61" s="861"/>
      <c r="N61" s="861"/>
      <c r="O61" s="861"/>
      <c r="P61" s="861"/>
      <c r="Q61" s="861"/>
      <c r="R61" s="862"/>
      <c r="S61" s="863">
        <v>16165</v>
      </c>
      <c r="T61" s="864"/>
      <c r="U61" s="864"/>
      <c r="V61" s="864"/>
      <c r="W61" s="864"/>
      <c r="X61" s="864"/>
      <c r="Y61" s="864"/>
      <c r="Z61" s="864"/>
      <c r="AA61" s="864"/>
      <c r="AB61" s="864"/>
      <c r="AC61" s="864"/>
      <c r="AD61" s="864"/>
      <c r="AE61" s="401" t="s">
        <v>8082</v>
      </c>
      <c r="AF61" s="398" t="b">
        <v>1</v>
      </c>
      <c r="AG61" s="399" t="b">
        <v>0</v>
      </c>
      <c r="AH61" s="399" t="b">
        <v>0</v>
      </c>
      <c r="AI61" s="399" t="b">
        <v>0</v>
      </c>
      <c r="AJ61" s="399" t="b">
        <v>0</v>
      </c>
      <c r="AK61" s="399"/>
      <c r="AL61" s="399"/>
      <c r="AM61" s="399"/>
      <c r="AN61" s="399"/>
      <c r="AO61" s="399"/>
      <c r="AP61" s="399"/>
      <c r="AQ61" s="400"/>
      <c r="AR61" s="443"/>
      <c r="AS61" s="444"/>
      <c r="AT61" s="444"/>
      <c r="AU61" s="444"/>
      <c r="AV61" s="445"/>
      <c r="AW61" s="237"/>
      <c r="AX61" s="237"/>
      <c r="AY61" s="237"/>
      <c r="AZ61" s="237"/>
      <c r="BA61" s="237"/>
      <c r="BB61" s="237"/>
      <c r="BC61" s="237"/>
      <c r="BD61" s="237"/>
      <c r="BE61" s="237"/>
      <c r="BF61" s="237"/>
      <c r="BG61" s="237"/>
      <c r="BH61" s="237"/>
      <c r="BI61" s="237"/>
      <c r="BJ61" s="237"/>
      <c r="BK61" s="237"/>
      <c r="BL61" s="237"/>
      <c r="BM61" s="237"/>
      <c r="BN61" s="237"/>
      <c r="BO61" s="237"/>
      <c r="BP61" s="237"/>
      <c r="BQ61" s="237"/>
      <c r="BR61" s="237"/>
      <c r="BS61" s="237"/>
      <c r="BT61" s="237"/>
      <c r="BU61" s="237"/>
      <c r="BV61" s="237"/>
      <c r="BW61" s="237"/>
      <c r="BX61" s="237"/>
      <c r="BY61" s="237"/>
      <c r="BZ61" s="237"/>
      <c r="CA61" s="237"/>
      <c r="CB61" s="237"/>
      <c r="CC61" s="237"/>
      <c r="CD61" s="237"/>
      <c r="CE61" s="237"/>
      <c r="CF61" s="237"/>
      <c r="CG61" s="237"/>
      <c r="CH61" s="237"/>
      <c r="CI61" s="237"/>
      <c r="CJ61" s="237"/>
      <c r="CK61" s="237"/>
      <c r="CL61" s="237"/>
      <c r="CM61" s="237"/>
      <c r="CN61" s="237"/>
      <c r="CO61" s="237"/>
      <c r="CP61" s="237"/>
      <c r="CQ61" s="237"/>
      <c r="CR61" s="237"/>
      <c r="CS61" s="237"/>
      <c r="CT61" s="237"/>
      <c r="CU61" s="237"/>
      <c r="CV61" s="237"/>
      <c r="CW61" s="237"/>
      <c r="CX61" s="237"/>
      <c r="CY61" s="237"/>
      <c r="CZ61" s="237"/>
      <c r="DA61" s="237"/>
      <c r="DB61" s="237"/>
      <c r="DC61" s="237"/>
      <c r="DD61" s="237"/>
      <c r="DE61" s="237"/>
      <c r="DF61" s="237"/>
      <c r="DG61" s="237"/>
      <c r="DH61" s="237"/>
      <c r="DI61" s="237"/>
      <c r="DJ61" s="237"/>
      <c r="DK61" s="237"/>
      <c r="DL61" s="237"/>
      <c r="DM61" s="237"/>
      <c r="DN61" s="237"/>
      <c r="DO61" s="237"/>
      <c r="DP61" s="237"/>
      <c r="DQ61" s="237"/>
      <c r="DR61" s="237"/>
      <c r="DS61" s="237"/>
      <c r="DT61" s="237"/>
      <c r="DU61" s="237"/>
      <c r="DV61" s="237"/>
      <c r="DW61" s="237"/>
      <c r="DX61" s="237"/>
      <c r="DY61" s="237"/>
      <c r="DZ61" s="237"/>
      <c r="EA61" s="237"/>
      <c r="EB61" s="237"/>
      <c r="EC61" s="237"/>
      <c r="ED61" s="237"/>
      <c r="EE61" s="237"/>
      <c r="EF61" s="237"/>
      <c r="EG61" s="237"/>
      <c r="EH61" s="237"/>
      <c r="EI61" s="237"/>
      <c r="EJ61" s="237"/>
      <c r="EK61" s="237"/>
      <c r="EL61" s="237"/>
      <c r="EM61" s="237"/>
      <c r="EN61" s="237"/>
      <c r="EO61" s="237"/>
      <c r="EP61" s="237"/>
      <c r="EQ61" s="237"/>
      <c r="ER61" s="237"/>
      <c r="ES61" s="237"/>
      <c r="ET61" s="237"/>
      <c r="EU61" s="237"/>
      <c r="EV61" s="237"/>
      <c r="EW61" s="237"/>
      <c r="EX61" s="237"/>
      <c r="EY61" s="237"/>
      <c r="EZ61" s="237"/>
      <c r="FA61" s="237"/>
      <c r="FB61" s="237"/>
      <c r="FC61" s="237"/>
      <c r="FD61" s="237"/>
      <c r="FE61" s="237"/>
      <c r="FF61" s="237"/>
      <c r="FG61" s="237"/>
      <c r="FH61" s="237"/>
      <c r="FI61" s="237"/>
      <c r="FJ61" s="237"/>
      <c r="FK61" s="237"/>
      <c r="FL61" s="237"/>
      <c r="FM61" s="237"/>
      <c r="FN61" s="237"/>
      <c r="FO61" s="237"/>
      <c r="FP61" s="237"/>
      <c r="FQ61" s="237"/>
      <c r="FR61" s="237"/>
      <c r="FS61" s="237"/>
      <c r="FT61" s="237"/>
      <c r="FU61" s="237"/>
      <c r="FV61" s="237"/>
      <c r="FW61" s="237"/>
      <c r="FX61" s="237"/>
      <c r="FY61" s="237"/>
      <c r="FZ61" s="237"/>
      <c r="GA61" s="237"/>
      <c r="GB61" s="237"/>
      <c r="GC61" s="237"/>
      <c r="GD61" s="237"/>
      <c r="GE61" s="237"/>
      <c r="GF61" s="237"/>
      <c r="GG61" s="237"/>
      <c r="GH61" s="237"/>
      <c r="GI61" s="237"/>
      <c r="GJ61" s="237"/>
      <c r="GK61" s="237"/>
      <c r="GL61" s="237"/>
      <c r="GM61" s="237"/>
      <c r="GN61" s="237"/>
      <c r="GO61" s="237"/>
      <c r="GP61" s="237"/>
      <c r="GQ61" s="237"/>
      <c r="GR61" s="237"/>
      <c r="GS61" s="237"/>
      <c r="GT61" s="237"/>
      <c r="GU61" s="237"/>
      <c r="GV61" s="237"/>
      <c r="GW61" s="237"/>
      <c r="GX61" s="237"/>
      <c r="GY61" s="237"/>
      <c r="GZ61" s="237"/>
      <c r="HA61" s="237"/>
      <c r="HB61" s="237"/>
      <c r="HC61" s="237"/>
      <c r="HD61" s="237"/>
      <c r="HE61" s="237"/>
      <c r="HF61" s="237"/>
      <c r="HG61" s="237"/>
      <c r="HH61" s="237"/>
      <c r="HI61" s="237"/>
      <c r="HJ61" s="237"/>
      <c r="HK61" s="237"/>
      <c r="HL61" s="237"/>
      <c r="HM61" s="237"/>
      <c r="HN61" s="237"/>
      <c r="HO61" s="237"/>
      <c r="HP61" s="237"/>
      <c r="HQ61" s="237"/>
      <c r="HR61" s="237"/>
      <c r="HS61" s="237"/>
      <c r="HT61" s="237"/>
      <c r="HU61" s="237"/>
      <c r="HV61" s="237"/>
      <c r="HW61" s="237"/>
      <c r="HX61" s="237"/>
      <c r="HY61" s="237"/>
      <c r="HZ61" s="237"/>
      <c r="IA61" s="237"/>
      <c r="IB61" s="237"/>
      <c r="IC61" s="237"/>
      <c r="ID61" s="237"/>
      <c r="IE61" s="237"/>
      <c r="IF61" s="237"/>
      <c r="IG61" s="237"/>
      <c r="IH61" s="237"/>
      <c r="II61" s="237"/>
      <c r="IJ61" s="237"/>
      <c r="IK61" s="237"/>
      <c r="IL61" s="237"/>
      <c r="IM61" s="237"/>
      <c r="IN61" s="237"/>
      <c r="IO61" s="237"/>
      <c r="IP61" s="237"/>
      <c r="IQ61" s="237"/>
      <c r="IR61" s="237"/>
      <c r="IS61" s="237"/>
      <c r="IT61" s="237"/>
      <c r="IU61" s="237"/>
      <c r="IV61" s="237"/>
      <c r="IW61" s="237"/>
      <c r="IX61" s="237"/>
      <c r="IY61" s="237"/>
      <c r="IZ61" s="237"/>
      <c r="JA61" s="237"/>
      <c r="JB61" s="237"/>
      <c r="JC61" s="237"/>
      <c r="JD61" s="237"/>
      <c r="JE61" s="237"/>
      <c r="JF61" s="237"/>
      <c r="JG61" s="237"/>
      <c r="JH61" s="237"/>
      <c r="JI61" s="237"/>
      <c r="JJ61" s="237"/>
      <c r="JK61" s="237"/>
      <c r="JL61" s="237"/>
      <c r="JM61" s="237"/>
      <c r="JN61" s="237"/>
      <c r="JO61" s="237"/>
      <c r="JP61" s="237"/>
      <c r="JQ61" s="237"/>
      <c r="JR61" s="237"/>
      <c r="JS61" s="237"/>
      <c r="JT61" s="237"/>
      <c r="JU61" s="237"/>
      <c r="JV61" s="237"/>
      <c r="JW61" s="237"/>
      <c r="JX61" s="237"/>
      <c r="JY61" s="237"/>
      <c r="JZ61" s="237"/>
      <c r="KA61" s="237"/>
      <c r="KB61" s="237"/>
      <c r="KC61" s="237"/>
      <c r="KD61" s="237"/>
      <c r="KE61" s="237"/>
      <c r="KF61" s="237"/>
      <c r="KG61" s="237"/>
      <c r="KH61" s="237"/>
      <c r="KI61" s="237"/>
      <c r="KJ61" s="237"/>
      <c r="KK61" s="237"/>
      <c r="KL61" s="237"/>
      <c r="KM61" s="237"/>
      <c r="KN61" s="237"/>
      <c r="KO61" s="237"/>
      <c r="KP61" s="237"/>
      <c r="KQ61" s="237"/>
      <c r="KR61" s="237"/>
      <c r="KS61" s="237"/>
      <c r="KT61" s="237"/>
      <c r="KU61" s="237"/>
      <c r="KV61" s="237"/>
      <c r="KW61" s="237"/>
      <c r="KX61" s="237"/>
      <c r="KY61" s="237"/>
      <c r="KZ61" s="237"/>
      <c r="LA61" s="237"/>
      <c r="LB61" s="237"/>
      <c r="LC61" s="237"/>
      <c r="LD61" s="237"/>
      <c r="LE61" s="237"/>
      <c r="LF61" s="237"/>
      <c r="LG61" s="237"/>
      <c r="LH61" s="237"/>
      <c r="LI61" s="237"/>
      <c r="LJ61" s="237"/>
      <c r="LK61" s="237"/>
      <c r="LL61" s="237"/>
      <c r="LM61" s="237"/>
      <c r="LN61" s="237"/>
      <c r="LO61" s="237"/>
      <c r="LP61" s="237"/>
      <c r="LQ61" s="237"/>
      <c r="LR61" s="237"/>
      <c r="LS61" s="237"/>
      <c r="LT61" s="237"/>
      <c r="LU61" s="237"/>
      <c r="LV61" s="237"/>
      <c r="LW61" s="237"/>
      <c r="LX61" s="237"/>
      <c r="LY61" s="237"/>
      <c r="LZ61" s="237"/>
      <c r="MA61" s="237"/>
      <c r="MB61" s="237"/>
      <c r="MC61" s="237"/>
      <c r="MD61" s="237"/>
      <c r="ME61" s="237"/>
      <c r="MF61" s="237"/>
      <c r="MG61" s="237"/>
      <c r="MH61" s="237"/>
      <c r="MI61" s="237"/>
      <c r="MJ61" s="237"/>
      <c r="MK61" s="237"/>
      <c r="ML61" s="237"/>
      <c r="MM61" s="237"/>
      <c r="MN61" s="237"/>
      <c r="MO61" s="237"/>
      <c r="MP61" s="237"/>
      <c r="MQ61" s="237"/>
      <c r="MR61" s="237"/>
      <c r="MS61" s="237"/>
      <c r="MT61" s="237"/>
      <c r="MU61" s="237"/>
      <c r="MV61" s="237"/>
      <c r="MW61" s="237"/>
      <c r="MX61" s="237"/>
      <c r="MY61" s="237"/>
      <c r="MZ61" s="237"/>
      <c r="NA61" s="237"/>
      <c r="NB61" s="237"/>
      <c r="NC61" s="237"/>
      <c r="ND61" s="237"/>
      <c r="NE61" s="237"/>
      <c r="NF61" s="237"/>
      <c r="NG61" s="237"/>
      <c r="NH61" s="237"/>
      <c r="NI61" s="237"/>
      <c r="NJ61" s="237"/>
      <c r="NK61" s="237"/>
      <c r="NL61" s="237"/>
      <c r="NM61" s="237"/>
      <c r="NN61" s="237"/>
      <c r="NO61" s="237"/>
      <c r="NP61" s="237"/>
      <c r="NQ61" s="237"/>
      <c r="NR61" s="237"/>
      <c r="NS61" s="237"/>
      <c r="NT61" s="237"/>
      <c r="NU61" s="237"/>
      <c r="NV61" s="237"/>
      <c r="NW61" s="237"/>
      <c r="NX61" s="237"/>
      <c r="NY61" s="237"/>
      <c r="NZ61" s="237"/>
      <c r="OA61" s="237"/>
      <c r="OB61" s="237"/>
      <c r="OC61" s="237"/>
      <c r="OD61" s="237"/>
      <c r="OE61" s="237"/>
      <c r="OF61" s="237"/>
      <c r="OG61" s="237"/>
      <c r="OH61" s="237"/>
      <c r="OI61" s="237"/>
      <c r="OJ61" s="237"/>
      <c r="OK61" s="237"/>
      <c r="OL61" s="237"/>
      <c r="OM61" s="237"/>
      <c r="ON61" s="237"/>
      <c r="OO61" s="237"/>
      <c r="OP61" s="237"/>
      <c r="OQ61" s="237"/>
      <c r="OR61" s="237"/>
      <c r="OS61" s="237"/>
      <c r="OT61" s="237"/>
      <c r="OU61" s="237"/>
      <c r="OV61" s="237"/>
      <c r="OW61" s="237"/>
      <c r="OX61" s="237"/>
      <c r="OY61" s="237"/>
      <c r="OZ61" s="237"/>
      <c r="PA61" s="237"/>
      <c r="PB61" s="237"/>
      <c r="PC61" s="237"/>
      <c r="PD61" s="237"/>
      <c r="PE61" s="237"/>
      <c r="PF61" s="237"/>
      <c r="PG61" s="237"/>
      <c r="PH61" s="237"/>
      <c r="PI61" s="237"/>
      <c r="PJ61" s="237"/>
      <c r="PK61" s="237"/>
      <c r="PL61" s="237"/>
      <c r="PM61" s="237"/>
      <c r="PN61" s="237"/>
      <c r="PO61" s="237"/>
      <c r="PP61" s="237"/>
      <c r="PQ61" s="237"/>
      <c r="PR61" s="237"/>
      <c r="PS61" s="237"/>
      <c r="PT61" s="237"/>
      <c r="PU61" s="237"/>
      <c r="PV61" s="237"/>
      <c r="PW61" s="237"/>
      <c r="PX61" s="237"/>
      <c r="PY61" s="237"/>
      <c r="PZ61" s="237"/>
      <c r="QA61" s="237"/>
      <c r="QB61" s="237"/>
      <c r="QC61" s="237"/>
      <c r="QD61" s="237"/>
      <c r="QE61" s="237"/>
      <c r="QF61" s="237"/>
      <c r="QG61" s="237"/>
      <c r="QH61" s="237"/>
      <c r="QI61" s="237"/>
      <c r="QJ61" s="237"/>
      <c r="QK61" s="237"/>
      <c r="QL61" s="237"/>
    </row>
    <row r="62" spans="1:454" s="172" customFormat="1" ht="18" customHeight="1">
      <c r="A62" s="238"/>
      <c r="B62" s="238"/>
      <c r="C62" s="860"/>
      <c r="D62" s="861"/>
      <c r="E62" s="861"/>
      <c r="F62" s="861"/>
      <c r="G62" s="861"/>
      <c r="H62" s="861"/>
      <c r="I62" s="861"/>
      <c r="J62" s="861"/>
      <c r="K62" s="861"/>
      <c r="L62" s="861"/>
      <c r="M62" s="861"/>
      <c r="N62" s="861"/>
      <c r="O62" s="861"/>
      <c r="P62" s="861"/>
      <c r="Q62" s="861"/>
      <c r="R62" s="862"/>
      <c r="S62" s="475" t="s">
        <v>8399</v>
      </c>
      <c r="T62" s="476"/>
      <c r="U62" s="476"/>
      <c r="V62" s="476"/>
      <c r="W62" s="476"/>
      <c r="X62" s="476"/>
      <c r="Y62" s="476"/>
      <c r="Z62" s="476"/>
      <c r="AA62" s="476"/>
      <c r="AB62" s="476"/>
      <c r="AC62" s="476"/>
      <c r="AD62" s="476"/>
      <c r="AE62" s="215"/>
      <c r="AF62" s="500" t="s">
        <v>8400</v>
      </c>
      <c r="AG62" s="501"/>
      <c r="AH62" s="501"/>
      <c r="AI62" s="502"/>
      <c r="AJ62" s="865" t="s">
        <v>11257</v>
      </c>
      <c r="AK62" s="865"/>
      <c r="AL62" s="865"/>
      <c r="AM62" s="865"/>
      <c r="AN62" s="865"/>
      <c r="AO62" s="865"/>
      <c r="AP62" s="865"/>
      <c r="AQ62" s="865"/>
      <c r="AR62" s="865"/>
      <c r="AS62" s="865"/>
      <c r="AT62" s="865"/>
      <c r="AU62" s="865"/>
      <c r="AV62" s="866"/>
      <c r="AW62" s="238"/>
      <c r="AX62" s="238"/>
      <c r="AY62" s="238"/>
      <c r="AZ62" s="238"/>
      <c r="BA62" s="238"/>
      <c r="BB62" s="238"/>
      <c r="BC62" s="239"/>
      <c r="BD62" s="240"/>
      <c r="BE62" s="240"/>
      <c r="BF62" s="240"/>
      <c r="BG62" s="239"/>
      <c r="BH62" s="240"/>
      <c r="BI62" s="240"/>
      <c r="BJ62" s="240"/>
      <c r="BK62" s="239"/>
      <c r="BL62" s="240"/>
      <c r="BM62" s="240"/>
      <c r="BN62" s="240"/>
      <c r="BO62" s="240"/>
      <c r="BP62" s="90"/>
      <c r="BQ62" s="90"/>
      <c r="BR62" s="90"/>
      <c r="BS62" s="238"/>
      <c r="BT62" s="238"/>
      <c r="BU62" s="238"/>
      <c r="BV62" s="238"/>
      <c r="BW62" s="238"/>
      <c r="BX62" s="238"/>
      <c r="BY62" s="238"/>
      <c r="BZ62" s="238"/>
      <c r="CA62" s="238"/>
      <c r="CB62" s="238"/>
      <c r="CC62" s="238"/>
      <c r="CD62" s="238"/>
      <c r="CE62" s="238"/>
      <c r="CF62" s="238"/>
      <c r="CG62" s="238"/>
      <c r="CH62" s="238"/>
      <c r="CI62" s="238"/>
      <c r="CJ62" s="238"/>
      <c r="CK62" s="238"/>
      <c r="CL62" s="238"/>
      <c r="CM62" s="238"/>
      <c r="CN62" s="238"/>
      <c r="CO62" s="238"/>
      <c r="CP62" s="238"/>
      <c r="CQ62" s="238"/>
      <c r="CR62" s="238"/>
      <c r="CS62" s="238"/>
      <c r="CT62" s="238"/>
      <c r="CU62" s="238"/>
      <c r="CV62" s="238"/>
      <c r="CW62" s="238"/>
      <c r="CX62" s="238"/>
      <c r="CY62" s="238"/>
      <c r="CZ62" s="238"/>
      <c r="DA62" s="238"/>
      <c r="DB62" s="238"/>
      <c r="DC62" s="238"/>
      <c r="DD62" s="238"/>
      <c r="DE62" s="238"/>
      <c r="DF62" s="238"/>
      <c r="DG62" s="238"/>
      <c r="DH62" s="238"/>
      <c r="DI62" s="238"/>
      <c r="DJ62" s="238"/>
      <c r="DK62" s="238"/>
      <c r="DL62" s="238"/>
      <c r="DM62" s="238"/>
      <c r="DN62" s="238"/>
      <c r="DO62" s="238"/>
      <c r="DP62" s="238"/>
      <c r="DQ62" s="238"/>
      <c r="DR62" s="238"/>
      <c r="DS62" s="238"/>
      <c r="DT62" s="238"/>
      <c r="DU62" s="238"/>
      <c r="DV62" s="238"/>
      <c r="DW62" s="238"/>
      <c r="DX62" s="238"/>
      <c r="DY62" s="238"/>
      <c r="DZ62" s="238"/>
      <c r="EA62" s="238"/>
      <c r="EB62" s="238"/>
      <c r="EC62" s="238"/>
      <c r="ED62" s="238"/>
      <c r="EE62" s="238"/>
      <c r="EF62" s="238"/>
      <c r="EG62" s="238"/>
      <c r="EH62" s="238"/>
      <c r="EI62" s="238"/>
      <c r="EJ62" s="238"/>
      <c r="EK62" s="238"/>
      <c r="EL62" s="238"/>
      <c r="EM62" s="238"/>
      <c r="EN62" s="238"/>
      <c r="EO62" s="238"/>
      <c r="EP62" s="238"/>
      <c r="EQ62" s="238"/>
      <c r="ER62" s="238"/>
      <c r="ES62" s="238"/>
      <c r="ET62" s="238"/>
      <c r="EU62" s="238"/>
      <c r="EV62" s="238"/>
      <c r="EW62" s="238"/>
      <c r="EX62" s="238"/>
      <c r="EY62" s="238"/>
      <c r="EZ62" s="238"/>
      <c r="FA62" s="238"/>
      <c r="FB62" s="238"/>
      <c r="FC62" s="238"/>
      <c r="FD62" s="238"/>
      <c r="FE62" s="238"/>
      <c r="FF62" s="238"/>
      <c r="FG62" s="238"/>
      <c r="FH62" s="238"/>
      <c r="FI62" s="238"/>
      <c r="FJ62" s="238"/>
      <c r="FK62" s="238"/>
      <c r="FL62" s="238"/>
      <c r="FM62" s="238"/>
      <c r="FN62" s="238"/>
      <c r="FO62" s="238"/>
      <c r="FP62" s="238"/>
      <c r="FQ62" s="238"/>
      <c r="FR62" s="238"/>
      <c r="FS62" s="238"/>
      <c r="FT62" s="238"/>
      <c r="FU62" s="238"/>
      <c r="FV62" s="238"/>
      <c r="FW62" s="238"/>
      <c r="FX62" s="238"/>
      <c r="FY62" s="238"/>
      <c r="FZ62" s="238"/>
      <c r="GA62" s="238"/>
      <c r="GB62" s="238"/>
      <c r="GC62" s="238"/>
      <c r="GD62" s="238"/>
      <c r="GE62" s="238"/>
      <c r="GF62" s="238"/>
      <c r="GG62" s="238"/>
      <c r="GH62" s="238"/>
      <c r="GI62" s="238"/>
      <c r="GJ62" s="238"/>
      <c r="GK62" s="238"/>
      <c r="GL62" s="238"/>
      <c r="GM62" s="238"/>
      <c r="GN62" s="238"/>
      <c r="GO62" s="238"/>
      <c r="GP62" s="238"/>
      <c r="GQ62" s="238"/>
      <c r="GR62" s="238"/>
      <c r="GS62" s="238"/>
      <c r="GT62" s="238"/>
      <c r="GU62" s="238"/>
      <c r="GV62" s="238"/>
      <c r="GW62" s="238"/>
      <c r="GX62" s="238"/>
      <c r="GY62" s="238"/>
      <c r="GZ62" s="238"/>
      <c r="HA62" s="238"/>
      <c r="HB62" s="238"/>
      <c r="HC62" s="238"/>
      <c r="HD62" s="238"/>
      <c r="HE62" s="238"/>
      <c r="HF62" s="238"/>
      <c r="HG62" s="238"/>
      <c r="HH62" s="238"/>
      <c r="HI62" s="238"/>
      <c r="HJ62" s="238"/>
      <c r="HK62" s="238"/>
      <c r="HL62" s="238"/>
      <c r="HM62" s="238"/>
      <c r="HN62" s="238"/>
      <c r="HO62" s="238"/>
      <c r="HP62" s="238"/>
      <c r="HQ62" s="238"/>
      <c r="HR62" s="238"/>
      <c r="HS62" s="238"/>
      <c r="HT62" s="238"/>
      <c r="HU62" s="238"/>
      <c r="HV62" s="238"/>
      <c r="HW62" s="238"/>
      <c r="HX62" s="238"/>
      <c r="HY62" s="238"/>
      <c r="HZ62" s="238"/>
      <c r="IA62" s="238"/>
      <c r="IB62" s="238"/>
      <c r="IC62" s="238"/>
      <c r="ID62" s="238"/>
      <c r="IE62" s="238"/>
      <c r="IF62" s="238"/>
      <c r="IG62" s="238"/>
      <c r="IH62" s="238"/>
      <c r="II62" s="238"/>
      <c r="IJ62" s="238"/>
      <c r="IK62" s="238"/>
      <c r="IL62" s="238"/>
      <c r="IM62" s="238"/>
      <c r="IN62" s="238"/>
      <c r="IO62" s="238"/>
      <c r="IP62" s="238"/>
      <c r="IQ62" s="238"/>
      <c r="IR62" s="238"/>
      <c r="IS62" s="238"/>
      <c r="IT62" s="238"/>
      <c r="IU62" s="238"/>
      <c r="IV62" s="238"/>
      <c r="IW62" s="238"/>
      <c r="IX62" s="238"/>
      <c r="IY62" s="238"/>
      <c r="IZ62" s="238"/>
      <c r="JA62" s="238"/>
      <c r="JB62" s="238"/>
      <c r="JC62" s="238"/>
      <c r="JD62" s="238"/>
      <c r="JE62" s="238"/>
      <c r="JF62" s="238"/>
      <c r="JG62" s="238"/>
      <c r="JH62" s="238"/>
      <c r="JI62" s="238"/>
      <c r="JJ62" s="238"/>
      <c r="JK62" s="238"/>
      <c r="JL62" s="238"/>
      <c r="JM62" s="238"/>
      <c r="JN62" s="238"/>
      <c r="JO62" s="238"/>
      <c r="JP62" s="238"/>
      <c r="JQ62" s="238"/>
      <c r="JR62" s="238"/>
      <c r="JS62" s="238"/>
      <c r="JT62" s="238"/>
      <c r="JU62" s="238"/>
      <c r="JV62" s="238"/>
      <c r="JW62" s="238"/>
      <c r="JX62" s="238"/>
      <c r="JY62" s="238"/>
      <c r="JZ62" s="238"/>
      <c r="KA62" s="238"/>
      <c r="KB62" s="238"/>
      <c r="KC62" s="238"/>
      <c r="KD62" s="238"/>
      <c r="KE62" s="238"/>
      <c r="KF62" s="238"/>
      <c r="KG62" s="238"/>
      <c r="KH62" s="238"/>
      <c r="KI62" s="238"/>
      <c r="KJ62" s="238"/>
      <c r="KK62" s="238"/>
      <c r="KL62" s="238"/>
      <c r="KM62" s="238"/>
      <c r="KN62" s="238"/>
      <c r="KO62" s="238"/>
      <c r="KP62" s="238"/>
      <c r="KQ62" s="238"/>
      <c r="KR62" s="238"/>
      <c r="KS62" s="238"/>
      <c r="KT62" s="238"/>
      <c r="KU62" s="238"/>
      <c r="KV62" s="238"/>
      <c r="KW62" s="238"/>
      <c r="KX62" s="238"/>
      <c r="KY62" s="238"/>
      <c r="KZ62" s="238"/>
      <c r="LA62" s="238"/>
      <c r="LB62" s="238"/>
      <c r="LC62" s="238"/>
      <c r="LD62" s="238"/>
      <c r="LE62" s="238"/>
      <c r="LF62" s="238"/>
      <c r="LG62" s="238"/>
      <c r="LH62" s="238"/>
      <c r="LI62" s="238"/>
      <c r="LJ62" s="238"/>
      <c r="LK62" s="238"/>
      <c r="LL62" s="238"/>
      <c r="LM62" s="238"/>
      <c r="LN62" s="238"/>
      <c r="LO62" s="238"/>
      <c r="LP62" s="238"/>
      <c r="LQ62" s="238"/>
      <c r="LR62" s="238"/>
      <c r="LS62" s="238"/>
      <c r="LT62" s="238"/>
      <c r="LU62" s="238"/>
      <c r="LV62" s="238"/>
      <c r="LW62" s="238"/>
      <c r="LX62" s="238"/>
      <c r="LY62" s="238"/>
      <c r="LZ62" s="238"/>
      <c r="MA62" s="238"/>
      <c r="MB62" s="238"/>
      <c r="MC62" s="238"/>
      <c r="MD62" s="238"/>
      <c r="ME62" s="238"/>
      <c r="MF62" s="238"/>
      <c r="MG62" s="238"/>
      <c r="MH62" s="238"/>
      <c r="MI62" s="238"/>
      <c r="MJ62" s="238"/>
      <c r="MK62" s="238"/>
      <c r="ML62" s="238"/>
      <c r="MM62" s="238"/>
      <c r="MN62" s="238"/>
      <c r="MO62" s="238"/>
      <c r="MP62" s="238"/>
      <c r="MQ62" s="238"/>
      <c r="MR62" s="238"/>
      <c r="MS62" s="238"/>
      <c r="MT62" s="238"/>
      <c r="MU62" s="238"/>
      <c r="MV62" s="238"/>
      <c r="MW62" s="238"/>
      <c r="MX62" s="238"/>
      <c r="MY62" s="238"/>
      <c r="MZ62" s="238"/>
      <c r="NA62" s="238"/>
      <c r="NB62" s="238"/>
      <c r="NC62" s="238"/>
      <c r="ND62" s="238"/>
      <c r="NE62" s="238"/>
      <c r="NF62" s="238"/>
      <c r="NG62" s="238"/>
      <c r="NH62" s="238"/>
      <c r="NI62" s="238"/>
      <c r="NJ62" s="238"/>
      <c r="NK62" s="238"/>
      <c r="NL62" s="238"/>
      <c r="NM62" s="238"/>
      <c r="NN62" s="238"/>
      <c r="NO62" s="238"/>
      <c r="NP62" s="238"/>
      <c r="NQ62" s="238"/>
      <c r="NR62" s="238"/>
      <c r="NS62" s="238"/>
      <c r="NT62" s="238"/>
      <c r="NU62" s="238"/>
      <c r="NV62" s="238"/>
      <c r="NW62" s="238"/>
      <c r="NX62" s="238"/>
      <c r="NY62" s="238"/>
      <c r="NZ62" s="238"/>
      <c r="OA62" s="238"/>
      <c r="OB62" s="238"/>
      <c r="OC62" s="238"/>
      <c r="OD62" s="238"/>
      <c r="OE62" s="238"/>
      <c r="OF62" s="238"/>
      <c r="OG62" s="238"/>
      <c r="OH62" s="238"/>
      <c r="OI62" s="238"/>
      <c r="OJ62" s="238"/>
      <c r="OK62" s="238"/>
      <c r="OL62" s="238"/>
      <c r="OM62" s="238"/>
      <c r="ON62" s="238"/>
      <c r="OO62" s="238"/>
      <c r="OP62" s="238"/>
      <c r="OQ62" s="238"/>
      <c r="OR62" s="238"/>
      <c r="OS62" s="238"/>
      <c r="OT62" s="238"/>
      <c r="OU62" s="238"/>
      <c r="OV62" s="238"/>
      <c r="OW62" s="238"/>
      <c r="OX62" s="238"/>
      <c r="OY62" s="238"/>
      <c r="OZ62" s="238"/>
      <c r="PA62" s="238"/>
      <c r="PB62" s="238"/>
      <c r="PC62" s="238"/>
      <c r="PD62" s="238"/>
      <c r="PE62" s="238"/>
      <c r="PF62" s="238"/>
      <c r="PG62" s="238"/>
      <c r="PH62" s="238"/>
      <c r="PI62" s="238"/>
      <c r="PJ62" s="238"/>
      <c r="PK62" s="238"/>
      <c r="PL62" s="238"/>
      <c r="PM62" s="238"/>
      <c r="PN62" s="238"/>
      <c r="PO62" s="238"/>
      <c r="PP62" s="238"/>
      <c r="PQ62" s="238"/>
      <c r="PR62" s="238"/>
      <c r="PS62" s="238"/>
      <c r="PT62" s="238"/>
      <c r="PU62" s="238"/>
      <c r="PV62" s="238"/>
      <c r="PW62" s="238"/>
      <c r="PX62" s="238"/>
      <c r="PY62" s="238"/>
      <c r="PZ62" s="238"/>
      <c r="QA62" s="238"/>
      <c r="QB62" s="238"/>
      <c r="QC62" s="238"/>
      <c r="QD62" s="238"/>
      <c r="QE62" s="238"/>
      <c r="QF62" s="238"/>
      <c r="QG62" s="238"/>
      <c r="QH62" s="238"/>
      <c r="QI62" s="238"/>
      <c r="QJ62" s="238"/>
      <c r="QK62" s="238"/>
      <c r="QL62" s="238"/>
    </row>
    <row r="63" spans="1:454" s="187" customFormat="1" ht="18" customHeight="1" thickBot="1">
      <c r="A63" s="241"/>
      <c r="B63" s="284"/>
      <c r="C63" s="422" t="s">
        <v>8401</v>
      </c>
      <c r="D63" s="423"/>
      <c r="E63" s="423"/>
      <c r="F63" s="423"/>
      <c r="G63" s="423"/>
      <c r="H63" s="423"/>
      <c r="I63" s="869" t="s">
        <v>11256</v>
      </c>
      <c r="J63" s="869"/>
      <c r="K63" s="869"/>
      <c r="L63" s="869"/>
      <c r="M63" s="869"/>
      <c r="N63" s="869"/>
      <c r="O63" s="869"/>
      <c r="P63" s="869"/>
      <c r="Q63" s="869"/>
      <c r="R63" s="870"/>
      <c r="S63" s="424"/>
      <c r="T63" s="425"/>
      <c r="U63" s="425"/>
      <c r="V63" s="425"/>
      <c r="W63" s="425"/>
      <c r="X63" s="425"/>
      <c r="Y63" s="425"/>
      <c r="Z63" s="425"/>
      <c r="AA63" s="425"/>
      <c r="AB63" s="425"/>
      <c r="AC63" s="425"/>
      <c r="AD63" s="425"/>
      <c r="AE63" s="216" t="s">
        <v>8082</v>
      </c>
      <c r="AF63" s="503"/>
      <c r="AG63" s="504"/>
      <c r="AH63" s="504"/>
      <c r="AI63" s="505"/>
      <c r="AJ63" s="867"/>
      <c r="AK63" s="867"/>
      <c r="AL63" s="867"/>
      <c r="AM63" s="867"/>
      <c r="AN63" s="867"/>
      <c r="AO63" s="867"/>
      <c r="AP63" s="867"/>
      <c r="AQ63" s="867"/>
      <c r="AR63" s="867"/>
      <c r="AS63" s="867"/>
      <c r="AT63" s="867"/>
      <c r="AU63" s="867"/>
      <c r="AV63" s="868"/>
      <c r="AW63" s="241"/>
      <c r="AX63" s="241"/>
      <c r="AY63" s="241"/>
      <c r="AZ63" s="241"/>
      <c r="BA63" s="241"/>
      <c r="BB63" s="241"/>
      <c r="BC63" s="239"/>
      <c r="BD63" s="242"/>
      <c r="BE63" s="242"/>
      <c r="BF63" s="242"/>
      <c r="BG63" s="242"/>
      <c r="BH63" s="239"/>
      <c r="BI63" s="243"/>
      <c r="BJ63" s="243"/>
      <c r="BK63" s="244"/>
      <c r="BL63" s="244"/>
      <c r="BM63" s="244"/>
      <c r="BN63" s="244"/>
      <c r="BO63" s="244"/>
      <c r="BP63" s="244"/>
      <c r="BQ63" s="244"/>
      <c r="BR63" s="244"/>
      <c r="BS63" s="241"/>
      <c r="BT63" s="241"/>
      <c r="BU63" s="241"/>
      <c r="BV63" s="241"/>
      <c r="BW63" s="241"/>
      <c r="BX63" s="241"/>
      <c r="BY63" s="241"/>
      <c r="BZ63" s="241"/>
      <c r="CA63" s="241"/>
      <c r="CB63" s="241"/>
      <c r="CC63" s="241"/>
      <c r="CD63" s="241"/>
      <c r="CE63" s="241"/>
      <c r="CF63" s="241"/>
      <c r="CG63" s="241"/>
      <c r="CH63" s="241"/>
      <c r="CI63" s="241"/>
      <c r="CJ63" s="241"/>
      <c r="CK63" s="241"/>
      <c r="CL63" s="241"/>
      <c r="CM63" s="241"/>
      <c r="CN63" s="241"/>
      <c r="CO63" s="241"/>
      <c r="CP63" s="241"/>
      <c r="CQ63" s="241"/>
      <c r="CR63" s="241"/>
      <c r="CS63" s="241"/>
      <c r="CT63" s="241"/>
      <c r="CU63" s="241"/>
      <c r="CV63" s="241"/>
      <c r="CW63" s="241"/>
      <c r="CX63" s="241"/>
      <c r="CY63" s="241"/>
      <c r="CZ63" s="241"/>
      <c r="DA63" s="241"/>
      <c r="DB63" s="241"/>
      <c r="DC63" s="241"/>
      <c r="DD63" s="241"/>
      <c r="DE63" s="241"/>
      <c r="DF63" s="241"/>
      <c r="DG63" s="241"/>
      <c r="DH63" s="241"/>
      <c r="DI63" s="241"/>
      <c r="DJ63" s="241"/>
      <c r="DK63" s="241"/>
      <c r="DL63" s="241"/>
      <c r="DM63" s="241"/>
      <c r="DN63" s="241"/>
      <c r="DO63" s="241"/>
      <c r="DP63" s="241"/>
      <c r="DQ63" s="241"/>
      <c r="DR63" s="241"/>
      <c r="DS63" s="241"/>
      <c r="DT63" s="241"/>
      <c r="DU63" s="241"/>
      <c r="DV63" s="241"/>
      <c r="DW63" s="241"/>
      <c r="DX63" s="241"/>
      <c r="DY63" s="241"/>
      <c r="DZ63" s="241"/>
      <c r="EA63" s="241"/>
      <c r="EB63" s="241"/>
      <c r="EC63" s="241"/>
      <c r="ED63" s="241"/>
      <c r="EE63" s="241"/>
      <c r="EF63" s="241"/>
      <c r="EG63" s="241"/>
      <c r="EH63" s="241"/>
      <c r="EI63" s="241"/>
      <c r="EJ63" s="241"/>
      <c r="EK63" s="241"/>
      <c r="EL63" s="241"/>
      <c r="EM63" s="241"/>
      <c r="EN63" s="241"/>
      <c r="EO63" s="241"/>
      <c r="EP63" s="241"/>
      <c r="EQ63" s="241"/>
      <c r="ER63" s="241"/>
      <c r="ES63" s="241"/>
      <c r="ET63" s="241"/>
      <c r="EU63" s="241"/>
      <c r="EV63" s="241"/>
      <c r="EW63" s="241"/>
      <c r="EX63" s="241"/>
      <c r="EY63" s="241"/>
      <c r="EZ63" s="241"/>
      <c r="FA63" s="241"/>
      <c r="FB63" s="241"/>
      <c r="FC63" s="241"/>
      <c r="FD63" s="241"/>
      <c r="FE63" s="241"/>
      <c r="FF63" s="241"/>
      <c r="FG63" s="241"/>
      <c r="FH63" s="241"/>
      <c r="FI63" s="241"/>
      <c r="FJ63" s="241"/>
      <c r="FK63" s="241"/>
      <c r="FL63" s="241"/>
      <c r="FM63" s="241"/>
      <c r="FN63" s="241"/>
      <c r="FO63" s="241"/>
      <c r="FP63" s="241"/>
      <c r="FQ63" s="241"/>
      <c r="FR63" s="241"/>
      <c r="FS63" s="241"/>
      <c r="FT63" s="241"/>
      <c r="FU63" s="241"/>
      <c r="FV63" s="241"/>
      <c r="FW63" s="241"/>
      <c r="FX63" s="241"/>
      <c r="FY63" s="241"/>
      <c r="FZ63" s="241"/>
      <c r="GA63" s="241"/>
      <c r="GB63" s="241"/>
      <c r="GC63" s="241"/>
      <c r="GD63" s="241"/>
      <c r="GE63" s="241"/>
      <c r="GF63" s="241"/>
      <c r="GG63" s="241"/>
      <c r="GH63" s="241"/>
      <c r="GI63" s="241"/>
      <c r="GJ63" s="241"/>
      <c r="GK63" s="241"/>
      <c r="GL63" s="241"/>
      <c r="GM63" s="241"/>
      <c r="GN63" s="241"/>
      <c r="GO63" s="241"/>
      <c r="GP63" s="241"/>
      <c r="GQ63" s="241"/>
      <c r="GR63" s="241"/>
      <c r="GS63" s="241"/>
      <c r="GT63" s="241"/>
      <c r="GU63" s="241"/>
      <c r="GV63" s="241"/>
      <c r="GW63" s="241"/>
      <c r="GX63" s="241"/>
      <c r="GY63" s="241"/>
      <c r="GZ63" s="241"/>
      <c r="HA63" s="241"/>
      <c r="HB63" s="241"/>
      <c r="HC63" s="241"/>
      <c r="HD63" s="241"/>
      <c r="HE63" s="241"/>
      <c r="HF63" s="241"/>
      <c r="HG63" s="241"/>
      <c r="HH63" s="241"/>
      <c r="HI63" s="241"/>
      <c r="HJ63" s="241"/>
      <c r="HK63" s="241"/>
      <c r="HL63" s="241"/>
      <c r="HM63" s="241"/>
      <c r="HN63" s="241"/>
      <c r="HO63" s="241"/>
      <c r="HP63" s="241"/>
      <c r="HQ63" s="241"/>
      <c r="HR63" s="241"/>
      <c r="HS63" s="241"/>
      <c r="HT63" s="241"/>
      <c r="HU63" s="241"/>
      <c r="HV63" s="241"/>
      <c r="HW63" s="241"/>
      <c r="HX63" s="241"/>
      <c r="HY63" s="241"/>
      <c r="HZ63" s="241"/>
      <c r="IA63" s="241"/>
      <c r="IB63" s="241"/>
      <c r="IC63" s="241"/>
      <c r="ID63" s="241"/>
      <c r="IE63" s="241"/>
      <c r="IF63" s="241"/>
      <c r="IG63" s="241"/>
      <c r="IH63" s="241"/>
      <c r="II63" s="241"/>
      <c r="IJ63" s="241"/>
      <c r="IK63" s="241"/>
      <c r="IL63" s="241"/>
      <c r="IM63" s="241"/>
      <c r="IN63" s="241"/>
      <c r="IO63" s="241"/>
      <c r="IP63" s="241"/>
      <c r="IQ63" s="241"/>
      <c r="IR63" s="241"/>
      <c r="IS63" s="241"/>
      <c r="IT63" s="241"/>
      <c r="IU63" s="241"/>
      <c r="IV63" s="241"/>
      <c r="IW63" s="241"/>
      <c r="IX63" s="241"/>
      <c r="IY63" s="241"/>
      <c r="IZ63" s="241"/>
      <c r="JA63" s="241"/>
      <c r="JB63" s="241"/>
      <c r="JC63" s="241"/>
      <c r="JD63" s="241"/>
      <c r="JE63" s="241"/>
      <c r="JF63" s="241"/>
      <c r="JG63" s="241"/>
      <c r="JH63" s="241"/>
      <c r="JI63" s="241"/>
      <c r="JJ63" s="241"/>
      <c r="JK63" s="241"/>
      <c r="JL63" s="241"/>
      <c r="JM63" s="241"/>
      <c r="JN63" s="241"/>
      <c r="JO63" s="241"/>
      <c r="JP63" s="241"/>
      <c r="JQ63" s="241"/>
      <c r="JR63" s="241"/>
      <c r="JS63" s="241"/>
      <c r="JT63" s="241"/>
      <c r="JU63" s="241"/>
      <c r="JV63" s="241"/>
      <c r="JW63" s="241"/>
      <c r="JX63" s="241"/>
      <c r="JY63" s="241"/>
      <c r="JZ63" s="241"/>
      <c r="KA63" s="241"/>
      <c r="KB63" s="241"/>
      <c r="KC63" s="241"/>
      <c r="KD63" s="241"/>
      <c r="KE63" s="241"/>
      <c r="KF63" s="241"/>
      <c r="KG63" s="241"/>
      <c r="KH63" s="241"/>
      <c r="KI63" s="241"/>
      <c r="KJ63" s="241"/>
      <c r="KK63" s="241"/>
      <c r="KL63" s="241"/>
      <c r="KM63" s="241"/>
      <c r="KN63" s="241"/>
      <c r="KO63" s="241"/>
      <c r="KP63" s="241"/>
      <c r="KQ63" s="241"/>
      <c r="KR63" s="241"/>
      <c r="KS63" s="241"/>
      <c r="KT63" s="241"/>
      <c r="KU63" s="241"/>
      <c r="KV63" s="241"/>
      <c r="KW63" s="241"/>
      <c r="KX63" s="241"/>
      <c r="KY63" s="241"/>
      <c r="KZ63" s="241"/>
      <c r="LA63" s="241"/>
      <c r="LB63" s="241"/>
      <c r="LC63" s="241"/>
      <c r="LD63" s="241"/>
      <c r="LE63" s="241"/>
      <c r="LF63" s="241"/>
      <c r="LG63" s="241"/>
      <c r="LH63" s="241"/>
      <c r="LI63" s="241"/>
      <c r="LJ63" s="241"/>
      <c r="LK63" s="241"/>
      <c r="LL63" s="241"/>
      <c r="LM63" s="241"/>
      <c r="LN63" s="241"/>
      <c r="LO63" s="241"/>
      <c r="LP63" s="241"/>
      <c r="LQ63" s="241"/>
      <c r="LR63" s="241"/>
      <c r="LS63" s="241"/>
      <c r="LT63" s="241"/>
      <c r="LU63" s="241"/>
      <c r="LV63" s="241"/>
      <c r="LW63" s="241"/>
      <c r="LX63" s="241"/>
      <c r="LY63" s="241"/>
      <c r="LZ63" s="241"/>
      <c r="MA63" s="241"/>
      <c r="MB63" s="241"/>
      <c r="MC63" s="241"/>
      <c r="MD63" s="241"/>
      <c r="ME63" s="241"/>
      <c r="MF63" s="241"/>
      <c r="MG63" s="241"/>
      <c r="MH63" s="241"/>
      <c r="MI63" s="241"/>
      <c r="MJ63" s="241"/>
      <c r="MK63" s="241"/>
      <c r="ML63" s="241"/>
      <c r="MM63" s="241"/>
      <c r="MN63" s="241"/>
      <c r="MO63" s="241"/>
      <c r="MP63" s="241"/>
      <c r="MQ63" s="241"/>
      <c r="MR63" s="241"/>
      <c r="MS63" s="241"/>
      <c r="MT63" s="241"/>
      <c r="MU63" s="241"/>
      <c r="MV63" s="241"/>
      <c r="MW63" s="241"/>
      <c r="MX63" s="241"/>
      <c r="MY63" s="241"/>
      <c r="MZ63" s="241"/>
      <c r="NA63" s="241"/>
      <c r="NB63" s="241"/>
      <c r="NC63" s="241"/>
      <c r="ND63" s="241"/>
      <c r="NE63" s="241"/>
      <c r="NF63" s="241"/>
      <c r="NG63" s="241"/>
      <c r="NH63" s="241"/>
      <c r="NI63" s="241"/>
      <c r="NJ63" s="241"/>
      <c r="NK63" s="241"/>
      <c r="NL63" s="241"/>
      <c r="NM63" s="241"/>
      <c r="NN63" s="241"/>
      <c r="NO63" s="241"/>
      <c r="NP63" s="241"/>
      <c r="NQ63" s="241"/>
      <c r="NR63" s="241"/>
      <c r="NS63" s="241"/>
      <c r="NT63" s="241"/>
      <c r="NU63" s="241"/>
      <c r="NV63" s="241"/>
      <c r="NW63" s="241"/>
      <c r="NX63" s="241"/>
      <c r="NY63" s="241"/>
      <c r="NZ63" s="241"/>
      <c r="OA63" s="241"/>
      <c r="OB63" s="241"/>
      <c r="OC63" s="241"/>
      <c r="OD63" s="241"/>
      <c r="OE63" s="241"/>
      <c r="OF63" s="241"/>
      <c r="OG63" s="241"/>
      <c r="OH63" s="241"/>
      <c r="OI63" s="241"/>
      <c r="OJ63" s="241"/>
      <c r="OK63" s="241"/>
      <c r="OL63" s="241"/>
      <c r="OM63" s="241"/>
      <c r="ON63" s="241"/>
      <c r="OO63" s="241"/>
      <c r="OP63" s="241"/>
      <c r="OQ63" s="241"/>
      <c r="OR63" s="241"/>
      <c r="OS63" s="241"/>
      <c r="OT63" s="241"/>
      <c r="OU63" s="241"/>
      <c r="OV63" s="241"/>
      <c r="OW63" s="241"/>
      <c r="OX63" s="241"/>
      <c r="OY63" s="241"/>
      <c r="OZ63" s="241"/>
      <c r="PA63" s="241"/>
      <c r="PB63" s="241"/>
      <c r="PC63" s="241"/>
      <c r="PD63" s="241"/>
      <c r="PE63" s="241"/>
      <c r="PF63" s="241"/>
      <c r="PG63" s="241"/>
      <c r="PH63" s="241"/>
      <c r="PI63" s="241"/>
      <c r="PJ63" s="241"/>
      <c r="PK63" s="241"/>
      <c r="PL63" s="241"/>
      <c r="PM63" s="241"/>
      <c r="PN63" s="241"/>
      <c r="PO63" s="241"/>
      <c r="PP63" s="241"/>
      <c r="PQ63" s="241"/>
      <c r="PR63" s="241"/>
      <c r="PS63" s="241"/>
      <c r="PT63" s="241"/>
      <c r="PU63" s="241"/>
      <c r="PV63" s="241"/>
      <c r="PW63" s="241"/>
      <c r="PX63" s="241"/>
      <c r="PY63" s="241"/>
      <c r="PZ63" s="241"/>
      <c r="QA63" s="241"/>
      <c r="QB63" s="241"/>
      <c r="QC63" s="241"/>
      <c r="QD63" s="241"/>
      <c r="QE63" s="241"/>
      <c r="QF63" s="241"/>
      <c r="QG63" s="241"/>
      <c r="QH63" s="241"/>
      <c r="QI63" s="241"/>
      <c r="QJ63" s="241"/>
      <c r="QK63" s="241"/>
      <c r="QL63" s="241"/>
    </row>
    <row r="64" spans="1:454" s="88" customFormat="1" ht="18" customHeight="1">
      <c r="A64" s="245"/>
      <c r="B64" s="245"/>
      <c r="C64" s="250" t="s">
        <v>8412</v>
      </c>
      <c r="D64" s="251"/>
      <c r="E64" s="251"/>
      <c r="F64" s="251"/>
      <c r="G64" s="251"/>
      <c r="H64" s="251"/>
      <c r="I64" s="251"/>
      <c r="J64" s="251"/>
      <c r="K64" s="251"/>
      <c r="L64" s="251"/>
      <c r="M64" s="251"/>
      <c r="N64" s="251"/>
      <c r="O64" s="251"/>
      <c r="P64" s="251"/>
      <c r="Q64" s="251"/>
      <c r="R64" s="251"/>
      <c r="S64" s="251"/>
      <c r="T64" s="251"/>
      <c r="U64" s="251"/>
      <c r="V64" s="251"/>
      <c r="W64" s="251"/>
      <c r="X64" s="251"/>
      <c r="Y64" s="251"/>
      <c r="Z64" s="251"/>
      <c r="AA64" s="252"/>
      <c r="AB64" s="252"/>
      <c r="AC64" s="252"/>
      <c r="AD64" s="252"/>
      <c r="AE64" s="222"/>
      <c r="AF64" s="253"/>
      <c r="AG64" s="253"/>
      <c r="AH64" s="253"/>
      <c r="AI64" s="253"/>
      <c r="AJ64" s="253"/>
      <c r="AK64" s="253"/>
      <c r="AL64" s="253"/>
      <c r="AM64" s="253"/>
      <c r="AN64" s="253"/>
      <c r="AO64" s="253"/>
      <c r="AP64" s="253"/>
      <c r="AQ64" s="253"/>
      <c r="AR64" s="253"/>
      <c r="AS64" s="253"/>
      <c r="AT64" s="253"/>
      <c r="AU64" s="253"/>
      <c r="AV64" s="253"/>
      <c r="AW64" s="245"/>
      <c r="AX64" s="245"/>
      <c r="AY64" s="245"/>
      <c r="AZ64" s="245"/>
      <c r="BA64" s="245"/>
      <c r="BB64" s="245"/>
      <c r="BC64" s="245"/>
      <c r="BD64" s="245"/>
      <c r="BE64" s="245"/>
      <c r="BF64" s="245"/>
      <c r="BG64" s="245"/>
      <c r="BH64" s="245"/>
      <c r="BI64" s="245"/>
      <c r="BJ64" s="245"/>
      <c r="BK64" s="245"/>
      <c r="BL64" s="245"/>
      <c r="BM64" s="245"/>
      <c r="BN64" s="245"/>
      <c r="BO64" s="245"/>
      <c r="BP64" s="245"/>
      <c r="BQ64" s="245"/>
      <c r="BR64" s="245"/>
      <c r="BS64" s="245"/>
      <c r="BT64" s="245"/>
      <c r="BU64" s="245"/>
      <c r="BV64" s="245"/>
      <c r="BW64" s="245"/>
      <c r="BX64" s="245"/>
      <c r="BY64" s="245"/>
      <c r="BZ64" s="245"/>
      <c r="CA64" s="245"/>
      <c r="CB64" s="245"/>
      <c r="CC64" s="245"/>
      <c r="CD64" s="245"/>
      <c r="CE64" s="245"/>
      <c r="CF64" s="245"/>
      <c r="CG64" s="245"/>
      <c r="CH64" s="245"/>
      <c r="CI64" s="245"/>
      <c r="CJ64" s="245"/>
      <c r="CK64" s="245"/>
      <c r="CL64" s="245"/>
      <c r="CM64" s="245"/>
      <c r="CN64" s="245"/>
      <c r="CO64" s="245"/>
      <c r="CP64" s="245"/>
      <c r="CQ64" s="245"/>
      <c r="CR64" s="245"/>
      <c r="CS64" s="245"/>
      <c r="CT64" s="245"/>
      <c r="CU64" s="245"/>
      <c r="CV64" s="245"/>
      <c r="CW64" s="245"/>
      <c r="CX64" s="245"/>
      <c r="CY64" s="245"/>
      <c r="CZ64" s="245"/>
      <c r="DA64" s="245"/>
      <c r="DB64" s="245"/>
      <c r="DC64" s="245"/>
      <c r="DD64" s="245"/>
      <c r="DE64" s="245"/>
      <c r="DF64" s="245"/>
      <c r="DG64" s="245"/>
      <c r="DH64" s="245"/>
      <c r="DI64" s="245"/>
      <c r="DJ64" s="245"/>
      <c r="DK64" s="245"/>
      <c r="DL64" s="245"/>
      <c r="DM64" s="245"/>
      <c r="DN64" s="245"/>
      <c r="DO64" s="245"/>
      <c r="DP64" s="245"/>
      <c r="DQ64" s="245"/>
      <c r="DR64" s="245"/>
      <c r="DS64" s="245"/>
      <c r="DT64" s="245"/>
      <c r="DU64" s="245"/>
      <c r="DV64" s="245"/>
      <c r="DW64" s="245"/>
      <c r="DX64" s="245"/>
      <c r="DY64" s="245"/>
      <c r="DZ64" s="245"/>
      <c r="EA64" s="245"/>
      <c r="EB64" s="245"/>
      <c r="EC64" s="245"/>
      <c r="ED64" s="245"/>
      <c r="EE64" s="245"/>
      <c r="EF64" s="245"/>
      <c r="EG64" s="245"/>
      <c r="EH64" s="245"/>
      <c r="EI64" s="245"/>
      <c r="EJ64" s="245"/>
      <c r="EK64" s="245"/>
      <c r="EL64" s="245"/>
      <c r="EM64" s="245"/>
      <c r="EN64" s="245"/>
      <c r="EO64" s="245"/>
      <c r="EP64" s="245"/>
      <c r="EQ64" s="245"/>
      <c r="ER64" s="245"/>
      <c r="ES64" s="245"/>
      <c r="ET64" s="245"/>
      <c r="EU64" s="245"/>
      <c r="EV64" s="245"/>
      <c r="EW64" s="245"/>
      <c r="EX64" s="245"/>
      <c r="EY64" s="245"/>
      <c r="EZ64" s="245"/>
      <c r="FA64" s="245"/>
      <c r="FB64" s="245"/>
      <c r="FC64" s="245"/>
      <c r="FD64" s="245"/>
      <c r="FE64" s="245"/>
      <c r="FF64" s="245"/>
      <c r="FG64" s="245"/>
      <c r="FH64" s="245"/>
      <c r="FI64" s="245"/>
      <c r="FJ64" s="245"/>
      <c r="FK64" s="245"/>
      <c r="FL64" s="245"/>
      <c r="FM64" s="245"/>
      <c r="FN64" s="245"/>
      <c r="FO64" s="245"/>
      <c r="FP64" s="245"/>
      <c r="FQ64" s="245"/>
      <c r="FR64" s="245"/>
      <c r="FS64" s="245"/>
      <c r="FT64" s="245"/>
      <c r="FU64" s="245"/>
      <c r="FV64" s="245"/>
      <c r="FW64" s="245"/>
      <c r="FX64" s="245"/>
      <c r="FY64" s="245"/>
      <c r="FZ64" s="245"/>
      <c r="GA64" s="245"/>
      <c r="GB64" s="245"/>
      <c r="GC64" s="245"/>
      <c r="GD64" s="245"/>
      <c r="GE64" s="245"/>
      <c r="GF64" s="245"/>
      <c r="GG64" s="245"/>
      <c r="GH64" s="245"/>
      <c r="GI64" s="245"/>
      <c r="GJ64" s="245"/>
      <c r="GK64" s="245"/>
      <c r="GL64" s="245"/>
      <c r="GM64" s="245"/>
      <c r="GN64" s="245"/>
      <c r="GO64" s="245"/>
      <c r="GP64" s="245"/>
      <c r="GQ64" s="245"/>
      <c r="GR64" s="245"/>
      <c r="GS64" s="245"/>
      <c r="GT64" s="245"/>
      <c r="GU64" s="245"/>
      <c r="GV64" s="245"/>
      <c r="GW64" s="245"/>
      <c r="GX64" s="245"/>
      <c r="GY64" s="245"/>
      <c r="GZ64" s="245"/>
      <c r="HA64" s="245"/>
      <c r="HB64" s="245"/>
      <c r="HC64" s="245"/>
      <c r="HD64" s="245"/>
      <c r="HE64" s="245"/>
      <c r="HF64" s="245"/>
      <c r="HG64" s="245"/>
      <c r="HH64" s="245"/>
      <c r="HI64" s="245"/>
      <c r="HJ64" s="245"/>
      <c r="HK64" s="245"/>
      <c r="HL64" s="245"/>
      <c r="HM64" s="245"/>
      <c r="HN64" s="245"/>
      <c r="HO64" s="245"/>
      <c r="HP64" s="245"/>
      <c r="HQ64" s="245"/>
      <c r="HR64" s="245"/>
      <c r="HS64" s="245"/>
      <c r="HT64" s="245"/>
      <c r="HU64" s="245"/>
      <c r="HV64" s="245"/>
      <c r="HW64" s="245"/>
      <c r="HX64" s="245"/>
      <c r="HY64" s="245"/>
      <c r="HZ64" s="245"/>
      <c r="IA64" s="245"/>
      <c r="IB64" s="245"/>
      <c r="IC64" s="245"/>
      <c r="ID64" s="245"/>
      <c r="IE64" s="245"/>
      <c r="IF64" s="245"/>
      <c r="IG64" s="245"/>
      <c r="IH64" s="245"/>
      <c r="II64" s="245"/>
      <c r="IJ64" s="245"/>
      <c r="IK64" s="245"/>
      <c r="IL64" s="245"/>
      <c r="IM64" s="245"/>
      <c r="IN64" s="245"/>
      <c r="IO64" s="245"/>
      <c r="IP64" s="245"/>
      <c r="IQ64" s="245"/>
      <c r="IR64" s="245"/>
      <c r="IS64" s="245"/>
      <c r="IT64" s="245"/>
      <c r="IU64" s="245"/>
      <c r="IV64" s="245"/>
      <c r="IW64" s="245"/>
      <c r="IX64" s="245"/>
      <c r="IY64" s="245"/>
      <c r="IZ64" s="245"/>
      <c r="JA64" s="245"/>
      <c r="JB64" s="245"/>
      <c r="JC64" s="245"/>
      <c r="JD64" s="245"/>
      <c r="JE64" s="245"/>
      <c r="JF64" s="245"/>
      <c r="JG64" s="245"/>
      <c r="JH64" s="245"/>
      <c r="JI64" s="245"/>
      <c r="JJ64" s="245"/>
      <c r="JK64" s="245"/>
      <c r="JL64" s="245"/>
      <c r="JM64" s="245"/>
      <c r="JN64" s="245"/>
      <c r="JO64" s="245"/>
      <c r="JP64" s="245"/>
      <c r="JQ64" s="245"/>
      <c r="JR64" s="245"/>
      <c r="JS64" s="245"/>
      <c r="JT64" s="245"/>
      <c r="JU64" s="245"/>
      <c r="JV64" s="245"/>
      <c r="JW64" s="245"/>
      <c r="JX64" s="245"/>
      <c r="JY64" s="245"/>
      <c r="JZ64" s="245"/>
      <c r="KA64" s="245"/>
      <c r="KB64" s="245"/>
      <c r="KC64" s="245"/>
      <c r="KD64" s="245"/>
      <c r="KE64" s="245"/>
      <c r="KF64" s="245"/>
      <c r="KG64" s="245"/>
      <c r="KH64" s="245"/>
      <c r="KI64" s="245"/>
      <c r="KJ64" s="245"/>
      <c r="KK64" s="245"/>
      <c r="KL64" s="245"/>
      <c r="KM64" s="245"/>
      <c r="KN64" s="245"/>
      <c r="KO64" s="245"/>
      <c r="KP64" s="245"/>
      <c r="KQ64" s="245"/>
      <c r="KR64" s="245"/>
      <c r="KS64" s="245"/>
      <c r="KT64" s="245"/>
      <c r="KU64" s="245"/>
      <c r="KV64" s="245"/>
      <c r="KW64" s="245"/>
      <c r="KX64" s="245"/>
      <c r="KY64" s="245"/>
      <c r="KZ64" s="245"/>
      <c r="LA64" s="245"/>
      <c r="LB64" s="245"/>
      <c r="LC64" s="245"/>
      <c r="LD64" s="245"/>
      <c r="LE64" s="245"/>
      <c r="LF64" s="245"/>
      <c r="LG64" s="245"/>
      <c r="LH64" s="245"/>
      <c r="LI64" s="245"/>
      <c r="LJ64" s="245"/>
      <c r="LK64" s="245"/>
      <c r="LL64" s="245"/>
      <c r="LM64" s="245"/>
      <c r="LN64" s="245"/>
      <c r="LO64" s="245"/>
      <c r="LP64" s="245"/>
      <c r="LQ64" s="245"/>
      <c r="LR64" s="245"/>
      <c r="LS64" s="245"/>
      <c r="LT64" s="245"/>
      <c r="LU64" s="245"/>
      <c r="LV64" s="245"/>
      <c r="LW64" s="245"/>
      <c r="LX64" s="245"/>
      <c r="LY64" s="245"/>
      <c r="LZ64" s="245"/>
      <c r="MA64" s="245"/>
      <c r="MB64" s="245"/>
      <c r="MC64" s="245"/>
      <c r="MD64" s="245"/>
      <c r="ME64" s="245"/>
      <c r="MF64" s="245"/>
      <c r="MG64" s="245"/>
      <c r="MH64" s="245"/>
      <c r="MI64" s="245"/>
      <c r="MJ64" s="245"/>
      <c r="MK64" s="245"/>
      <c r="ML64" s="245"/>
      <c r="MM64" s="245"/>
      <c r="MN64" s="245"/>
      <c r="MO64" s="245"/>
      <c r="MP64" s="245"/>
      <c r="MQ64" s="245"/>
      <c r="MR64" s="245"/>
      <c r="MS64" s="245"/>
      <c r="MT64" s="245"/>
      <c r="MU64" s="245"/>
      <c r="MV64" s="245"/>
      <c r="MW64" s="245"/>
      <c r="MX64" s="245"/>
      <c r="MY64" s="245"/>
      <c r="MZ64" s="245"/>
      <c r="NA64" s="245"/>
      <c r="NB64" s="245"/>
      <c r="NC64" s="245"/>
      <c r="ND64" s="245"/>
      <c r="NE64" s="245"/>
      <c r="NF64" s="245"/>
      <c r="NG64" s="245"/>
      <c r="NH64" s="245"/>
      <c r="NI64" s="245"/>
      <c r="NJ64" s="245"/>
      <c r="NK64" s="245"/>
      <c r="NL64" s="245"/>
      <c r="NM64" s="245"/>
      <c r="NN64" s="245"/>
      <c r="NO64" s="245"/>
      <c r="NP64" s="245"/>
      <c r="NQ64" s="245"/>
      <c r="NR64" s="245"/>
      <c r="NS64" s="245"/>
      <c r="NT64" s="245"/>
      <c r="NU64" s="245"/>
      <c r="NV64" s="245"/>
      <c r="NW64" s="245"/>
      <c r="NX64" s="245"/>
      <c r="NY64" s="245"/>
      <c r="NZ64" s="245"/>
      <c r="OA64" s="245"/>
      <c r="OB64" s="245"/>
      <c r="OC64" s="245"/>
      <c r="OD64" s="245"/>
      <c r="OE64" s="245"/>
      <c r="OF64" s="245"/>
      <c r="OG64" s="245"/>
      <c r="OH64" s="245"/>
      <c r="OI64" s="245"/>
      <c r="OJ64" s="245"/>
      <c r="OK64" s="245"/>
      <c r="OL64" s="245"/>
      <c r="OM64" s="245"/>
      <c r="ON64" s="245"/>
      <c r="OO64" s="245"/>
      <c r="OP64" s="245"/>
      <c r="OQ64" s="245"/>
      <c r="OR64" s="245"/>
      <c r="OS64" s="245"/>
      <c r="OT64" s="245"/>
      <c r="OU64" s="245"/>
      <c r="OV64" s="245"/>
      <c r="OW64" s="245"/>
      <c r="OX64" s="245"/>
      <c r="OY64" s="245"/>
      <c r="OZ64" s="245"/>
      <c r="PA64" s="245"/>
      <c r="PB64" s="245"/>
      <c r="PC64" s="245"/>
      <c r="PD64" s="245"/>
      <c r="PE64" s="245"/>
      <c r="PF64" s="245"/>
      <c r="PG64" s="245"/>
      <c r="PH64" s="245"/>
      <c r="PI64" s="245"/>
      <c r="PJ64" s="245"/>
      <c r="PK64" s="245"/>
      <c r="PL64" s="245"/>
      <c r="PM64" s="245"/>
      <c r="PN64" s="245"/>
      <c r="PO64" s="245"/>
      <c r="PP64" s="245"/>
      <c r="PQ64" s="245"/>
      <c r="PR64" s="245"/>
      <c r="PS64" s="245"/>
      <c r="PT64" s="245"/>
      <c r="PU64" s="245"/>
      <c r="PV64" s="245"/>
      <c r="PW64" s="245"/>
      <c r="PX64" s="245"/>
      <c r="PY64" s="245"/>
      <c r="PZ64" s="245"/>
      <c r="QA64" s="245"/>
      <c r="QB64" s="245"/>
      <c r="QC64" s="245"/>
      <c r="QD64" s="245"/>
      <c r="QE64" s="245"/>
      <c r="QF64" s="245"/>
      <c r="QG64" s="245"/>
      <c r="QH64" s="245"/>
      <c r="QI64" s="245"/>
      <c r="QJ64" s="245"/>
      <c r="QK64" s="245"/>
      <c r="QL64" s="245"/>
    </row>
    <row r="65" spans="1:454" s="83" customFormat="1" ht="5.15" customHeight="1">
      <c r="A65" s="227"/>
      <c r="B65" s="227"/>
      <c r="C65" s="254"/>
      <c r="D65" s="254"/>
      <c r="E65" s="254"/>
      <c r="F65" s="254"/>
      <c r="G65" s="254"/>
      <c r="H65" s="254"/>
      <c r="I65" s="254"/>
      <c r="J65" s="254"/>
      <c r="K65" s="254"/>
      <c r="L65" s="254"/>
      <c r="M65" s="254"/>
      <c r="N65" s="254"/>
      <c r="O65" s="254"/>
      <c r="P65" s="254"/>
      <c r="Q65" s="254"/>
      <c r="R65" s="255"/>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27"/>
      <c r="AX65" s="227"/>
      <c r="AY65" s="227"/>
      <c r="AZ65" s="227"/>
      <c r="BA65" s="227"/>
      <c r="BB65" s="227"/>
      <c r="BC65" s="227"/>
      <c r="BD65" s="227"/>
      <c r="BE65" s="227"/>
      <c r="BF65" s="227"/>
      <c r="BG65" s="227"/>
      <c r="BH65" s="227"/>
      <c r="BI65" s="227"/>
      <c r="BJ65" s="227"/>
      <c r="BK65" s="227"/>
      <c r="BL65" s="227"/>
      <c r="BM65" s="227"/>
      <c r="BN65" s="227"/>
      <c r="BO65" s="227"/>
      <c r="BP65" s="227"/>
      <c r="BQ65" s="227"/>
      <c r="BR65" s="227"/>
      <c r="BS65" s="227"/>
      <c r="BT65" s="227"/>
      <c r="BU65" s="227"/>
      <c r="BV65" s="227"/>
      <c r="BW65" s="227"/>
      <c r="BX65" s="227"/>
      <c r="BY65" s="227"/>
      <c r="BZ65" s="227"/>
      <c r="CA65" s="227"/>
      <c r="CB65" s="227"/>
      <c r="CC65" s="227"/>
      <c r="CD65" s="227"/>
      <c r="CE65" s="227"/>
      <c r="CF65" s="227"/>
      <c r="CG65" s="227"/>
      <c r="CH65" s="227"/>
      <c r="CI65" s="227"/>
      <c r="CJ65" s="227"/>
      <c r="CK65" s="227"/>
      <c r="CL65" s="227"/>
      <c r="CM65" s="227"/>
      <c r="CN65" s="227"/>
      <c r="CO65" s="227"/>
      <c r="CP65" s="227"/>
      <c r="CQ65" s="227"/>
      <c r="CR65" s="227"/>
      <c r="CS65" s="227"/>
      <c r="CT65" s="227"/>
      <c r="CU65" s="227"/>
      <c r="CV65" s="227"/>
      <c r="CW65" s="227"/>
      <c r="CX65" s="227"/>
      <c r="CY65" s="227"/>
      <c r="CZ65" s="227"/>
      <c r="DA65" s="227"/>
      <c r="DB65" s="227"/>
      <c r="DC65" s="227"/>
      <c r="DD65" s="227"/>
      <c r="DE65" s="227"/>
      <c r="DF65" s="227"/>
      <c r="DG65" s="227"/>
      <c r="DH65" s="227"/>
      <c r="DI65" s="227"/>
      <c r="DJ65" s="227"/>
      <c r="DK65" s="227"/>
      <c r="DL65" s="227"/>
      <c r="DM65" s="227"/>
      <c r="DN65" s="227"/>
      <c r="DO65" s="227"/>
      <c r="DP65" s="227"/>
      <c r="DQ65" s="227"/>
      <c r="DR65" s="227"/>
      <c r="DS65" s="227"/>
      <c r="DT65" s="227"/>
      <c r="DU65" s="227"/>
      <c r="DV65" s="227"/>
      <c r="DW65" s="227"/>
      <c r="DX65" s="227"/>
      <c r="DY65" s="227"/>
      <c r="DZ65" s="227"/>
      <c r="EA65" s="227"/>
      <c r="EB65" s="227"/>
      <c r="EC65" s="227"/>
      <c r="ED65" s="227"/>
      <c r="EE65" s="227"/>
      <c r="EF65" s="227"/>
      <c r="EG65" s="227"/>
      <c r="EH65" s="227"/>
      <c r="EI65" s="227"/>
      <c r="EJ65" s="227"/>
      <c r="EK65" s="227"/>
      <c r="EL65" s="227"/>
      <c r="EM65" s="227"/>
      <c r="EN65" s="227"/>
      <c r="EO65" s="227"/>
      <c r="EP65" s="227"/>
      <c r="EQ65" s="227"/>
      <c r="ER65" s="227"/>
      <c r="ES65" s="227"/>
      <c r="ET65" s="227"/>
      <c r="EU65" s="227"/>
      <c r="EV65" s="227"/>
      <c r="EW65" s="227"/>
      <c r="EX65" s="227"/>
      <c r="EY65" s="227"/>
      <c r="EZ65" s="227"/>
      <c r="FA65" s="227"/>
      <c r="FB65" s="227"/>
      <c r="FC65" s="227"/>
      <c r="FD65" s="227"/>
      <c r="FE65" s="227"/>
      <c r="FF65" s="227"/>
      <c r="FG65" s="227"/>
      <c r="FH65" s="227"/>
      <c r="FI65" s="227"/>
      <c r="FJ65" s="227"/>
      <c r="FK65" s="227"/>
      <c r="FL65" s="227"/>
      <c r="FM65" s="227"/>
      <c r="FN65" s="227"/>
      <c r="FO65" s="227"/>
      <c r="FP65" s="227"/>
      <c r="FQ65" s="227"/>
      <c r="FR65" s="227"/>
      <c r="FS65" s="227"/>
      <c r="FT65" s="227"/>
      <c r="FU65" s="227"/>
      <c r="FV65" s="227"/>
      <c r="FW65" s="227"/>
      <c r="FX65" s="227"/>
      <c r="FY65" s="227"/>
      <c r="FZ65" s="227"/>
      <c r="GA65" s="227"/>
      <c r="GB65" s="227"/>
      <c r="GC65" s="227"/>
      <c r="GD65" s="227"/>
      <c r="GE65" s="227"/>
      <c r="GF65" s="227"/>
      <c r="GG65" s="227"/>
      <c r="GH65" s="227"/>
      <c r="GI65" s="227"/>
      <c r="GJ65" s="227"/>
      <c r="GK65" s="227"/>
      <c r="GL65" s="227"/>
      <c r="GM65" s="227"/>
      <c r="GN65" s="227"/>
      <c r="GO65" s="227"/>
      <c r="GP65" s="227"/>
      <c r="GQ65" s="227"/>
      <c r="GR65" s="227"/>
      <c r="GS65" s="227"/>
      <c r="GT65" s="227"/>
      <c r="GU65" s="227"/>
      <c r="GV65" s="227"/>
      <c r="GW65" s="227"/>
      <c r="GX65" s="227"/>
      <c r="GY65" s="227"/>
      <c r="GZ65" s="227"/>
      <c r="HA65" s="227"/>
      <c r="HB65" s="227"/>
      <c r="HC65" s="227"/>
      <c r="HD65" s="227"/>
      <c r="HE65" s="227"/>
      <c r="HF65" s="227"/>
      <c r="HG65" s="227"/>
      <c r="HH65" s="227"/>
      <c r="HI65" s="227"/>
      <c r="HJ65" s="227"/>
      <c r="HK65" s="227"/>
      <c r="HL65" s="227"/>
      <c r="HM65" s="227"/>
      <c r="HN65" s="227"/>
      <c r="HO65" s="227"/>
      <c r="HP65" s="227"/>
      <c r="HQ65" s="227"/>
      <c r="HR65" s="227"/>
      <c r="HS65" s="227"/>
      <c r="HT65" s="227"/>
      <c r="HU65" s="227"/>
      <c r="HV65" s="227"/>
      <c r="HW65" s="227"/>
      <c r="HX65" s="227"/>
      <c r="HY65" s="227"/>
      <c r="HZ65" s="227"/>
      <c r="IA65" s="227"/>
      <c r="IB65" s="227"/>
      <c r="IC65" s="227"/>
      <c r="ID65" s="227"/>
      <c r="IE65" s="227"/>
      <c r="IF65" s="227"/>
      <c r="IG65" s="227"/>
      <c r="IH65" s="227"/>
      <c r="II65" s="227"/>
      <c r="IJ65" s="227"/>
      <c r="IK65" s="227"/>
      <c r="IL65" s="227"/>
      <c r="IM65" s="227"/>
      <c r="IN65" s="227"/>
      <c r="IO65" s="227"/>
      <c r="IP65" s="227"/>
      <c r="IQ65" s="227"/>
      <c r="IR65" s="227"/>
      <c r="IS65" s="227"/>
      <c r="IT65" s="227"/>
      <c r="IU65" s="227"/>
      <c r="IV65" s="227"/>
      <c r="IW65" s="227"/>
      <c r="IX65" s="227"/>
      <c r="IY65" s="227"/>
      <c r="IZ65" s="227"/>
      <c r="JA65" s="227"/>
      <c r="JB65" s="227"/>
      <c r="JC65" s="227"/>
      <c r="JD65" s="227"/>
      <c r="JE65" s="227"/>
      <c r="JF65" s="227"/>
      <c r="JG65" s="227"/>
      <c r="JH65" s="227"/>
      <c r="JI65" s="227"/>
      <c r="JJ65" s="227"/>
      <c r="JK65" s="227"/>
      <c r="JL65" s="227"/>
      <c r="JM65" s="227"/>
      <c r="JN65" s="227"/>
      <c r="JO65" s="227"/>
      <c r="JP65" s="227"/>
      <c r="JQ65" s="227"/>
      <c r="JR65" s="227"/>
      <c r="JS65" s="227"/>
      <c r="JT65" s="227"/>
      <c r="JU65" s="227"/>
      <c r="JV65" s="227"/>
      <c r="JW65" s="227"/>
      <c r="JX65" s="227"/>
      <c r="JY65" s="227"/>
      <c r="JZ65" s="227"/>
      <c r="KA65" s="227"/>
      <c r="KB65" s="227"/>
      <c r="KC65" s="227"/>
      <c r="KD65" s="227"/>
      <c r="KE65" s="227"/>
      <c r="KF65" s="227"/>
      <c r="KG65" s="227"/>
      <c r="KH65" s="227"/>
      <c r="KI65" s="227"/>
      <c r="KJ65" s="227"/>
      <c r="KK65" s="227"/>
      <c r="KL65" s="227"/>
      <c r="KM65" s="227"/>
      <c r="KN65" s="227"/>
      <c r="KO65" s="227"/>
      <c r="KP65" s="227"/>
      <c r="KQ65" s="227"/>
      <c r="KR65" s="227"/>
      <c r="KS65" s="227"/>
      <c r="KT65" s="227"/>
      <c r="KU65" s="227"/>
      <c r="KV65" s="227"/>
      <c r="KW65" s="227"/>
      <c r="KX65" s="227"/>
      <c r="KY65" s="227"/>
      <c r="KZ65" s="227"/>
      <c r="LA65" s="227"/>
      <c r="LB65" s="227"/>
      <c r="LC65" s="227"/>
      <c r="LD65" s="227"/>
      <c r="LE65" s="227"/>
      <c r="LF65" s="227"/>
      <c r="LG65" s="227"/>
      <c r="LH65" s="227"/>
      <c r="LI65" s="227"/>
      <c r="LJ65" s="227"/>
      <c r="LK65" s="227"/>
      <c r="LL65" s="227"/>
      <c r="LM65" s="227"/>
      <c r="LN65" s="227"/>
      <c r="LO65" s="227"/>
      <c r="LP65" s="227"/>
      <c r="LQ65" s="227"/>
      <c r="LR65" s="227"/>
      <c r="LS65" s="227"/>
      <c r="LT65" s="227"/>
      <c r="LU65" s="227"/>
      <c r="LV65" s="227"/>
      <c r="LW65" s="227"/>
      <c r="LX65" s="227"/>
      <c r="LY65" s="227"/>
      <c r="LZ65" s="227"/>
      <c r="MA65" s="227"/>
      <c r="MB65" s="227"/>
      <c r="MC65" s="227"/>
      <c r="MD65" s="227"/>
      <c r="ME65" s="227"/>
      <c r="MF65" s="227"/>
      <c r="MG65" s="227"/>
      <c r="MH65" s="227"/>
      <c r="MI65" s="227"/>
      <c r="MJ65" s="227"/>
      <c r="MK65" s="227"/>
      <c r="ML65" s="227"/>
      <c r="MM65" s="227"/>
      <c r="MN65" s="227"/>
      <c r="MO65" s="227"/>
      <c r="MP65" s="227"/>
      <c r="MQ65" s="227"/>
      <c r="MR65" s="227"/>
      <c r="MS65" s="227"/>
      <c r="MT65" s="227"/>
      <c r="MU65" s="227"/>
      <c r="MV65" s="227"/>
      <c r="MW65" s="227"/>
      <c r="MX65" s="227"/>
      <c r="MY65" s="227"/>
      <c r="MZ65" s="227"/>
      <c r="NA65" s="227"/>
      <c r="NB65" s="227"/>
      <c r="NC65" s="227"/>
      <c r="ND65" s="227"/>
      <c r="NE65" s="227"/>
      <c r="NF65" s="227"/>
      <c r="NG65" s="227"/>
      <c r="NH65" s="227"/>
      <c r="NI65" s="227"/>
      <c r="NJ65" s="227"/>
      <c r="NK65" s="227"/>
      <c r="NL65" s="227"/>
      <c r="NM65" s="227"/>
      <c r="NN65" s="227"/>
      <c r="NO65" s="227"/>
      <c r="NP65" s="227"/>
      <c r="NQ65" s="227"/>
      <c r="NR65" s="227"/>
      <c r="NS65" s="227"/>
      <c r="NT65" s="227"/>
      <c r="NU65" s="227"/>
      <c r="NV65" s="227"/>
      <c r="NW65" s="227"/>
      <c r="NX65" s="227"/>
      <c r="NY65" s="227"/>
      <c r="NZ65" s="227"/>
      <c r="OA65" s="227"/>
      <c r="OB65" s="227"/>
      <c r="OC65" s="227"/>
      <c r="OD65" s="227"/>
      <c r="OE65" s="227"/>
      <c r="OF65" s="227"/>
      <c r="OG65" s="227"/>
      <c r="OH65" s="227"/>
      <c r="OI65" s="227"/>
      <c r="OJ65" s="227"/>
      <c r="OK65" s="227"/>
      <c r="OL65" s="227"/>
      <c r="OM65" s="227"/>
      <c r="ON65" s="227"/>
      <c r="OO65" s="227"/>
      <c r="OP65" s="227"/>
      <c r="OQ65" s="227"/>
      <c r="OR65" s="227"/>
      <c r="OS65" s="227"/>
      <c r="OT65" s="227"/>
      <c r="OU65" s="227"/>
      <c r="OV65" s="227"/>
      <c r="OW65" s="227"/>
      <c r="OX65" s="227"/>
      <c r="OY65" s="227"/>
      <c r="OZ65" s="227"/>
      <c r="PA65" s="227"/>
      <c r="PB65" s="227"/>
      <c r="PC65" s="227"/>
      <c r="PD65" s="227"/>
      <c r="PE65" s="227"/>
      <c r="PF65" s="227"/>
      <c r="PG65" s="227"/>
      <c r="PH65" s="227"/>
      <c r="PI65" s="227"/>
      <c r="PJ65" s="227"/>
      <c r="PK65" s="227"/>
      <c r="PL65" s="227"/>
      <c r="PM65" s="227"/>
      <c r="PN65" s="227"/>
      <c r="PO65" s="227"/>
      <c r="PP65" s="227"/>
      <c r="PQ65" s="227"/>
      <c r="PR65" s="227"/>
      <c r="PS65" s="227"/>
      <c r="PT65" s="227"/>
      <c r="PU65" s="227"/>
      <c r="PV65" s="227"/>
      <c r="PW65" s="227"/>
      <c r="PX65" s="227"/>
      <c r="PY65" s="227"/>
      <c r="PZ65" s="227"/>
      <c r="QA65" s="227"/>
      <c r="QB65" s="227"/>
      <c r="QC65" s="227"/>
      <c r="QD65" s="227"/>
      <c r="QE65" s="227"/>
      <c r="QF65" s="227"/>
      <c r="QG65" s="227"/>
      <c r="QH65" s="227"/>
      <c r="QI65" s="227"/>
      <c r="QJ65" s="227"/>
      <c r="QK65" s="227"/>
      <c r="QL65" s="227"/>
    </row>
    <row r="66" spans="1:454" s="89" customFormat="1" ht="18" customHeight="1" thickBot="1">
      <c r="A66" s="246"/>
      <c r="B66" s="246"/>
      <c r="C66" s="256" t="s">
        <v>8411</v>
      </c>
      <c r="D66" s="257"/>
      <c r="E66" s="254"/>
      <c r="F66" s="254"/>
      <c r="G66" s="254"/>
      <c r="H66" s="254"/>
      <c r="I66" s="254"/>
      <c r="J66" s="254"/>
      <c r="K66" s="254"/>
      <c r="L66" s="254"/>
      <c r="M66" s="254"/>
      <c r="N66" s="254"/>
      <c r="O66" s="254"/>
      <c r="P66" s="254"/>
      <c r="Q66" s="254"/>
      <c r="R66" s="255"/>
      <c r="S66" s="254"/>
      <c r="T66" s="254"/>
      <c r="U66" s="254"/>
      <c r="V66" s="254"/>
      <c r="W66" s="254"/>
      <c r="X66" s="254"/>
      <c r="Y66" s="254"/>
      <c r="Z66" s="254"/>
      <c r="AA66" s="256"/>
      <c r="AB66" s="218" t="s">
        <v>8402</v>
      </c>
      <c r="AC66" s="218"/>
      <c r="AD66" s="218"/>
      <c r="AE66" s="218"/>
      <c r="AF66" s="218"/>
      <c r="AG66" s="218"/>
      <c r="AH66" s="218"/>
      <c r="AI66" s="218"/>
      <c r="AJ66" s="218"/>
      <c r="AK66" s="218"/>
      <c r="AL66" s="218"/>
      <c r="AM66" s="218"/>
      <c r="AN66" s="218"/>
      <c r="AO66" s="218"/>
      <c r="AP66" s="218"/>
      <c r="AQ66" s="218"/>
      <c r="AR66" s="218"/>
      <c r="AS66" s="218"/>
      <c r="AT66" s="218"/>
      <c r="AU66" s="218"/>
      <c r="AV66" s="218"/>
      <c r="AW66" s="246"/>
      <c r="AX66" s="246"/>
      <c r="AY66" s="246"/>
      <c r="AZ66" s="246"/>
      <c r="BA66" s="246"/>
      <c r="BB66" s="246"/>
      <c r="BC66" s="246"/>
      <c r="BD66" s="246"/>
      <c r="BE66" s="246"/>
      <c r="BF66" s="246"/>
      <c r="BG66" s="246"/>
      <c r="BH66" s="246"/>
      <c r="BI66" s="246"/>
      <c r="BJ66" s="246"/>
      <c r="BK66" s="246"/>
      <c r="BL66" s="246"/>
      <c r="BM66" s="246"/>
      <c r="BN66" s="246"/>
      <c r="BO66" s="246"/>
      <c r="BP66" s="246"/>
      <c r="BQ66" s="246"/>
      <c r="BR66" s="246"/>
      <c r="BS66" s="246"/>
      <c r="BT66" s="246"/>
      <c r="BU66" s="246"/>
      <c r="BV66" s="246"/>
      <c r="BW66" s="246"/>
      <c r="BX66" s="246"/>
      <c r="BY66" s="246"/>
      <c r="BZ66" s="246"/>
      <c r="CA66" s="246"/>
      <c r="CB66" s="246"/>
      <c r="CC66" s="246"/>
      <c r="CD66" s="246"/>
      <c r="CE66" s="246"/>
      <c r="CF66" s="246"/>
      <c r="CG66" s="246"/>
      <c r="CH66" s="246"/>
      <c r="CI66" s="246"/>
      <c r="CJ66" s="246"/>
      <c r="CK66" s="246"/>
      <c r="CL66" s="246"/>
      <c r="CM66" s="246"/>
      <c r="CN66" s="246"/>
      <c r="CO66" s="246"/>
      <c r="CP66" s="246"/>
      <c r="CQ66" s="246"/>
      <c r="CR66" s="246"/>
      <c r="CS66" s="246"/>
      <c r="CT66" s="246"/>
      <c r="CU66" s="246"/>
      <c r="CV66" s="246"/>
      <c r="CW66" s="246"/>
      <c r="CX66" s="246"/>
      <c r="CY66" s="246"/>
      <c r="CZ66" s="246"/>
      <c r="DA66" s="246"/>
      <c r="DB66" s="246"/>
      <c r="DC66" s="246"/>
      <c r="DD66" s="246"/>
      <c r="DE66" s="246"/>
      <c r="DF66" s="246"/>
      <c r="DG66" s="246"/>
      <c r="DH66" s="246"/>
      <c r="DI66" s="246"/>
      <c r="DJ66" s="246"/>
      <c r="DK66" s="246"/>
      <c r="DL66" s="246"/>
      <c r="DM66" s="246"/>
      <c r="DN66" s="246"/>
      <c r="DO66" s="246"/>
      <c r="DP66" s="246"/>
      <c r="DQ66" s="246"/>
      <c r="DR66" s="246"/>
      <c r="DS66" s="246"/>
      <c r="DT66" s="246"/>
      <c r="DU66" s="246"/>
      <c r="DV66" s="246"/>
      <c r="DW66" s="246"/>
      <c r="DX66" s="246"/>
      <c r="DY66" s="246"/>
      <c r="DZ66" s="246"/>
      <c r="EA66" s="246"/>
      <c r="EB66" s="246"/>
      <c r="EC66" s="246"/>
      <c r="ED66" s="246"/>
      <c r="EE66" s="246"/>
      <c r="EF66" s="246"/>
      <c r="EG66" s="246"/>
      <c r="EH66" s="246"/>
      <c r="EI66" s="246"/>
      <c r="EJ66" s="246"/>
      <c r="EK66" s="246"/>
      <c r="EL66" s="246"/>
      <c r="EM66" s="246"/>
      <c r="EN66" s="246"/>
      <c r="EO66" s="246"/>
      <c r="EP66" s="246"/>
      <c r="EQ66" s="246"/>
      <c r="ER66" s="246"/>
      <c r="ES66" s="246"/>
      <c r="ET66" s="246"/>
      <c r="EU66" s="246"/>
      <c r="EV66" s="246"/>
      <c r="EW66" s="246"/>
      <c r="EX66" s="246"/>
      <c r="EY66" s="246"/>
      <c r="EZ66" s="246"/>
      <c r="FA66" s="246"/>
      <c r="FB66" s="246"/>
      <c r="FC66" s="246"/>
      <c r="FD66" s="246"/>
      <c r="FE66" s="246"/>
      <c r="FF66" s="246"/>
      <c r="FG66" s="246"/>
      <c r="FH66" s="246"/>
      <c r="FI66" s="246"/>
      <c r="FJ66" s="246"/>
      <c r="FK66" s="246"/>
      <c r="FL66" s="246"/>
      <c r="FM66" s="246"/>
      <c r="FN66" s="246"/>
      <c r="FO66" s="246"/>
      <c r="FP66" s="246"/>
      <c r="FQ66" s="246"/>
      <c r="FR66" s="246"/>
      <c r="FS66" s="246"/>
      <c r="FT66" s="246"/>
      <c r="FU66" s="246"/>
      <c r="FV66" s="246"/>
      <c r="FW66" s="246"/>
      <c r="FX66" s="246"/>
      <c r="FY66" s="246"/>
      <c r="FZ66" s="246"/>
      <c r="GA66" s="246"/>
      <c r="GB66" s="246"/>
      <c r="GC66" s="246"/>
      <c r="GD66" s="246"/>
      <c r="GE66" s="246"/>
      <c r="GF66" s="246"/>
      <c r="GG66" s="246"/>
      <c r="GH66" s="246"/>
      <c r="GI66" s="246"/>
      <c r="GJ66" s="246"/>
      <c r="GK66" s="246"/>
      <c r="GL66" s="246"/>
      <c r="GM66" s="246"/>
      <c r="GN66" s="246"/>
      <c r="GO66" s="246"/>
      <c r="GP66" s="246"/>
      <c r="GQ66" s="246"/>
      <c r="GR66" s="246"/>
      <c r="GS66" s="246"/>
      <c r="GT66" s="246"/>
      <c r="GU66" s="246"/>
      <c r="GV66" s="246"/>
      <c r="GW66" s="246"/>
      <c r="GX66" s="246"/>
      <c r="GY66" s="246"/>
      <c r="GZ66" s="246"/>
      <c r="HA66" s="246"/>
      <c r="HB66" s="246"/>
      <c r="HC66" s="246"/>
      <c r="HD66" s="246"/>
      <c r="HE66" s="246"/>
      <c r="HF66" s="246"/>
      <c r="HG66" s="246"/>
      <c r="HH66" s="246"/>
      <c r="HI66" s="246"/>
      <c r="HJ66" s="246"/>
      <c r="HK66" s="246"/>
      <c r="HL66" s="246"/>
      <c r="HM66" s="246"/>
      <c r="HN66" s="246"/>
      <c r="HO66" s="246"/>
      <c r="HP66" s="246"/>
      <c r="HQ66" s="246"/>
      <c r="HR66" s="246"/>
      <c r="HS66" s="246"/>
      <c r="HT66" s="246"/>
      <c r="HU66" s="246"/>
      <c r="HV66" s="246"/>
      <c r="HW66" s="246"/>
      <c r="HX66" s="246"/>
      <c r="HY66" s="246"/>
      <c r="HZ66" s="246"/>
      <c r="IA66" s="246"/>
      <c r="IB66" s="246"/>
      <c r="IC66" s="246"/>
      <c r="ID66" s="246"/>
      <c r="IE66" s="246"/>
      <c r="IF66" s="246"/>
      <c r="IG66" s="246"/>
      <c r="IH66" s="246"/>
      <c r="II66" s="246"/>
      <c r="IJ66" s="246"/>
      <c r="IK66" s="246"/>
      <c r="IL66" s="246"/>
      <c r="IM66" s="246"/>
      <c r="IN66" s="246"/>
      <c r="IO66" s="246"/>
      <c r="IP66" s="246"/>
      <c r="IQ66" s="246"/>
      <c r="IR66" s="246"/>
      <c r="IS66" s="246"/>
      <c r="IT66" s="246"/>
      <c r="IU66" s="246"/>
      <c r="IV66" s="246"/>
      <c r="IW66" s="246"/>
      <c r="IX66" s="246"/>
      <c r="IY66" s="246"/>
      <c r="IZ66" s="246"/>
      <c r="JA66" s="246"/>
      <c r="JB66" s="246"/>
      <c r="JC66" s="246"/>
      <c r="JD66" s="246"/>
      <c r="JE66" s="246"/>
      <c r="JF66" s="246"/>
      <c r="JG66" s="246"/>
      <c r="JH66" s="246"/>
      <c r="JI66" s="246"/>
      <c r="JJ66" s="246"/>
      <c r="JK66" s="246"/>
      <c r="JL66" s="246"/>
      <c r="JM66" s="246"/>
      <c r="JN66" s="246"/>
      <c r="JO66" s="246"/>
      <c r="JP66" s="246"/>
      <c r="JQ66" s="246"/>
      <c r="JR66" s="246"/>
      <c r="JS66" s="246"/>
      <c r="JT66" s="246"/>
      <c r="JU66" s="246"/>
      <c r="JV66" s="246"/>
      <c r="JW66" s="246"/>
      <c r="JX66" s="246"/>
      <c r="JY66" s="246"/>
      <c r="JZ66" s="246"/>
      <c r="KA66" s="246"/>
      <c r="KB66" s="246"/>
      <c r="KC66" s="246"/>
      <c r="KD66" s="246"/>
      <c r="KE66" s="246"/>
      <c r="KF66" s="246"/>
      <c r="KG66" s="246"/>
      <c r="KH66" s="246"/>
      <c r="KI66" s="246"/>
      <c r="KJ66" s="246"/>
      <c r="KK66" s="246"/>
      <c r="KL66" s="246"/>
      <c r="KM66" s="246"/>
      <c r="KN66" s="246"/>
      <c r="KO66" s="246"/>
      <c r="KP66" s="246"/>
      <c r="KQ66" s="246"/>
      <c r="KR66" s="246"/>
      <c r="KS66" s="246"/>
      <c r="KT66" s="246"/>
      <c r="KU66" s="246"/>
      <c r="KV66" s="246"/>
      <c r="KW66" s="246"/>
      <c r="KX66" s="246"/>
      <c r="KY66" s="246"/>
      <c r="KZ66" s="246"/>
      <c r="LA66" s="246"/>
      <c r="LB66" s="246"/>
      <c r="LC66" s="246"/>
      <c r="LD66" s="246"/>
      <c r="LE66" s="246"/>
      <c r="LF66" s="246"/>
      <c r="LG66" s="246"/>
      <c r="LH66" s="246"/>
      <c r="LI66" s="246"/>
      <c r="LJ66" s="246"/>
      <c r="LK66" s="246"/>
      <c r="LL66" s="246"/>
      <c r="LM66" s="246"/>
      <c r="LN66" s="246"/>
      <c r="LO66" s="246"/>
      <c r="LP66" s="246"/>
      <c r="LQ66" s="246"/>
      <c r="LR66" s="246"/>
      <c r="LS66" s="246"/>
      <c r="LT66" s="246"/>
      <c r="LU66" s="246"/>
      <c r="LV66" s="246"/>
      <c r="LW66" s="246"/>
      <c r="LX66" s="246"/>
      <c r="LY66" s="246"/>
      <c r="LZ66" s="246"/>
      <c r="MA66" s="246"/>
      <c r="MB66" s="246"/>
      <c r="MC66" s="246"/>
      <c r="MD66" s="246"/>
      <c r="ME66" s="246"/>
      <c r="MF66" s="246"/>
      <c r="MG66" s="246"/>
      <c r="MH66" s="246"/>
      <c r="MI66" s="246"/>
      <c r="MJ66" s="246"/>
      <c r="MK66" s="246"/>
      <c r="ML66" s="246"/>
      <c r="MM66" s="246"/>
      <c r="MN66" s="246"/>
      <c r="MO66" s="246"/>
      <c r="MP66" s="246"/>
      <c r="MQ66" s="246"/>
      <c r="MR66" s="246"/>
      <c r="MS66" s="246"/>
      <c r="MT66" s="246"/>
      <c r="MU66" s="246"/>
      <c r="MV66" s="246"/>
      <c r="MW66" s="246"/>
      <c r="MX66" s="246"/>
      <c r="MY66" s="246"/>
      <c r="MZ66" s="246"/>
      <c r="NA66" s="246"/>
      <c r="NB66" s="246"/>
      <c r="NC66" s="246"/>
      <c r="ND66" s="246"/>
      <c r="NE66" s="246"/>
      <c r="NF66" s="246"/>
      <c r="NG66" s="246"/>
      <c r="NH66" s="246"/>
      <c r="NI66" s="246"/>
      <c r="NJ66" s="246"/>
      <c r="NK66" s="246"/>
      <c r="NL66" s="246"/>
      <c r="NM66" s="246"/>
      <c r="NN66" s="246"/>
      <c r="NO66" s="246"/>
      <c r="NP66" s="246"/>
      <c r="NQ66" s="246"/>
      <c r="NR66" s="246"/>
      <c r="NS66" s="246"/>
      <c r="NT66" s="246"/>
      <c r="NU66" s="246"/>
      <c r="NV66" s="246"/>
      <c r="NW66" s="246"/>
      <c r="NX66" s="246"/>
      <c r="NY66" s="246"/>
      <c r="NZ66" s="246"/>
      <c r="OA66" s="246"/>
      <c r="OB66" s="246"/>
      <c r="OC66" s="246"/>
      <c r="OD66" s="246"/>
      <c r="OE66" s="246"/>
      <c r="OF66" s="246"/>
      <c r="OG66" s="246"/>
      <c r="OH66" s="246"/>
      <c r="OI66" s="246"/>
      <c r="OJ66" s="246"/>
      <c r="OK66" s="246"/>
      <c r="OL66" s="246"/>
      <c r="OM66" s="246"/>
      <c r="ON66" s="246"/>
      <c r="OO66" s="246"/>
      <c r="OP66" s="246"/>
      <c r="OQ66" s="246"/>
      <c r="OR66" s="246"/>
      <c r="OS66" s="246"/>
      <c r="OT66" s="246"/>
      <c r="OU66" s="246"/>
      <c r="OV66" s="246"/>
      <c r="OW66" s="246"/>
      <c r="OX66" s="246"/>
      <c r="OY66" s="246"/>
      <c r="OZ66" s="246"/>
      <c r="PA66" s="246"/>
      <c r="PB66" s="246"/>
      <c r="PC66" s="246"/>
      <c r="PD66" s="246"/>
      <c r="PE66" s="246"/>
      <c r="PF66" s="246"/>
      <c r="PG66" s="246"/>
      <c r="PH66" s="246"/>
      <c r="PI66" s="246"/>
      <c r="PJ66" s="246"/>
      <c r="PK66" s="246"/>
      <c r="PL66" s="246"/>
      <c r="PM66" s="246"/>
      <c r="PN66" s="246"/>
      <c r="PO66" s="246"/>
      <c r="PP66" s="246"/>
      <c r="PQ66" s="246"/>
      <c r="PR66" s="246"/>
      <c r="PS66" s="246"/>
      <c r="PT66" s="246"/>
      <c r="PU66" s="246"/>
      <c r="PV66" s="246"/>
      <c r="PW66" s="246"/>
      <c r="PX66" s="246"/>
      <c r="PY66" s="246"/>
      <c r="PZ66" s="246"/>
      <c r="QA66" s="246"/>
      <c r="QB66" s="246"/>
      <c r="QC66" s="246"/>
      <c r="QD66" s="246"/>
      <c r="QE66" s="246"/>
      <c r="QF66" s="246"/>
      <c r="QG66" s="246"/>
      <c r="QH66" s="246"/>
      <c r="QI66" s="246"/>
      <c r="QJ66" s="246"/>
      <c r="QK66" s="246"/>
      <c r="QL66" s="246"/>
    </row>
    <row r="67" spans="1:454" s="171" customFormat="1" ht="18" customHeight="1">
      <c r="A67" s="247"/>
      <c r="B67" s="285"/>
      <c r="C67" s="431" t="s">
        <v>8053</v>
      </c>
      <c r="D67" s="429"/>
      <c r="E67" s="811"/>
      <c r="F67" s="428" t="s">
        <v>8403</v>
      </c>
      <c r="G67" s="429"/>
      <c r="H67" s="429"/>
      <c r="I67" s="429"/>
      <c r="J67" s="429"/>
      <c r="K67" s="429"/>
      <c r="L67" s="429"/>
      <c r="M67" s="429"/>
      <c r="N67" s="429"/>
      <c r="O67" s="429"/>
      <c r="P67" s="429"/>
      <c r="Q67" s="429"/>
      <c r="R67" s="811"/>
      <c r="S67" s="812" t="s">
        <v>11050</v>
      </c>
      <c r="T67" s="514"/>
      <c r="U67" s="514"/>
      <c r="V67" s="514"/>
      <c r="W67" s="514"/>
      <c r="X67" s="514"/>
      <c r="Y67" s="514"/>
      <c r="Z67" s="813"/>
      <c r="AA67" s="256"/>
      <c r="AB67" s="814" t="str">
        <f>IF(ISBLANK(行政用!H30), "", 行政用!H30)</f>
        <v/>
      </c>
      <c r="AC67" s="814"/>
      <c r="AD67" s="814"/>
      <c r="AE67" s="814"/>
      <c r="AF67" s="814"/>
      <c r="AG67" s="814"/>
      <c r="AH67" s="814"/>
      <c r="AI67" s="814"/>
      <c r="AJ67" s="814"/>
      <c r="AK67" s="814"/>
      <c r="AL67" s="814"/>
      <c r="AM67" s="814"/>
      <c r="AN67" s="814"/>
      <c r="AO67" s="814"/>
      <c r="AP67" s="814"/>
      <c r="AQ67" s="814"/>
      <c r="AR67" s="814"/>
      <c r="AS67" s="814"/>
      <c r="AT67" s="814"/>
      <c r="AU67" s="814"/>
      <c r="AV67" s="814"/>
      <c r="AW67" s="247"/>
      <c r="AX67" s="247"/>
      <c r="AY67" s="247"/>
      <c r="AZ67" s="247"/>
      <c r="BA67" s="247"/>
      <c r="BB67" s="247"/>
      <c r="BC67" s="247"/>
      <c r="BD67" s="247"/>
      <c r="BE67" s="247"/>
      <c r="BF67" s="247"/>
      <c r="BG67" s="247"/>
      <c r="BH67" s="247"/>
      <c r="BI67" s="247"/>
      <c r="BJ67" s="247"/>
      <c r="BK67" s="247"/>
      <c r="BL67" s="247"/>
      <c r="BM67" s="247"/>
      <c r="BN67" s="247"/>
      <c r="BO67" s="247"/>
      <c r="BP67" s="247"/>
      <c r="BQ67" s="247"/>
      <c r="BR67" s="247"/>
      <c r="BS67" s="247"/>
      <c r="BT67" s="247"/>
      <c r="BU67" s="247"/>
      <c r="BV67" s="247"/>
      <c r="BW67" s="247"/>
      <c r="BX67" s="247"/>
      <c r="BY67" s="247"/>
      <c r="BZ67" s="247"/>
      <c r="CA67" s="247"/>
      <c r="CB67" s="247"/>
      <c r="CC67" s="247"/>
      <c r="CD67" s="247"/>
      <c r="CE67" s="247"/>
      <c r="CF67" s="247"/>
      <c r="CG67" s="247"/>
      <c r="CH67" s="247"/>
      <c r="CI67" s="247"/>
      <c r="CJ67" s="247"/>
      <c r="CK67" s="247"/>
      <c r="CL67" s="247"/>
      <c r="CM67" s="247"/>
      <c r="CN67" s="247"/>
      <c r="CO67" s="247"/>
      <c r="CP67" s="247"/>
      <c r="CQ67" s="247"/>
      <c r="CR67" s="247"/>
      <c r="CS67" s="247"/>
      <c r="CT67" s="247"/>
      <c r="CU67" s="247"/>
      <c r="CV67" s="247"/>
      <c r="CW67" s="247"/>
      <c r="CX67" s="247"/>
      <c r="CY67" s="247"/>
      <c r="CZ67" s="247"/>
      <c r="DA67" s="247"/>
      <c r="DB67" s="247"/>
      <c r="DC67" s="247"/>
      <c r="DD67" s="247"/>
      <c r="DE67" s="247"/>
      <c r="DF67" s="247"/>
      <c r="DG67" s="247"/>
      <c r="DH67" s="247"/>
      <c r="DI67" s="247"/>
      <c r="DJ67" s="247"/>
      <c r="DK67" s="247"/>
      <c r="DL67" s="247"/>
      <c r="DM67" s="247"/>
      <c r="DN67" s="247"/>
      <c r="DO67" s="247"/>
      <c r="DP67" s="247"/>
      <c r="DQ67" s="247"/>
      <c r="DR67" s="247"/>
      <c r="DS67" s="247"/>
      <c r="DT67" s="247"/>
      <c r="DU67" s="247"/>
      <c r="DV67" s="247"/>
      <c r="DW67" s="247"/>
      <c r="DX67" s="247"/>
      <c r="DY67" s="247"/>
      <c r="DZ67" s="247"/>
      <c r="EA67" s="247"/>
      <c r="EB67" s="247"/>
      <c r="EC67" s="247"/>
      <c r="ED67" s="247"/>
      <c r="EE67" s="247"/>
      <c r="EF67" s="247"/>
      <c r="EG67" s="247"/>
      <c r="EH67" s="247"/>
      <c r="EI67" s="247"/>
      <c r="EJ67" s="247"/>
      <c r="EK67" s="247"/>
      <c r="EL67" s="247"/>
      <c r="EM67" s="247"/>
      <c r="EN67" s="247"/>
      <c r="EO67" s="247"/>
      <c r="EP67" s="247"/>
      <c r="EQ67" s="247"/>
      <c r="ER67" s="247"/>
      <c r="ES67" s="247"/>
      <c r="ET67" s="247"/>
      <c r="EU67" s="247"/>
      <c r="EV67" s="247"/>
      <c r="EW67" s="247"/>
      <c r="EX67" s="247"/>
      <c r="EY67" s="247"/>
      <c r="EZ67" s="247"/>
      <c r="FA67" s="247"/>
      <c r="FB67" s="247"/>
      <c r="FC67" s="247"/>
      <c r="FD67" s="247"/>
      <c r="FE67" s="247"/>
      <c r="FF67" s="247"/>
      <c r="FG67" s="247"/>
      <c r="FH67" s="247"/>
      <c r="FI67" s="247"/>
      <c r="FJ67" s="247"/>
      <c r="FK67" s="247"/>
      <c r="FL67" s="247"/>
      <c r="FM67" s="247"/>
      <c r="FN67" s="247"/>
      <c r="FO67" s="247"/>
      <c r="FP67" s="247"/>
      <c r="FQ67" s="247"/>
      <c r="FR67" s="247"/>
      <c r="FS67" s="247"/>
      <c r="FT67" s="247"/>
      <c r="FU67" s="247"/>
      <c r="FV67" s="247"/>
      <c r="FW67" s="247"/>
      <c r="FX67" s="247"/>
      <c r="FY67" s="247"/>
      <c r="FZ67" s="247"/>
      <c r="GA67" s="247"/>
      <c r="GB67" s="247"/>
      <c r="GC67" s="247"/>
      <c r="GD67" s="247"/>
      <c r="GE67" s="247"/>
      <c r="GF67" s="247"/>
      <c r="GG67" s="247"/>
      <c r="GH67" s="247"/>
      <c r="GI67" s="247"/>
      <c r="GJ67" s="247"/>
      <c r="GK67" s="247"/>
      <c r="GL67" s="247"/>
      <c r="GM67" s="247"/>
      <c r="GN67" s="247"/>
      <c r="GO67" s="247"/>
      <c r="GP67" s="247"/>
      <c r="GQ67" s="247"/>
      <c r="GR67" s="247"/>
      <c r="GS67" s="247"/>
      <c r="GT67" s="247"/>
      <c r="GU67" s="247"/>
      <c r="GV67" s="247"/>
      <c r="GW67" s="247"/>
      <c r="GX67" s="247"/>
      <c r="GY67" s="247"/>
      <c r="GZ67" s="247"/>
      <c r="HA67" s="247"/>
      <c r="HB67" s="247"/>
      <c r="HC67" s="247"/>
      <c r="HD67" s="247"/>
      <c r="HE67" s="247"/>
      <c r="HF67" s="247"/>
      <c r="HG67" s="247"/>
      <c r="HH67" s="247"/>
      <c r="HI67" s="247"/>
      <c r="HJ67" s="247"/>
      <c r="HK67" s="247"/>
      <c r="HL67" s="247"/>
      <c r="HM67" s="247"/>
      <c r="HN67" s="247"/>
      <c r="HO67" s="247"/>
      <c r="HP67" s="247"/>
      <c r="HQ67" s="247"/>
      <c r="HR67" s="247"/>
      <c r="HS67" s="247"/>
      <c r="HT67" s="247"/>
      <c r="HU67" s="247"/>
      <c r="HV67" s="247"/>
      <c r="HW67" s="247"/>
      <c r="HX67" s="247"/>
      <c r="HY67" s="247"/>
      <c r="HZ67" s="247"/>
      <c r="IA67" s="247"/>
      <c r="IB67" s="247"/>
      <c r="IC67" s="247"/>
      <c r="ID67" s="247"/>
      <c r="IE67" s="247"/>
      <c r="IF67" s="247"/>
      <c r="IG67" s="247"/>
      <c r="IH67" s="247"/>
      <c r="II67" s="247"/>
      <c r="IJ67" s="247"/>
      <c r="IK67" s="247"/>
      <c r="IL67" s="247"/>
      <c r="IM67" s="247"/>
      <c r="IN67" s="247"/>
      <c r="IO67" s="247"/>
      <c r="IP67" s="247"/>
      <c r="IQ67" s="247"/>
      <c r="IR67" s="247"/>
      <c r="IS67" s="247"/>
      <c r="IT67" s="247"/>
      <c r="IU67" s="247"/>
      <c r="IV67" s="247"/>
      <c r="IW67" s="247"/>
      <c r="IX67" s="247"/>
      <c r="IY67" s="247"/>
      <c r="IZ67" s="247"/>
      <c r="JA67" s="247"/>
      <c r="JB67" s="247"/>
      <c r="JC67" s="247"/>
      <c r="JD67" s="247"/>
      <c r="JE67" s="247"/>
      <c r="JF67" s="247"/>
      <c r="JG67" s="247"/>
      <c r="JH67" s="247"/>
      <c r="JI67" s="247"/>
      <c r="JJ67" s="247"/>
      <c r="JK67" s="247"/>
      <c r="JL67" s="247"/>
      <c r="JM67" s="247"/>
      <c r="JN67" s="247"/>
      <c r="JO67" s="247"/>
      <c r="JP67" s="247"/>
      <c r="JQ67" s="247"/>
      <c r="JR67" s="247"/>
      <c r="JS67" s="247"/>
      <c r="JT67" s="247"/>
      <c r="JU67" s="247"/>
      <c r="JV67" s="247"/>
      <c r="JW67" s="247"/>
      <c r="JX67" s="247"/>
      <c r="JY67" s="247"/>
      <c r="JZ67" s="247"/>
      <c r="KA67" s="247"/>
      <c r="KB67" s="247"/>
      <c r="KC67" s="247"/>
      <c r="KD67" s="247"/>
      <c r="KE67" s="247"/>
      <c r="KF67" s="247"/>
      <c r="KG67" s="247"/>
      <c r="KH67" s="247"/>
      <c r="KI67" s="247"/>
      <c r="KJ67" s="247"/>
      <c r="KK67" s="247"/>
      <c r="KL67" s="247"/>
      <c r="KM67" s="247"/>
      <c r="KN67" s="247"/>
      <c r="KO67" s="247"/>
      <c r="KP67" s="247"/>
      <c r="KQ67" s="247"/>
      <c r="KR67" s="247"/>
      <c r="KS67" s="247"/>
      <c r="KT67" s="247"/>
      <c r="KU67" s="247"/>
      <c r="KV67" s="247"/>
      <c r="KW67" s="247"/>
      <c r="KX67" s="247"/>
      <c r="KY67" s="247"/>
      <c r="KZ67" s="247"/>
      <c r="LA67" s="247"/>
      <c r="LB67" s="247"/>
      <c r="LC67" s="247"/>
      <c r="LD67" s="247"/>
      <c r="LE67" s="247"/>
      <c r="LF67" s="247"/>
      <c r="LG67" s="247"/>
      <c r="LH67" s="247"/>
      <c r="LI67" s="247"/>
      <c r="LJ67" s="247"/>
      <c r="LK67" s="247"/>
      <c r="LL67" s="247"/>
      <c r="LM67" s="247"/>
      <c r="LN67" s="247"/>
      <c r="LO67" s="247"/>
      <c r="LP67" s="247"/>
      <c r="LQ67" s="247"/>
      <c r="LR67" s="247"/>
      <c r="LS67" s="247"/>
      <c r="LT67" s="247"/>
      <c r="LU67" s="247"/>
      <c r="LV67" s="247"/>
      <c r="LW67" s="247"/>
      <c r="LX67" s="247"/>
      <c r="LY67" s="247"/>
      <c r="LZ67" s="247"/>
      <c r="MA67" s="247"/>
      <c r="MB67" s="247"/>
      <c r="MC67" s="247"/>
      <c r="MD67" s="247"/>
      <c r="ME67" s="247"/>
      <c r="MF67" s="247"/>
      <c r="MG67" s="247"/>
      <c r="MH67" s="247"/>
      <c r="MI67" s="247"/>
      <c r="MJ67" s="247"/>
      <c r="MK67" s="247"/>
      <c r="ML67" s="247"/>
      <c r="MM67" s="247"/>
      <c r="MN67" s="247"/>
      <c r="MO67" s="247"/>
      <c r="MP67" s="247"/>
      <c r="MQ67" s="247"/>
      <c r="MR67" s="247"/>
      <c r="MS67" s="247"/>
      <c r="MT67" s="247"/>
      <c r="MU67" s="247"/>
      <c r="MV67" s="247"/>
      <c r="MW67" s="247"/>
      <c r="MX67" s="247"/>
      <c r="MY67" s="247"/>
      <c r="MZ67" s="247"/>
      <c r="NA67" s="247"/>
      <c r="NB67" s="247"/>
      <c r="NC67" s="247"/>
      <c r="ND67" s="247"/>
      <c r="NE67" s="247"/>
      <c r="NF67" s="247"/>
      <c r="NG67" s="247"/>
      <c r="NH67" s="247"/>
      <c r="NI67" s="247"/>
      <c r="NJ67" s="247"/>
      <c r="NK67" s="247"/>
      <c r="NL67" s="247"/>
      <c r="NM67" s="247"/>
      <c r="NN67" s="247"/>
      <c r="NO67" s="247"/>
      <c r="NP67" s="247"/>
      <c r="NQ67" s="247"/>
      <c r="NR67" s="247"/>
      <c r="NS67" s="247"/>
      <c r="NT67" s="247"/>
      <c r="NU67" s="247"/>
      <c r="NV67" s="247"/>
      <c r="NW67" s="247"/>
      <c r="NX67" s="247"/>
      <c r="NY67" s="247"/>
      <c r="NZ67" s="247"/>
      <c r="OA67" s="247"/>
      <c r="OB67" s="247"/>
      <c r="OC67" s="247"/>
      <c r="OD67" s="247"/>
      <c r="OE67" s="247"/>
      <c r="OF67" s="247"/>
      <c r="OG67" s="247"/>
      <c r="OH67" s="247"/>
      <c r="OI67" s="247"/>
      <c r="OJ67" s="247"/>
      <c r="OK67" s="247"/>
      <c r="OL67" s="247"/>
      <c r="OM67" s="247"/>
      <c r="ON67" s="247"/>
      <c r="OO67" s="247"/>
      <c r="OP67" s="247"/>
      <c r="OQ67" s="247"/>
      <c r="OR67" s="247"/>
      <c r="OS67" s="247"/>
      <c r="OT67" s="247"/>
      <c r="OU67" s="247"/>
      <c r="OV67" s="247"/>
      <c r="OW67" s="247"/>
      <c r="OX67" s="247"/>
      <c r="OY67" s="247"/>
      <c r="OZ67" s="247"/>
      <c r="PA67" s="247"/>
      <c r="PB67" s="247"/>
      <c r="PC67" s="247"/>
      <c r="PD67" s="247"/>
      <c r="PE67" s="247"/>
      <c r="PF67" s="247"/>
      <c r="PG67" s="247"/>
      <c r="PH67" s="247"/>
      <c r="PI67" s="247"/>
      <c r="PJ67" s="247"/>
      <c r="PK67" s="247"/>
      <c r="PL67" s="247"/>
      <c r="PM67" s="247"/>
      <c r="PN67" s="247"/>
      <c r="PO67" s="247"/>
      <c r="PP67" s="247"/>
      <c r="PQ67" s="247"/>
      <c r="PR67" s="247"/>
      <c r="PS67" s="247"/>
      <c r="PT67" s="247"/>
      <c r="PU67" s="247"/>
      <c r="PV67" s="247"/>
      <c r="PW67" s="247"/>
      <c r="PX67" s="247"/>
      <c r="PY67" s="247"/>
      <c r="PZ67" s="247"/>
      <c r="QA67" s="247"/>
      <c r="QB67" s="247"/>
      <c r="QC67" s="247"/>
      <c r="QD67" s="247"/>
      <c r="QE67" s="247"/>
      <c r="QF67" s="247"/>
      <c r="QG67" s="247"/>
      <c r="QH67" s="247"/>
      <c r="QI67" s="247"/>
      <c r="QJ67" s="247"/>
      <c r="QK67" s="247"/>
      <c r="QL67" s="247"/>
    </row>
    <row r="68" spans="1:454" s="171" customFormat="1" ht="20.25" customHeight="1">
      <c r="A68" s="247"/>
      <c r="B68" s="285"/>
      <c r="C68" s="405" t="s">
        <v>11256</v>
      </c>
      <c r="D68" s="406"/>
      <c r="E68" s="407"/>
      <c r="F68" s="843" t="s">
        <v>11258</v>
      </c>
      <c r="G68" s="843"/>
      <c r="H68" s="843"/>
      <c r="I68" s="843"/>
      <c r="J68" s="843"/>
      <c r="K68" s="843"/>
      <c r="L68" s="843"/>
      <c r="M68" s="843"/>
      <c r="N68" s="843"/>
      <c r="O68" s="843"/>
      <c r="P68" s="843"/>
      <c r="Q68" s="843"/>
      <c r="R68" s="844"/>
      <c r="S68" s="849" t="s">
        <v>11256</v>
      </c>
      <c r="T68" s="850"/>
      <c r="U68" s="850"/>
      <c r="V68" s="850"/>
      <c r="W68" s="850"/>
      <c r="X68" s="850"/>
      <c r="Y68" s="850"/>
      <c r="Z68" s="851"/>
      <c r="AA68" s="256"/>
      <c r="AB68" s="814"/>
      <c r="AC68" s="814"/>
      <c r="AD68" s="814"/>
      <c r="AE68" s="814"/>
      <c r="AF68" s="814"/>
      <c r="AG68" s="814"/>
      <c r="AH68" s="814"/>
      <c r="AI68" s="814"/>
      <c r="AJ68" s="814"/>
      <c r="AK68" s="814"/>
      <c r="AL68" s="814"/>
      <c r="AM68" s="814"/>
      <c r="AN68" s="814"/>
      <c r="AO68" s="814"/>
      <c r="AP68" s="814"/>
      <c r="AQ68" s="814"/>
      <c r="AR68" s="814"/>
      <c r="AS68" s="814"/>
      <c r="AT68" s="814"/>
      <c r="AU68" s="814"/>
      <c r="AV68" s="814"/>
      <c r="AW68" s="247"/>
      <c r="AX68" s="247"/>
      <c r="AY68" s="247"/>
      <c r="AZ68" s="247"/>
      <c r="BA68" s="247"/>
      <c r="BB68" s="247"/>
      <c r="BC68" s="247"/>
      <c r="BD68" s="247"/>
      <c r="BE68" s="247"/>
      <c r="BF68" s="247"/>
      <c r="BG68" s="247"/>
      <c r="BH68" s="247"/>
      <c r="BI68" s="247"/>
      <c r="BJ68" s="247"/>
      <c r="BK68" s="247"/>
      <c r="BL68" s="247"/>
      <c r="BM68" s="247"/>
      <c r="BN68" s="247"/>
      <c r="BO68" s="247"/>
      <c r="BP68" s="247"/>
      <c r="BQ68" s="247"/>
      <c r="BR68" s="247"/>
      <c r="BS68" s="247"/>
      <c r="BT68" s="247"/>
      <c r="BU68" s="247"/>
      <c r="BV68" s="247"/>
      <c r="BW68" s="247"/>
      <c r="BX68" s="247"/>
      <c r="BY68" s="247"/>
      <c r="BZ68" s="247"/>
      <c r="CA68" s="247"/>
      <c r="CB68" s="247"/>
      <c r="CC68" s="247"/>
      <c r="CD68" s="247"/>
      <c r="CE68" s="247"/>
      <c r="CF68" s="247"/>
      <c r="CG68" s="247"/>
      <c r="CH68" s="247"/>
      <c r="CI68" s="247"/>
      <c r="CJ68" s="247"/>
      <c r="CK68" s="247"/>
      <c r="CL68" s="247"/>
      <c r="CM68" s="247"/>
      <c r="CN68" s="247"/>
      <c r="CO68" s="247"/>
      <c r="CP68" s="247"/>
      <c r="CQ68" s="247"/>
      <c r="CR68" s="247"/>
      <c r="CS68" s="247"/>
      <c r="CT68" s="247"/>
      <c r="CU68" s="247"/>
      <c r="CV68" s="247"/>
      <c r="CW68" s="247"/>
      <c r="CX68" s="247"/>
      <c r="CY68" s="247"/>
      <c r="CZ68" s="247"/>
      <c r="DA68" s="247"/>
      <c r="DB68" s="247"/>
      <c r="DC68" s="247"/>
      <c r="DD68" s="247"/>
      <c r="DE68" s="247"/>
      <c r="DF68" s="247"/>
      <c r="DG68" s="247"/>
      <c r="DH68" s="247"/>
      <c r="DI68" s="247"/>
      <c r="DJ68" s="247"/>
      <c r="DK68" s="247"/>
      <c r="DL68" s="247"/>
      <c r="DM68" s="247"/>
      <c r="DN68" s="247"/>
      <c r="DO68" s="247"/>
      <c r="DP68" s="247"/>
      <c r="DQ68" s="247"/>
      <c r="DR68" s="247"/>
      <c r="DS68" s="247"/>
      <c r="DT68" s="247"/>
      <c r="DU68" s="247"/>
      <c r="DV68" s="247"/>
      <c r="DW68" s="247"/>
      <c r="DX68" s="247"/>
      <c r="DY68" s="247"/>
      <c r="DZ68" s="247"/>
      <c r="EA68" s="247"/>
      <c r="EB68" s="247"/>
      <c r="EC68" s="247"/>
      <c r="ED68" s="247"/>
      <c r="EE68" s="247"/>
      <c r="EF68" s="247"/>
      <c r="EG68" s="247"/>
      <c r="EH68" s="247"/>
      <c r="EI68" s="247"/>
      <c r="EJ68" s="247"/>
      <c r="EK68" s="247"/>
      <c r="EL68" s="247"/>
      <c r="EM68" s="247"/>
      <c r="EN68" s="247"/>
      <c r="EO68" s="247"/>
      <c r="EP68" s="247"/>
      <c r="EQ68" s="247"/>
      <c r="ER68" s="247"/>
      <c r="ES68" s="247"/>
      <c r="ET68" s="247"/>
      <c r="EU68" s="247"/>
      <c r="EV68" s="247"/>
      <c r="EW68" s="247"/>
      <c r="EX68" s="247"/>
      <c r="EY68" s="247"/>
      <c r="EZ68" s="247"/>
      <c r="FA68" s="247"/>
      <c r="FB68" s="247"/>
      <c r="FC68" s="247"/>
      <c r="FD68" s="247"/>
      <c r="FE68" s="247"/>
      <c r="FF68" s="247"/>
      <c r="FG68" s="247"/>
      <c r="FH68" s="247"/>
      <c r="FI68" s="247"/>
      <c r="FJ68" s="247"/>
      <c r="FK68" s="247"/>
      <c r="FL68" s="247"/>
      <c r="FM68" s="247"/>
      <c r="FN68" s="247"/>
      <c r="FO68" s="247"/>
      <c r="FP68" s="247"/>
      <c r="FQ68" s="247"/>
      <c r="FR68" s="247"/>
      <c r="FS68" s="247"/>
      <c r="FT68" s="247"/>
      <c r="FU68" s="247"/>
      <c r="FV68" s="247"/>
      <c r="FW68" s="247"/>
      <c r="FX68" s="247"/>
      <c r="FY68" s="247"/>
      <c r="FZ68" s="247"/>
      <c r="GA68" s="247"/>
      <c r="GB68" s="247"/>
      <c r="GC68" s="247"/>
      <c r="GD68" s="247"/>
      <c r="GE68" s="247"/>
      <c r="GF68" s="247"/>
      <c r="GG68" s="247"/>
      <c r="GH68" s="247"/>
      <c r="GI68" s="247"/>
      <c r="GJ68" s="247"/>
      <c r="GK68" s="247"/>
      <c r="GL68" s="247"/>
      <c r="GM68" s="247"/>
      <c r="GN68" s="247"/>
      <c r="GO68" s="247"/>
      <c r="GP68" s="247"/>
      <c r="GQ68" s="247"/>
      <c r="GR68" s="247"/>
      <c r="GS68" s="247"/>
      <c r="GT68" s="247"/>
      <c r="GU68" s="247"/>
      <c r="GV68" s="247"/>
      <c r="GW68" s="247"/>
      <c r="GX68" s="247"/>
      <c r="GY68" s="247"/>
      <c r="GZ68" s="247"/>
      <c r="HA68" s="247"/>
      <c r="HB68" s="247"/>
      <c r="HC68" s="247"/>
      <c r="HD68" s="247"/>
      <c r="HE68" s="247"/>
      <c r="HF68" s="247"/>
      <c r="HG68" s="247"/>
      <c r="HH68" s="247"/>
      <c r="HI68" s="247"/>
      <c r="HJ68" s="247"/>
      <c r="HK68" s="247"/>
      <c r="HL68" s="247"/>
      <c r="HM68" s="247"/>
      <c r="HN68" s="247"/>
      <c r="HO68" s="247"/>
      <c r="HP68" s="247"/>
      <c r="HQ68" s="247"/>
      <c r="HR68" s="247"/>
      <c r="HS68" s="247"/>
      <c r="HT68" s="247"/>
      <c r="HU68" s="247"/>
      <c r="HV68" s="247"/>
      <c r="HW68" s="247"/>
      <c r="HX68" s="247"/>
      <c r="HY68" s="247"/>
      <c r="HZ68" s="247"/>
      <c r="IA68" s="247"/>
      <c r="IB68" s="247"/>
      <c r="IC68" s="247"/>
      <c r="ID68" s="247"/>
      <c r="IE68" s="247"/>
      <c r="IF68" s="247"/>
      <c r="IG68" s="247"/>
      <c r="IH68" s="247"/>
      <c r="II68" s="247"/>
      <c r="IJ68" s="247"/>
      <c r="IK68" s="247"/>
      <c r="IL68" s="247"/>
      <c r="IM68" s="247"/>
      <c r="IN68" s="247"/>
      <c r="IO68" s="247"/>
      <c r="IP68" s="247"/>
      <c r="IQ68" s="247"/>
      <c r="IR68" s="247"/>
      <c r="IS68" s="247"/>
      <c r="IT68" s="247"/>
      <c r="IU68" s="247"/>
      <c r="IV68" s="247"/>
      <c r="IW68" s="247"/>
      <c r="IX68" s="247"/>
      <c r="IY68" s="247"/>
      <c r="IZ68" s="247"/>
      <c r="JA68" s="247"/>
      <c r="JB68" s="247"/>
      <c r="JC68" s="247"/>
      <c r="JD68" s="247"/>
      <c r="JE68" s="247"/>
      <c r="JF68" s="247"/>
      <c r="JG68" s="247"/>
      <c r="JH68" s="247"/>
      <c r="JI68" s="247"/>
      <c r="JJ68" s="247"/>
      <c r="JK68" s="247"/>
      <c r="JL68" s="247"/>
      <c r="JM68" s="247"/>
      <c r="JN68" s="247"/>
      <c r="JO68" s="247"/>
      <c r="JP68" s="247"/>
      <c r="JQ68" s="247"/>
      <c r="JR68" s="247"/>
      <c r="JS68" s="247"/>
      <c r="JT68" s="247"/>
      <c r="JU68" s="247"/>
      <c r="JV68" s="247"/>
      <c r="JW68" s="247"/>
      <c r="JX68" s="247"/>
      <c r="JY68" s="247"/>
      <c r="JZ68" s="247"/>
      <c r="KA68" s="247"/>
      <c r="KB68" s="247"/>
      <c r="KC68" s="247"/>
      <c r="KD68" s="247"/>
      <c r="KE68" s="247"/>
      <c r="KF68" s="247"/>
      <c r="KG68" s="247"/>
      <c r="KH68" s="247"/>
      <c r="KI68" s="247"/>
      <c r="KJ68" s="247"/>
      <c r="KK68" s="247"/>
      <c r="KL68" s="247"/>
      <c r="KM68" s="247"/>
      <c r="KN68" s="247"/>
      <c r="KO68" s="247"/>
      <c r="KP68" s="247"/>
      <c r="KQ68" s="247"/>
      <c r="KR68" s="247"/>
      <c r="KS68" s="247"/>
      <c r="KT68" s="247"/>
      <c r="KU68" s="247"/>
      <c r="KV68" s="247"/>
      <c r="KW68" s="247"/>
      <c r="KX68" s="247"/>
      <c r="KY68" s="247"/>
      <c r="KZ68" s="247"/>
      <c r="LA68" s="247"/>
      <c r="LB68" s="247"/>
      <c r="LC68" s="247"/>
      <c r="LD68" s="247"/>
      <c r="LE68" s="247"/>
      <c r="LF68" s="247"/>
      <c r="LG68" s="247"/>
      <c r="LH68" s="247"/>
      <c r="LI68" s="247"/>
      <c r="LJ68" s="247"/>
      <c r="LK68" s="247"/>
      <c r="LL68" s="247"/>
      <c r="LM68" s="247"/>
      <c r="LN68" s="247"/>
      <c r="LO68" s="247"/>
      <c r="LP68" s="247"/>
      <c r="LQ68" s="247"/>
      <c r="LR68" s="247"/>
      <c r="LS68" s="247"/>
      <c r="LT68" s="247"/>
      <c r="LU68" s="247"/>
      <c r="LV68" s="247"/>
      <c r="LW68" s="247"/>
      <c r="LX68" s="247"/>
      <c r="LY68" s="247"/>
      <c r="LZ68" s="247"/>
      <c r="MA68" s="247"/>
      <c r="MB68" s="247"/>
      <c r="MC68" s="247"/>
      <c r="MD68" s="247"/>
      <c r="ME68" s="247"/>
      <c r="MF68" s="247"/>
      <c r="MG68" s="247"/>
      <c r="MH68" s="247"/>
      <c r="MI68" s="247"/>
      <c r="MJ68" s="247"/>
      <c r="MK68" s="247"/>
      <c r="ML68" s="247"/>
      <c r="MM68" s="247"/>
      <c r="MN68" s="247"/>
      <c r="MO68" s="247"/>
      <c r="MP68" s="247"/>
      <c r="MQ68" s="247"/>
      <c r="MR68" s="247"/>
      <c r="MS68" s="247"/>
      <c r="MT68" s="247"/>
      <c r="MU68" s="247"/>
      <c r="MV68" s="247"/>
      <c r="MW68" s="247"/>
      <c r="MX68" s="247"/>
      <c r="MY68" s="247"/>
      <c r="MZ68" s="247"/>
      <c r="NA68" s="247"/>
      <c r="NB68" s="247"/>
      <c r="NC68" s="247"/>
      <c r="ND68" s="247"/>
      <c r="NE68" s="247"/>
      <c r="NF68" s="247"/>
      <c r="NG68" s="247"/>
      <c r="NH68" s="247"/>
      <c r="NI68" s="247"/>
      <c r="NJ68" s="247"/>
      <c r="NK68" s="247"/>
      <c r="NL68" s="247"/>
      <c r="NM68" s="247"/>
      <c r="NN68" s="247"/>
      <c r="NO68" s="247"/>
      <c r="NP68" s="247"/>
      <c r="NQ68" s="247"/>
      <c r="NR68" s="247"/>
      <c r="NS68" s="247"/>
      <c r="NT68" s="247"/>
      <c r="NU68" s="247"/>
      <c r="NV68" s="247"/>
      <c r="NW68" s="247"/>
      <c r="NX68" s="247"/>
      <c r="NY68" s="247"/>
      <c r="NZ68" s="247"/>
      <c r="OA68" s="247"/>
      <c r="OB68" s="247"/>
      <c r="OC68" s="247"/>
      <c r="OD68" s="247"/>
      <c r="OE68" s="247"/>
      <c r="OF68" s="247"/>
      <c r="OG68" s="247"/>
      <c r="OH68" s="247"/>
      <c r="OI68" s="247"/>
      <c r="OJ68" s="247"/>
      <c r="OK68" s="247"/>
      <c r="OL68" s="247"/>
      <c r="OM68" s="247"/>
      <c r="ON68" s="247"/>
      <c r="OO68" s="247"/>
      <c r="OP68" s="247"/>
      <c r="OQ68" s="247"/>
      <c r="OR68" s="247"/>
      <c r="OS68" s="247"/>
      <c r="OT68" s="247"/>
      <c r="OU68" s="247"/>
      <c r="OV68" s="247"/>
      <c r="OW68" s="247"/>
      <c r="OX68" s="247"/>
      <c r="OY68" s="247"/>
      <c r="OZ68" s="247"/>
      <c r="PA68" s="247"/>
      <c r="PB68" s="247"/>
      <c r="PC68" s="247"/>
      <c r="PD68" s="247"/>
      <c r="PE68" s="247"/>
      <c r="PF68" s="247"/>
      <c r="PG68" s="247"/>
      <c r="PH68" s="247"/>
      <c r="PI68" s="247"/>
      <c r="PJ68" s="247"/>
      <c r="PK68" s="247"/>
      <c r="PL68" s="247"/>
      <c r="PM68" s="247"/>
      <c r="PN68" s="247"/>
      <c r="PO68" s="247"/>
      <c r="PP68" s="247"/>
      <c r="PQ68" s="247"/>
      <c r="PR68" s="247"/>
      <c r="PS68" s="247"/>
      <c r="PT68" s="247"/>
      <c r="PU68" s="247"/>
      <c r="PV68" s="247"/>
      <c r="PW68" s="247"/>
      <c r="PX68" s="247"/>
      <c r="PY68" s="247"/>
      <c r="PZ68" s="247"/>
      <c r="QA68" s="247"/>
      <c r="QB68" s="247"/>
      <c r="QC68" s="247"/>
      <c r="QD68" s="247"/>
      <c r="QE68" s="247"/>
      <c r="QF68" s="247"/>
      <c r="QG68" s="247"/>
      <c r="QH68" s="247"/>
      <c r="QI68" s="247"/>
      <c r="QJ68" s="247"/>
      <c r="QK68" s="247"/>
      <c r="QL68" s="247"/>
    </row>
    <row r="69" spans="1:454" s="171" customFormat="1" ht="14.5" customHeight="1">
      <c r="A69" s="247"/>
      <c r="B69" s="285"/>
      <c r="C69" s="408"/>
      <c r="D69" s="409"/>
      <c r="E69" s="410"/>
      <c r="F69" s="845"/>
      <c r="G69" s="845"/>
      <c r="H69" s="845"/>
      <c r="I69" s="845"/>
      <c r="J69" s="845"/>
      <c r="K69" s="845"/>
      <c r="L69" s="845"/>
      <c r="M69" s="845"/>
      <c r="N69" s="845"/>
      <c r="O69" s="845"/>
      <c r="P69" s="845"/>
      <c r="Q69" s="845"/>
      <c r="R69" s="846"/>
      <c r="S69" s="828" t="s">
        <v>8404</v>
      </c>
      <c r="T69" s="829"/>
      <c r="U69" s="829"/>
      <c r="V69" s="829"/>
      <c r="W69" s="798"/>
      <c r="X69" s="798"/>
      <c r="Y69" s="798"/>
      <c r="Z69" s="219"/>
      <c r="AA69" s="256"/>
      <c r="AB69" s="814"/>
      <c r="AC69" s="814"/>
      <c r="AD69" s="814"/>
      <c r="AE69" s="814"/>
      <c r="AF69" s="814"/>
      <c r="AG69" s="814"/>
      <c r="AH69" s="814"/>
      <c r="AI69" s="814"/>
      <c r="AJ69" s="814"/>
      <c r="AK69" s="814"/>
      <c r="AL69" s="814"/>
      <c r="AM69" s="814"/>
      <c r="AN69" s="814"/>
      <c r="AO69" s="814"/>
      <c r="AP69" s="814"/>
      <c r="AQ69" s="814"/>
      <c r="AR69" s="814"/>
      <c r="AS69" s="814"/>
      <c r="AT69" s="814"/>
      <c r="AU69" s="814"/>
      <c r="AV69" s="814"/>
      <c r="AW69" s="247"/>
      <c r="AX69" s="247"/>
      <c r="AY69" s="247"/>
      <c r="AZ69" s="247"/>
      <c r="BA69" s="247"/>
      <c r="BB69" s="247"/>
      <c r="BC69" s="247"/>
      <c r="BD69" s="247"/>
      <c r="BE69" s="247"/>
      <c r="BF69" s="247"/>
      <c r="BG69" s="247"/>
      <c r="BH69" s="247"/>
      <c r="BI69" s="247"/>
      <c r="BJ69" s="247"/>
      <c r="BK69" s="247"/>
      <c r="BL69" s="247"/>
      <c r="BM69" s="247"/>
      <c r="BN69" s="247"/>
      <c r="BO69" s="247"/>
      <c r="BP69" s="247"/>
      <c r="BQ69" s="247"/>
      <c r="BR69" s="247"/>
      <c r="BS69" s="247"/>
      <c r="BT69" s="247"/>
      <c r="BU69" s="247"/>
      <c r="BV69" s="247"/>
      <c r="BW69" s="247"/>
      <c r="BX69" s="247"/>
      <c r="BY69" s="247"/>
      <c r="BZ69" s="247"/>
      <c r="CA69" s="247"/>
      <c r="CB69" s="247"/>
      <c r="CC69" s="247"/>
      <c r="CD69" s="247"/>
      <c r="CE69" s="247"/>
      <c r="CF69" s="247"/>
      <c r="CG69" s="247"/>
      <c r="CH69" s="247"/>
      <c r="CI69" s="247"/>
      <c r="CJ69" s="247"/>
      <c r="CK69" s="247"/>
      <c r="CL69" s="247"/>
      <c r="CM69" s="247"/>
      <c r="CN69" s="247"/>
      <c r="CO69" s="247"/>
      <c r="CP69" s="247"/>
      <c r="CQ69" s="247"/>
      <c r="CR69" s="247"/>
      <c r="CS69" s="247"/>
      <c r="CT69" s="247"/>
      <c r="CU69" s="247"/>
      <c r="CV69" s="247"/>
      <c r="CW69" s="247"/>
      <c r="CX69" s="247"/>
      <c r="CY69" s="247"/>
      <c r="CZ69" s="247"/>
      <c r="DA69" s="247"/>
      <c r="DB69" s="247"/>
      <c r="DC69" s="247"/>
      <c r="DD69" s="247"/>
      <c r="DE69" s="247"/>
      <c r="DF69" s="247"/>
      <c r="DG69" s="247"/>
      <c r="DH69" s="247"/>
      <c r="DI69" s="247"/>
      <c r="DJ69" s="247"/>
      <c r="DK69" s="247"/>
      <c r="DL69" s="247"/>
      <c r="DM69" s="247"/>
      <c r="DN69" s="247"/>
      <c r="DO69" s="247"/>
      <c r="DP69" s="247"/>
      <c r="DQ69" s="247"/>
      <c r="DR69" s="247"/>
      <c r="DS69" s="247"/>
      <c r="DT69" s="247"/>
      <c r="DU69" s="247"/>
      <c r="DV69" s="247"/>
      <c r="DW69" s="247"/>
      <c r="DX69" s="247"/>
      <c r="DY69" s="247"/>
      <c r="DZ69" s="247"/>
      <c r="EA69" s="247"/>
      <c r="EB69" s="247"/>
      <c r="EC69" s="247"/>
      <c r="ED69" s="247"/>
      <c r="EE69" s="247"/>
      <c r="EF69" s="247"/>
      <c r="EG69" s="247"/>
      <c r="EH69" s="247"/>
      <c r="EI69" s="247"/>
      <c r="EJ69" s="247"/>
      <c r="EK69" s="247"/>
      <c r="EL69" s="247"/>
      <c r="EM69" s="247"/>
      <c r="EN69" s="247"/>
      <c r="EO69" s="247"/>
      <c r="EP69" s="247"/>
      <c r="EQ69" s="247"/>
      <c r="ER69" s="247"/>
      <c r="ES69" s="247"/>
      <c r="ET69" s="247"/>
      <c r="EU69" s="247"/>
      <c r="EV69" s="247"/>
      <c r="EW69" s="247"/>
      <c r="EX69" s="247"/>
      <c r="EY69" s="247"/>
      <c r="EZ69" s="247"/>
      <c r="FA69" s="247"/>
      <c r="FB69" s="247"/>
      <c r="FC69" s="247"/>
      <c r="FD69" s="247"/>
      <c r="FE69" s="247"/>
      <c r="FF69" s="247"/>
      <c r="FG69" s="247"/>
      <c r="FH69" s="247"/>
      <c r="FI69" s="247"/>
      <c r="FJ69" s="247"/>
      <c r="FK69" s="247"/>
      <c r="FL69" s="247"/>
      <c r="FM69" s="247"/>
      <c r="FN69" s="247"/>
      <c r="FO69" s="247"/>
      <c r="FP69" s="247"/>
      <c r="FQ69" s="247"/>
      <c r="FR69" s="247"/>
      <c r="FS69" s="247"/>
      <c r="FT69" s="247"/>
      <c r="FU69" s="247"/>
      <c r="FV69" s="247"/>
      <c r="FW69" s="247"/>
      <c r="FX69" s="247"/>
      <c r="FY69" s="247"/>
      <c r="FZ69" s="247"/>
      <c r="GA69" s="247"/>
      <c r="GB69" s="247"/>
      <c r="GC69" s="247"/>
      <c r="GD69" s="247"/>
      <c r="GE69" s="247"/>
      <c r="GF69" s="247"/>
      <c r="GG69" s="247"/>
      <c r="GH69" s="247"/>
      <c r="GI69" s="247"/>
      <c r="GJ69" s="247"/>
      <c r="GK69" s="247"/>
      <c r="GL69" s="247"/>
      <c r="GM69" s="247"/>
      <c r="GN69" s="247"/>
      <c r="GO69" s="247"/>
      <c r="GP69" s="247"/>
      <c r="GQ69" s="247"/>
      <c r="GR69" s="247"/>
      <c r="GS69" s="247"/>
      <c r="GT69" s="247"/>
      <c r="GU69" s="247"/>
      <c r="GV69" s="247"/>
      <c r="GW69" s="247"/>
      <c r="GX69" s="247"/>
      <c r="GY69" s="247"/>
      <c r="GZ69" s="247"/>
      <c r="HA69" s="247"/>
      <c r="HB69" s="247"/>
      <c r="HC69" s="247"/>
      <c r="HD69" s="247"/>
      <c r="HE69" s="247"/>
      <c r="HF69" s="247"/>
      <c r="HG69" s="247"/>
      <c r="HH69" s="247"/>
      <c r="HI69" s="247"/>
      <c r="HJ69" s="247"/>
      <c r="HK69" s="247"/>
      <c r="HL69" s="247"/>
      <c r="HM69" s="247"/>
      <c r="HN69" s="247"/>
      <c r="HO69" s="247"/>
      <c r="HP69" s="247"/>
      <c r="HQ69" s="247"/>
      <c r="HR69" s="247"/>
      <c r="HS69" s="247"/>
      <c r="HT69" s="247"/>
      <c r="HU69" s="247"/>
      <c r="HV69" s="247"/>
      <c r="HW69" s="247"/>
      <c r="HX69" s="247"/>
      <c r="HY69" s="247"/>
      <c r="HZ69" s="247"/>
      <c r="IA69" s="247"/>
      <c r="IB69" s="247"/>
      <c r="IC69" s="247"/>
      <c r="ID69" s="247"/>
      <c r="IE69" s="247"/>
      <c r="IF69" s="247"/>
      <c r="IG69" s="247"/>
      <c r="IH69" s="247"/>
      <c r="II69" s="247"/>
      <c r="IJ69" s="247"/>
      <c r="IK69" s="247"/>
      <c r="IL69" s="247"/>
      <c r="IM69" s="247"/>
      <c r="IN69" s="247"/>
      <c r="IO69" s="247"/>
      <c r="IP69" s="247"/>
      <c r="IQ69" s="247"/>
      <c r="IR69" s="247"/>
      <c r="IS69" s="247"/>
      <c r="IT69" s="247"/>
      <c r="IU69" s="247"/>
      <c r="IV69" s="247"/>
      <c r="IW69" s="247"/>
      <c r="IX69" s="247"/>
      <c r="IY69" s="247"/>
      <c r="IZ69" s="247"/>
      <c r="JA69" s="247"/>
      <c r="JB69" s="247"/>
      <c r="JC69" s="247"/>
      <c r="JD69" s="247"/>
      <c r="JE69" s="247"/>
      <c r="JF69" s="247"/>
      <c r="JG69" s="247"/>
      <c r="JH69" s="247"/>
      <c r="JI69" s="247"/>
      <c r="JJ69" s="247"/>
      <c r="JK69" s="247"/>
      <c r="JL69" s="247"/>
      <c r="JM69" s="247"/>
      <c r="JN69" s="247"/>
      <c r="JO69" s="247"/>
      <c r="JP69" s="247"/>
      <c r="JQ69" s="247"/>
      <c r="JR69" s="247"/>
      <c r="JS69" s="247"/>
      <c r="JT69" s="247"/>
      <c r="JU69" s="247"/>
      <c r="JV69" s="247"/>
      <c r="JW69" s="247"/>
      <c r="JX69" s="247"/>
      <c r="JY69" s="247"/>
      <c r="JZ69" s="247"/>
      <c r="KA69" s="247"/>
      <c r="KB69" s="247"/>
      <c r="KC69" s="247"/>
      <c r="KD69" s="247"/>
      <c r="KE69" s="247"/>
      <c r="KF69" s="247"/>
      <c r="KG69" s="247"/>
      <c r="KH69" s="247"/>
      <c r="KI69" s="247"/>
      <c r="KJ69" s="247"/>
      <c r="KK69" s="247"/>
      <c r="KL69" s="247"/>
      <c r="KM69" s="247"/>
      <c r="KN69" s="247"/>
      <c r="KO69" s="247"/>
      <c r="KP69" s="247"/>
      <c r="KQ69" s="247"/>
      <c r="KR69" s="247"/>
      <c r="KS69" s="247"/>
      <c r="KT69" s="247"/>
      <c r="KU69" s="247"/>
      <c r="KV69" s="247"/>
      <c r="KW69" s="247"/>
      <c r="KX69" s="247"/>
      <c r="KY69" s="247"/>
      <c r="KZ69" s="247"/>
      <c r="LA69" s="247"/>
      <c r="LB69" s="247"/>
      <c r="LC69" s="247"/>
      <c r="LD69" s="247"/>
      <c r="LE69" s="247"/>
      <c r="LF69" s="247"/>
      <c r="LG69" s="247"/>
      <c r="LH69" s="247"/>
      <c r="LI69" s="247"/>
      <c r="LJ69" s="247"/>
      <c r="LK69" s="247"/>
      <c r="LL69" s="247"/>
      <c r="LM69" s="247"/>
      <c r="LN69" s="247"/>
      <c r="LO69" s="247"/>
      <c r="LP69" s="247"/>
      <c r="LQ69" s="247"/>
      <c r="LR69" s="247"/>
      <c r="LS69" s="247"/>
      <c r="LT69" s="247"/>
      <c r="LU69" s="247"/>
      <c r="LV69" s="247"/>
      <c r="LW69" s="247"/>
      <c r="LX69" s="247"/>
      <c r="LY69" s="247"/>
      <c r="LZ69" s="247"/>
      <c r="MA69" s="247"/>
      <c r="MB69" s="247"/>
      <c r="MC69" s="247"/>
      <c r="MD69" s="247"/>
      <c r="ME69" s="247"/>
      <c r="MF69" s="247"/>
      <c r="MG69" s="247"/>
      <c r="MH69" s="247"/>
      <c r="MI69" s="247"/>
      <c r="MJ69" s="247"/>
      <c r="MK69" s="247"/>
      <c r="ML69" s="247"/>
      <c r="MM69" s="247"/>
      <c r="MN69" s="247"/>
      <c r="MO69" s="247"/>
      <c r="MP69" s="247"/>
      <c r="MQ69" s="247"/>
      <c r="MR69" s="247"/>
      <c r="MS69" s="247"/>
      <c r="MT69" s="247"/>
      <c r="MU69" s="247"/>
      <c r="MV69" s="247"/>
      <c r="MW69" s="247"/>
      <c r="MX69" s="247"/>
      <c r="MY69" s="247"/>
      <c r="MZ69" s="247"/>
      <c r="NA69" s="247"/>
      <c r="NB69" s="247"/>
      <c r="NC69" s="247"/>
      <c r="ND69" s="247"/>
      <c r="NE69" s="247"/>
      <c r="NF69" s="247"/>
      <c r="NG69" s="247"/>
      <c r="NH69" s="247"/>
      <c r="NI69" s="247"/>
      <c r="NJ69" s="247"/>
      <c r="NK69" s="247"/>
      <c r="NL69" s="247"/>
      <c r="NM69" s="247"/>
      <c r="NN69" s="247"/>
      <c r="NO69" s="247"/>
      <c r="NP69" s="247"/>
      <c r="NQ69" s="247"/>
      <c r="NR69" s="247"/>
      <c r="NS69" s="247"/>
      <c r="NT69" s="247"/>
      <c r="NU69" s="247"/>
      <c r="NV69" s="247"/>
      <c r="NW69" s="247"/>
      <c r="NX69" s="247"/>
      <c r="NY69" s="247"/>
      <c r="NZ69" s="247"/>
      <c r="OA69" s="247"/>
      <c r="OB69" s="247"/>
      <c r="OC69" s="247"/>
      <c r="OD69" s="247"/>
      <c r="OE69" s="247"/>
      <c r="OF69" s="247"/>
      <c r="OG69" s="247"/>
      <c r="OH69" s="247"/>
      <c r="OI69" s="247"/>
      <c r="OJ69" s="247"/>
      <c r="OK69" s="247"/>
      <c r="OL69" s="247"/>
      <c r="OM69" s="247"/>
      <c r="ON69" s="247"/>
      <c r="OO69" s="247"/>
      <c r="OP69" s="247"/>
      <c r="OQ69" s="247"/>
      <c r="OR69" s="247"/>
      <c r="OS69" s="247"/>
      <c r="OT69" s="247"/>
      <c r="OU69" s="247"/>
      <c r="OV69" s="247"/>
      <c r="OW69" s="247"/>
      <c r="OX69" s="247"/>
      <c r="OY69" s="247"/>
      <c r="OZ69" s="247"/>
      <c r="PA69" s="247"/>
      <c r="PB69" s="247"/>
      <c r="PC69" s="247"/>
      <c r="PD69" s="247"/>
      <c r="PE69" s="247"/>
      <c r="PF69" s="247"/>
      <c r="PG69" s="247"/>
      <c r="PH69" s="247"/>
      <c r="PI69" s="247"/>
      <c r="PJ69" s="247"/>
      <c r="PK69" s="247"/>
      <c r="PL69" s="247"/>
      <c r="PM69" s="247"/>
      <c r="PN69" s="247"/>
      <c r="PO69" s="247"/>
      <c r="PP69" s="247"/>
      <c r="PQ69" s="247"/>
      <c r="PR69" s="247"/>
      <c r="PS69" s="247"/>
      <c r="PT69" s="247"/>
      <c r="PU69" s="247"/>
      <c r="PV69" s="247"/>
      <c r="PW69" s="247"/>
      <c r="PX69" s="247"/>
      <c r="PY69" s="247"/>
      <c r="PZ69" s="247"/>
      <c r="QA69" s="247"/>
      <c r="QB69" s="247"/>
      <c r="QC69" s="247"/>
      <c r="QD69" s="247"/>
      <c r="QE69" s="247"/>
      <c r="QF69" s="247"/>
      <c r="QG69" s="247"/>
      <c r="QH69" s="247"/>
      <c r="QI69" s="247"/>
      <c r="QJ69" s="247"/>
      <c r="QK69" s="247"/>
      <c r="QL69" s="247"/>
    </row>
    <row r="70" spans="1:454" s="171" customFormat="1" ht="20.25" customHeight="1" thickBot="1">
      <c r="A70" s="247"/>
      <c r="B70" s="285"/>
      <c r="C70" s="411"/>
      <c r="D70" s="412"/>
      <c r="E70" s="413"/>
      <c r="F70" s="847"/>
      <c r="G70" s="847"/>
      <c r="H70" s="847"/>
      <c r="I70" s="847"/>
      <c r="J70" s="847"/>
      <c r="K70" s="847"/>
      <c r="L70" s="847"/>
      <c r="M70" s="847"/>
      <c r="N70" s="847"/>
      <c r="O70" s="847"/>
      <c r="P70" s="847"/>
      <c r="Q70" s="847"/>
      <c r="R70" s="848"/>
      <c r="S70" s="220" t="s">
        <v>8088</v>
      </c>
      <c r="T70" s="852" t="s">
        <v>11259</v>
      </c>
      <c r="U70" s="852"/>
      <c r="V70" s="852"/>
      <c r="W70" s="852"/>
      <c r="X70" s="852"/>
      <c r="Y70" s="852"/>
      <c r="Z70" s="221" t="s">
        <v>8087</v>
      </c>
      <c r="AA70" s="256"/>
      <c r="AB70" s="814"/>
      <c r="AC70" s="814"/>
      <c r="AD70" s="814"/>
      <c r="AE70" s="814"/>
      <c r="AF70" s="814"/>
      <c r="AG70" s="814"/>
      <c r="AH70" s="814"/>
      <c r="AI70" s="814"/>
      <c r="AJ70" s="814"/>
      <c r="AK70" s="814"/>
      <c r="AL70" s="814"/>
      <c r="AM70" s="814"/>
      <c r="AN70" s="814"/>
      <c r="AO70" s="814"/>
      <c r="AP70" s="814"/>
      <c r="AQ70" s="814"/>
      <c r="AR70" s="814"/>
      <c r="AS70" s="814"/>
      <c r="AT70" s="814"/>
      <c r="AU70" s="814"/>
      <c r="AV70" s="814"/>
      <c r="AW70" s="247"/>
      <c r="AX70" s="247"/>
      <c r="AY70" s="247"/>
      <c r="AZ70" s="247"/>
      <c r="BA70" s="247"/>
      <c r="BB70" s="247"/>
      <c r="BC70" s="247"/>
      <c r="BD70" s="247"/>
      <c r="BE70" s="247"/>
      <c r="BF70" s="247"/>
      <c r="BG70" s="247"/>
      <c r="BH70" s="247"/>
      <c r="BI70" s="247"/>
      <c r="BJ70" s="247"/>
      <c r="BK70" s="247"/>
      <c r="BL70" s="247"/>
      <c r="BM70" s="247"/>
      <c r="BN70" s="247"/>
      <c r="BO70" s="247"/>
      <c r="BP70" s="247"/>
      <c r="BQ70" s="247"/>
      <c r="BR70" s="247"/>
      <c r="BS70" s="247"/>
      <c r="BT70" s="247"/>
      <c r="BU70" s="247"/>
      <c r="BV70" s="247"/>
      <c r="BW70" s="247"/>
      <c r="BX70" s="247"/>
      <c r="BY70" s="247"/>
      <c r="BZ70" s="247"/>
      <c r="CA70" s="247"/>
      <c r="CB70" s="247"/>
      <c r="CC70" s="247"/>
      <c r="CD70" s="247"/>
      <c r="CE70" s="247"/>
      <c r="CF70" s="247"/>
      <c r="CG70" s="247"/>
      <c r="CH70" s="247"/>
      <c r="CI70" s="247"/>
      <c r="CJ70" s="247"/>
      <c r="CK70" s="247"/>
      <c r="CL70" s="247"/>
      <c r="CM70" s="247"/>
      <c r="CN70" s="247"/>
      <c r="CO70" s="247"/>
      <c r="CP70" s="247"/>
      <c r="CQ70" s="247"/>
      <c r="CR70" s="247"/>
      <c r="CS70" s="247"/>
      <c r="CT70" s="247"/>
      <c r="CU70" s="247"/>
      <c r="CV70" s="247"/>
      <c r="CW70" s="247"/>
      <c r="CX70" s="247"/>
      <c r="CY70" s="247"/>
      <c r="CZ70" s="247"/>
      <c r="DA70" s="247"/>
      <c r="DB70" s="247"/>
      <c r="DC70" s="247"/>
      <c r="DD70" s="247"/>
      <c r="DE70" s="247"/>
      <c r="DF70" s="247"/>
      <c r="DG70" s="247"/>
      <c r="DH70" s="247"/>
      <c r="DI70" s="247"/>
      <c r="DJ70" s="247"/>
      <c r="DK70" s="247"/>
      <c r="DL70" s="247"/>
      <c r="DM70" s="247"/>
      <c r="DN70" s="247"/>
      <c r="DO70" s="247"/>
      <c r="DP70" s="247"/>
      <c r="DQ70" s="247"/>
      <c r="DR70" s="247"/>
      <c r="DS70" s="247"/>
      <c r="DT70" s="247"/>
      <c r="DU70" s="247"/>
      <c r="DV70" s="247"/>
      <c r="DW70" s="247"/>
      <c r="DX70" s="247"/>
      <c r="DY70" s="247"/>
      <c r="DZ70" s="247"/>
      <c r="EA70" s="247"/>
      <c r="EB70" s="247"/>
      <c r="EC70" s="247"/>
      <c r="ED70" s="247"/>
      <c r="EE70" s="247"/>
      <c r="EF70" s="247"/>
      <c r="EG70" s="247"/>
      <c r="EH70" s="247"/>
      <c r="EI70" s="247"/>
      <c r="EJ70" s="247"/>
      <c r="EK70" s="247"/>
      <c r="EL70" s="247"/>
      <c r="EM70" s="247"/>
      <c r="EN70" s="247"/>
      <c r="EO70" s="247"/>
      <c r="EP70" s="247"/>
      <c r="EQ70" s="247"/>
      <c r="ER70" s="247"/>
      <c r="ES70" s="247"/>
      <c r="ET70" s="247"/>
      <c r="EU70" s="247"/>
      <c r="EV70" s="247"/>
      <c r="EW70" s="247"/>
      <c r="EX70" s="247"/>
      <c r="EY70" s="247"/>
      <c r="EZ70" s="247"/>
      <c r="FA70" s="247"/>
      <c r="FB70" s="247"/>
      <c r="FC70" s="247"/>
      <c r="FD70" s="247"/>
      <c r="FE70" s="247"/>
      <c r="FF70" s="247"/>
      <c r="FG70" s="247"/>
      <c r="FH70" s="247"/>
      <c r="FI70" s="247"/>
      <c r="FJ70" s="247"/>
      <c r="FK70" s="247"/>
      <c r="FL70" s="247"/>
      <c r="FM70" s="247"/>
      <c r="FN70" s="247"/>
      <c r="FO70" s="247"/>
      <c r="FP70" s="247"/>
      <c r="FQ70" s="247"/>
      <c r="FR70" s="247"/>
      <c r="FS70" s="247"/>
      <c r="FT70" s="247"/>
      <c r="FU70" s="247"/>
      <c r="FV70" s="247"/>
      <c r="FW70" s="247"/>
      <c r="FX70" s="247"/>
      <c r="FY70" s="247"/>
      <c r="FZ70" s="247"/>
      <c r="GA70" s="247"/>
      <c r="GB70" s="247"/>
      <c r="GC70" s="247"/>
      <c r="GD70" s="247"/>
      <c r="GE70" s="247"/>
      <c r="GF70" s="247"/>
      <c r="GG70" s="247"/>
      <c r="GH70" s="247"/>
      <c r="GI70" s="247"/>
      <c r="GJ70" s="247"/>
      <c r="GK70" s="247"/>
      <c r="GL70" s="247"/>
      <c r="GM70" s="247"/>
      <c r="GN70" s="247"/>
      <c r="GO70" s="247"/>
      <c r="GP70" s="247"/>
      <c r="GQ70" s="247"/>
      <c r="GR70" s="247"/>
      <c r="GS70" s="247"/>
      <c r="GT70" s="247"/>
      <c r="GU70" s="247"/>
      <c r="GV70" s="247"/>
      <c r="GW70" s="247"/>
      <c r="GX70" s="247"/>
      <c r="GY70" s="247"/>
      <c r="GZ70" s="247"/>
      <c r="HA70" s="247"/>
      <c r="HB70" s="247"/>
      <c r="HC70" s="247"/>
      <c r="HD70" s="247"/>
      <c r="HE70" s="247"/>
      <c r="HF70" s="247"/>
      <c r="HG70" s="247"/>
      <c r="HH70" s="247"/>
      <c r="HI70" s="247"/>
      <c r="HJ70" s="247"/>
      <c r="HK70" s="247"/>
      <c r="HL70" s="247"/>
      <c r="HM70" s="247"/>
      <c r="HN70" s="247"/>
      <c r="HO70" s="247"/>
      <c r="HP70" s="247"/>
      <c r="HQ70" s="247"/>
      <c r="HR70" s="247"/>
      <c r="HS70" s="247"/>
      <c r="HT70" s="247"/>
      <c r="HU70" s="247"/>
      <c r="HV70" s="247"/>
      <c r="HW70" s="247"/>
      <c r="HX70" s="247"/>
      <c r="HY70" s="247"/>
      <c r="HZ70" s="247"/>
      <c r="IA70" s="247"/>
      <c r="IB70" s="247"/>
      <c r="IC70" s="247"/>
      <c r="ID70" s="247"/>
      <c r="IE70" s="247"/>
      <c r="IF70" s="247"/>
      <c r="IG70" s="247"/>
      <c r="IH70" s="247"/>
      <c r="II70" s="247"/>
      <c r="IJ70" s="247"/>
      <c r="IK70" s="247"/>
      <c r="IL70" s="247"/>
      <c r="IM70" s="247"/>
      <c r="IN70" s="247"/>
      <c r="IO70" s="247"/>
      <c r="IP70" s="247"/>
      <c r="IQ70" s="247"/>
      <c r="IR70" s="247"/>
      <c r="IS70" s="247"/>
      <c r="IT70" s="247"/>
      <c r="IU70" s="247"/>
      <c r="IV70" s="247"/>
      <c r="IW70" s="247"/>
      <c r="IX70" s="247"/>
      <c r="IY70" s="247"/>
      <c r="IZ70" s="247"/>
      <c r="JA70" s="247"/>
      <c r="JB70" s="247"/>
      <c r="JC70" s="247"/>
      <c r="JD70" s="247"/>
      <c r="JE70" s="247"/>
      <c r="JF70" s="247"/>
      <c r="JG70" s="247"/>
      <c r="JH70" s="247"/>
      <c r="JI70" s="247"/>
      <c r="JJ70" s="247"/>
      <c r="JK70" s="247"/>
      <c r="JL70" s="247"/>
      <c r="JM70" s="247"/>
      <c r="JN70" s="247"/>
      <c r="JO70" s="247"/>
      <c r="JP70" s="247"/>
      <c r="JQ70" s="247"/>
      <c r="JR70" s="247"/>
      <c r="JS70" s="247"/>
      <c r="JT70" s="247"/>
      <c r="JU70" s="247"/>
      <c r="JV70" s="247"/>
      <c r="JW70" s="247"/>
      <c r="JX70" s="247"/>
      <c r="JY70" s="247"/>
      <c r="JZ70" s="247"/>
      <c r="KA70" s="247"/>
      <c r="KB70" s="247"/>
      <c r="KC70" s="247"/>
      <c r="KD70" s="247"/>
      <c r="KE70" s="247"/>
      <c r="KF70" s="247"/>
      <c r="KG70" s="247"/>
      <c r="KH70" s="247"/>
      <c r="KI70" s="247"/>
      <c r="KJ70" s="247"/>
      <c r="KK70" s="247"/>
      <c r="KL70" s="247"/>
      <c r="KM70" s="247"/>
      <c r="KN70" s="247"/>
      <c r="KO70" s="247"/>
      <c r="KP70" s="247"/>
      <c r="KQ70" s="247"/>
      <c r="KR70" s="247"/>
      <c r="KS70" s="247"/>
      <c r="KT70" s="247"/>
      <c r="KU70" s="247"/>
      <c r="KV70" s="247"/>
      <c r="KW70" s="247"/>
      <c r="KX70" s="247"/>
      <c r="KY70" s="247"/>
      <c r="KZ70" s="247"/>
      <c r="LA70" s="247"/>
      <c r="LB70" s="247"/>
      <c r="LC70" s="247"/>
      <c r="LD70" s="247"/>
      <c r="LE70" s="247"/>
      <c r="LF70" s="247"/>
      <c r="LG70" s="247"/>
      <c r="LH70" s="247"/>
      <c r="LI70" s="247"/>
      <c r="LJ70" s="247"/>
      <c r="LK70" s="247"/>
      <c r="LL70" s="247"/>
      <c r="LM70" s="247"/>
      <c r="LN70" s="247"/>
      <c r="LO70" s="247"/>
      <c r="LP70" s="247"/>
      <c r="LQ70" s="247"/>
      <c r="LR70" s="247"/>
      <c r="LS70" s="247"/>
      <c r="LT70" s="247"/>
      <c r="LU70" s="247"/>
      <c r="LV70" s="247"/>
      <c r="LW70" s="247"/>
      <c r="LX70" s="247"/>
      <c r="LY70" s="247"/>
      <c r="LZ70" s="247"/>
      <c r="MA70" s="247"/>
      <c r="MB70" s="247"/>
      <c r="MC70" s="247"/>
      <c r="MD70" s="247"/>
      <c r="ME70" s="247"/>
      <c r="MF70" s="247"/>
      <c r="MG70" s="247"/>
      <c r="MH70" s="247"/>
      <c r="MI70" s="247"/>
      <c r="MJ70" s="247"/>
      <c r="MK70" s="247"/>
      <c r="ML70" s="247"/>
      <c r="MM70" s="247"/>
      <c r="MN70" s="247"/>
      <c r="MO70" s="247"/>
      <c r="MP70" s="247"/>
      <c r="MQ70" s="247"/>
      <c r="MR70" s="247"/>
      <c r="MS70" s="247"/>
      <c r="MT70" s="247"/>
      <c r="MU70" s="247"/>
      <c r="MV70" s="247"/>
      <c r="MW70" s="247"/>
      <c r="MX70" s="247"/>
      <c r="MY70" s="247"/>
      <c r="MZ70" s="247"/>
      <c r="NA70" s="247"/>
      <c r="NB70" s="247"/>
      <c r="NC70" s="247"/>
      <c r="ND70" s="247"/>
      <c r="NE70" s="247"/>
      <c r="NF70" s="247"/>
      <c r="NG70" s="247"/>
      <c r="NH70" s="247"/>
      <c r="NI70" s="247"/>
      <c r="NJ70" s="247"/>
      <c r="NK70" s="247"/>
      <c r="NL70" s="247"/>
      <c r="NM70" s="247"/>
      <c r="NN70" s="247"/>
      <c r="NO70" s="247"/>
      <c r="NP70" s="247"/>
      <c r="NQ70" s="247"/>
      <c r="NR70" s="247"/>
      <c r="NS70" s="247"/>
      <c r="NT70" s="247"/>
      <c r="NU70" s="247"/>
      <c r="NV70" s="247"/>
      <c r="NW70" s="247"/>
      <c r="NX70" s="247"/>
      <c r="NY70" s="247"/>
      <c r="NZ70" s="247"/>
      <c r="OA70" s="247"/>
      <c r="OB70" s="247"/>
      <c r="OC70" s="247"/>
      <c r="OD70" s="247"/>
      <c r="OE70" s="247"/>
      <c r="OF70" s="247"/>
      <c r="OG70" s="247"/>
      <c r="OH70" s="247"/>
      <c r="OI70" s="247"/>
      <c r="OJ70" s="247"/>
      <c r="OK70" s="247"/>
      <c r="OL70" s="247"/>
      <c r="OM70" s="247"/>
      <c r="ON70" s="247"/>
      <c r="OO70" s="247"/>
      <c r="OP70" s="247"/>
      <c r="OQ70" s="247"/>
      <c r="OR70" s="247"/>
      <c r="OS70" s="247"/>
      <c r="OT70" s="247"/>
      <c r="OU70" s="247"/>
      <c r="OV70" s="247"/>
      <c r="OW70" s="247"/>
      <c r="OX70" s="247"/>
      <c r="OY70" s="247"/>
      <c r="OZ70" s="247"/>
      <c r="PA70" s="247"/>
      <c r="PB70" s="247"/>
      <c r="PC70" s="247"/>
      <c r="PD70" s="247"/>
      <c r="PE70" s="247"/>
      <c r="PF70" s="247"/>
      <c r="PG70" s="247"/>
      <c r="PH70" s="247"/>
      <c r="PI70" s="247"/>
      <c r="PJ70" s="247"/>
      <c r="PK70" s="247"/>
      <c r="PL70" s="247"/>
      <c r="PM70" s="247"/>
      <c r="PN70" s="247"/>
      <c r="PO70" s="247"/>
      <c r="PP70" s="247"/>
      <c r="PQ70" s="247"/>
      <c r="PR70" s="247"/>
      <c r="PS70" s="247"/>
      <c r="PT70" s="247"/>
      <c r="PU70" s="247"/>
      <c r="PV70" s="247"/>
      <c r="PW70" s="247"/>
      <c r="PX70" s="247"/>
      <c r="PY70" s="247"/>
      <c r="PZ70" s="247"/>
      <c r="QA70" s="247"/>
      <c r="QB70" s="247"/>
      <c r="QC70" s="247"/>
      <c r="QD70" s="247"/>
      <c r="QE70" s="247"/>
      <c r="QF70" s="247"/>
      <c r="QG70" s="247"/>
      <c r="QH70" s="247"/>
      <c r="QI70" s="247"/>
      <c r="QJ70" s="247"/>
      <c r="QK70" s="247"/>
      <c r="QL70" s="247"/>
    </row>
    <row r="71" spans="1:454" s="171" customFormat="1" ht="18" customHeight="1">
      <c r="A71" s="247"/>
      <c r="B71" s="285"/>
      <c r="C71" s="799" t="s">
        <v>8405</v>
      </c>
      <c r="D71" s="800"/>
      <c r="E71" s="800"/>
      <c r="F71" s="800"/>
      <c r="G71" s="800"/>
      <c r="H71" s="800"/>
      <c r="I71" s="800"/>
      <c r="J71" s="800"/>
      <c r="K71" s="800"/>
      <c r="L71" s="800"/>
      <c r="M71" s="800"/>
      <c r="N71" s="800"/>
      <c r="O71" s="800"/>
      <c r="P71" s="800"/>
      <c r="Q71" s="800"/>
      <c r="R71" s="801"/>
      <c r="S71" s="802" t="s">
        <v>8406</v>
      </c>
      <c r="T71" s="803"/>
      <c r="U71" s="803"/>
      <c r="V71" s="803"/>
      <c r="W71" s="803"/>
      <c r="X71" s="803"/>
      <c r="Y71" s="803"/>
      <c r="Z71" s="804"/>
      <c r="AA71" s="256"/>
      <c r="AB71" s="814"/>
      <c r="AC71" s="814"/>
      <c r="AD71" s="814"/>
      <c r="AE71" s="814"/>
      <c r="AF71" s="814"/>
      <c r="AG71" s="814"/>
      <c r="AH71" s="814"/>
      <c r="AI71" s="814"/>
      <c r="AJ71" s="814"/>
      <c r="AK71" s="814"/>
      <c r="AL71" s="814"/>
      <c r="AM71" s="814"/>
      <c r="AN71" s="814"/>
      <c r="AO71" s="814"/>
      <c r="AP71" s="814"/>
      <c r="AQ71" s="814"/>
      <c r="AR71" s="814"/>
      <c r="AS71" s="814"/>
      <c r="AT71" s="814"/>
      <c r="AU71" s="814"/>
      <c r="AV71" s="814"/>
      <c r="AW71" s="247"/>
      <c r="AX71" s="247"/>
      <c r="AY71" s="247"/>
      <c r="AZ71" s="247"/>
      <c r="BA71" s="247"/>
      <c r="BB71" s="247"/>
      <c r="BC71" s="247"/>
      <c r="BD71" s="247"/>
      <c r="BE71" s="247"/>
      <c r="BF71" s="247"/>
      <c r="BG71" s="247"/>
      <c r="BH71" s="247"/>
      <c r="BI71" s="247"/>
      <c r="BJ71" s="247"/>
      <c r="BK71" s="247"/>
      <c r="BL71" s="247"/>
      <c r="BM71" s="247"/>
      <c r="BN71" s="247"/>
      <c r="BO71" s="247"/>
      <c r="BP71" s="247"/>
      <c r="BQ71" s="247"/>
      <c r="BR71" s="247"/>
      <c r="BS71" s="247"/>
      <c r="BT71" s="247"/>
      <c r="BU71" s="247"/>
      <c r="BV71" s="247"/>
      <c r="BW71" s="247"/>
      <c r="BX71" s="247"/>
      <c r="BY71" s="247"/>
      <c r="BZ71" s="247"/>
      <c r="CA71" s="247"/>
      <c r="CB71" s="247"/>
      <c r="CC71" s="247"/>
      <c r="CD71" s="247"/>
      <c r="CE71" s="247"/>
      <c r="CF71" s="247"/>
      <c r="CG71" s="247"/>
      <c r="CH71" s="247"/>
      <c r="CI71" s="247"/>
      <c r="CJ71" s="247"/>
      <c r="CK71" s="247"/>
      <c r="CL71" s="247"/>
      <c r="CM71" s="247"/>
      <c r="CN71" s="247"/>
      <c r="CO71" s="247"/>
      <c r="CP71" s="247"/>
      <c r="CQ71" s="247"/>
      <c r="CR71" s="247"/>
      <c r="CS71" s="247"/>
      <c r="CT71" s="247"/>
      <c r="CU71" s="247"/>
      <c r="CV71" s="247"/>
      <c r="CW71" s="247"/>
      <c r="CX71" s="247"/>
      <c r="CY71" s="247"/>
      <c r="CZ71" s="247"/>
      <c r="DA71" s="247"/>
      <c r="DB71" s="247"/>
      <c r="DC71" s="247"/>
      <c r="DD71" s="247"/>
      <c r="DE71" s="247"/>
      <c r="DF71" s="247"/>
      <c r="DG71" s="247"/>
      <c r="DH71" s="247"/>
      <c r="DI71" s="247"/>
      <c r="DJ71" s="247"/>
      <c r="DK71" s="247"/>
      <c r="DL71" s="247"/>
      <c r="DM71" s="247"/>
      <c r="DN71" s="247"/>
      <c r="DO71" s="247"/>
      <c r="DP71" s="247"/>
      <c r="DQ71" s="247"/>
      <c r="DR71" s="247"/>
      <c r="DS71" s="247"/>
      <c r="DT71" s="247"/>
      <c r="DU71" s="247"/>
      <c r="DV71" s="247"/>
      <c r="DW71" s="247"/>
      <c r="DX71" s="247"/>
      <c r="DY71" s="247"/>
      <c r="DZ71" s="247"/>
      <c r="EA71" s="247"/>
      <c r="EB71" s="247"/>
      <c r="EC71" s="247"/>
      <c r="ED71" s="247"/>
      <c r="EE71" s="247"/>
      <c r="EF71" s="247"/>
      <c r="EG71" s="247"/>
      <c r="EH71" s="247"/>
      <c r="EI71" s="247"/>
      <c r="EJ71" s="247"/>
      <c r="EK71" s="247"/>
      <c r="EL71" s="247"/>
      <c r="EM71" s="247"/>
      <c r="EN71" s="247"/>
      <c r="EO71" s="247"/>
      <c r="EP71" s="247"/>
      <c r="EQ71" s="247"/>
      <c r="ER71" s="247"/>
      <c r="ES71" s="247"/>
      <c r="ET71" s="247"/>
      <c r="EU71" s="247"/>
      <c r="EV71" s="247"/>
      <c r="EW71" s="247"/>
      <c r="EX71" s="247"/>
      <c r="EY71" s="247"/>
      <c r="EZ71" s="247"/>
      <c r="FA71" s="247"/>
      <c r="FB71" s="247"/>
      <c r="FC71" s="247"/>
      <c r="FD71" s="247"/>
      <c r="FE71" s="247"/>
      <c r="FF71" s="247"/>
      <c r="FG71" s="247"/>
      <c r="FH71" s="247"/>
      <c r="FI71" s="247"/>
      <c r="FJ71" s="247"/>
      <c r="FK71" s="247"/>
      <c r="FL71" s="247"/>
      <c r="FM71" s="247"/>
      <c r="FN71" s="247"/>
      <c r="FO71" s="247"/>
      <c r="FP71" s="247"/>
      <c r="FQ71" s="247"/>
      <c r="FR71" s="247"/>
      <c r="FS71" s="247"/>
      <c r="FT71" s="247"/>
      <c r="FU71" s="247"/>
      <c r="FV71" s="247"/>
      <c r="FW71" s="247"/>
      <c r="FX71" s="247"/>
      <c r="FY71" s="247"/>
      <c r="FZ71" s="247"/>
      <c r="GA71" s="247"/>
      <c r="GB71" s="247"/>
      <c r="GC71" s="247"/>
      <c r="GD71" s="247"/>
      <c r="GE71" s="247"/>
      <c r="GF71" s="247"/>
      <c r="GG71" s="247"/>
      <c r="GH71" s="247"/>
      <c r="GI71" s="247"/>
      <c r="GJ71" s="247"/>
      <c r="GK71" s="247"/>
      <c r="GL71" s="247"/>
      <c r="GM71" s="247"/>
      <c r="GN71" s="247"/>
      <c r="GO71" s="247"/>
      <c r="GP71" s="247"/>
      <c r="GQ71" s="247"/>
      <c r="GR71" s="247"/>
      <c r="GS71" s="247"/>
      <c r="GT71" s="247"/>
      <c r="GU71" s="247"/>
      <c r="GV71" s="247"/>
      <c r="GW71" s="247"/>
      <c r="GX71" s="247"/>
      <c r="GY71" s="247"/>
      <c r="GZ71" s="247"/>
      <c r="HA71" s="247"/>
      <c r="HB71" s="247"/>
      <c r="HC71" s="247"/>
      <c r="HD71" s="247"/>
      <c r="HE71" s="247"/>
      <c r="HF71" s="247"/>
      <c r="HG71" s="247"/>
      <c r="HH71" s="247"/>
      <c r="HI71" s="247"/>
      <c r="HJ71" s="247"/>
      <c r="HK71" s="247"/>
      <c r="HL71" s="247"/>
      <c r="HM71" s="247"/>
      <c r="HN71" s="247"/>
      <c r="HO71" s="247"/>
      <c r="HP71" s="247"/>
      <c r="HQ71" s="247"/>
      <c r="HR71" s="247"/>
      <c r="HS71" s="247"/>
      <c r="HT71" s="247"/>
      <c r="HU71" s="247"/>
      <c r="HV71" s="247"/>
      <c r="HW71" s="247"/>
      <c r="HX71" s="247"/>
      <c r="HY71" s="247"/>
      <c r="HZ71" s="247"/>
      <c r="IA71" s="247"/>
      <c r="IB71" s="247"/>
      <c r="IC71" s="247"/>
      <c r="ID71" s="247"/>
      <c r="IE71" s="247"/>
      <c r="IF71" s="247"/>
      <c r="IG71" s="247"/>
      <c r="IH71" s="247"/>
      <c r="II71" s="247"/>
      <c r="IJ71" s="247"/>
      <c r="IK71" s="247"/>
      <c r="IL71" s="247"/>
      <c r="IM71" s="247"/>
      <c r="IN71" s="247"/>
      <c r="IO71" s="247"/>
      <c r="IP71" s="247"/>
      <c r="IQ71" s="247"/>
      <c r="IR71" s="247"/>
      <c r="IS71" s="247"/>
      <c r="IT71" s="247"/>
      <c r="IU71" s="247"/>
      <c r="IV71" s="247"/>
      <c r="IW71" s="247"/>
      <c r="IX71" s="247"/>
      <c r="IY71" s="247"/>
      <c r="IZ71" s="247"/>
      <c r="JA71" s="247"/>
      <c r="JB71" s="247"/>
      <c r="JC71" s="247"/>
      <c r="JD71" s="247"/>
      <c r="JE71" s="247"/>
      <c r="JF71" s="247"/>
      <c r="JG71" s="247"/>
      <c r="JH71" s="247"/>
      <c r="JI71" s="247"/>
      <c r="JJ71" s="247"/>
      <c r="JK71" s="247"/>
      <c r="JL71" s="247"/>
      <c r="JM71" s="247"/>
      <c r="JN71" s="247"/>
      <c r="JO71" s="247"/>
      <c r="JP71" s="247"/>
      <c r="JQ71" s="247"/>
      <c r="JR71" s="247"/>
      <c r="JS71" s="247"/>
      <c r="JT71" s="247"/>
      <c r="JU71" s="247"/>
      <c r="JV71" s="247"/>
      <c r="JW71" s="247"/>
      <c r="JX71" s="247"/>
      <c r="JY71" s="247"/>
      <c r="JZ71" s="247"/>
      <c r="KA71" s="247"/>
      <c r="KB71" s="247"/>
      <c r="KC71" s="247"/>
      <c r="KD71" s="247"/>
      <c r="KE71" s="247"/>
      <c r="KF71" s="247"/>
      <c r="KG71" s="247"/>
      <c r="KH71" s="247"/>
      <c r="KI71" s="247"/>
      <c r="KJ71" s="247"/>
      <c r="KK71" s="247"/>
      <c r="KL71" s="247"/>
      <c r="KM71" s="247"/>
      <c r="KN71" s="247"/>
      <c r="KO71" s="247"/>
      <c r="KP71" s="247"/>
      <c r="KQ71" s="247"/>
      <c r="KR71" s="247"/>
      <c r="KS71" s="247"/>
      <c r="KT71" s="247"/>
      <c r="KU71" s="247"/>
      <c r="KV71" s="247"/>
      <c r="KW71" s="247"/>
      <c r="KX71" s="247"/>
      <c r="KY71" s="247"/>
      <c r="KZ71" s="247"/>
      <c r="LA71" s="247"/>
      <c r="LB71" s="247"/>
      <c r="LC71" s="247"/>
      <c r="LD71" s="247"/>
      <c r="LE71" s="247"/>
      <c r="LF71" s="247"/>
      <c r="LG71" s="247"/>
      <c r="LH71" s="247"/>
      <c r="LI71" s="247"/>
      <c r="LJ71" s="247"/>
      <c r="LK71" s="247"/>
      <c r="LL71" s="247"/>
      <c r="LM71" s="247"/>
      <c r="LN71" s="247"/>
      <c r="LO71" s="247"/>
      <c r="LP71" s="247"/>
      <c r="LQ71" s="247"/>
      <c r="LR71" s="247"/>
      <c r="LS71" s="247"/>
      <c r="LT71" s="247"/>
      <c r="LU71" s="247"/>
      <c r="LV71" s="247"/>
      <c r="LW71" s="247"/>
      <c r="LX71" s="247"/>
      <c r="LY71" s="247"/>
      <c r="LZ71" s="247"/>
      <c r="MA71" s="247"/>
      <c r="MB71" s="247"/>
      <c r="MC71" s="247"/>
      <c r="MD71" s="247"/>
      <c r="ME71" s="247"/>
      <c r="MF71" s="247"/>
      <c r="MG71" s="247"/>
      <c r="MH71" s="247"/>
      <c r="MI71" s="247"/>
      <c r="MJ71" s="247"/>
      <c r="MK71" s="247"/>
      <c r="ML71" s="247"/>
      <c r="MM71" s="247"/>
      <c r="MN71" s="247"/>
      <c r="MO71" s="247"/>
      <c r="MP71" s="247"/>
      <c r="MQ71" s="247"/>
      <c r="MR71" s="247"/>
      <c r="MS71" s="247"/>
      <c r="MT71" s="247"/>
      <c r="MU71" s="247"/>
      <c r="MV71" s="247"/>
      <c r="MW71" s="247"/>
      <c r="MX71" s="247"/>
      <c r="MY71" s="247"/>
      <c r="MZ71" s="247"/>
      <c r="NA71" s="247"/>
      <c r="NB71" s="247"/>
      <c r="NC71" s="247"/>
      <c r="ND71" s="247"/>
      <c r="NE71" s="247"/>
      <c r="NF71" s="247"/>
      <c r="NG71" s="247"/>
      <c r="NH71" s="247"/>
      <c r="NI71" s="247"/>
      <c r="NJ71" s="247"/>
      <c r="NK71" s="247"/>
      <c r="NL71" s="247"/>
      <c r="NM71" s="247"/>
      <c r="NN71" s="247"/>
      <c r="NO71" s="247"/>
      <c r="NP71" s="247"/>
      <c r="NQ71" s="247"/>
      <c r="NR71" s="247"/>
      <c r="NS71" s="247"/>
      <c r="NT71" s="247"/>
      <c r="NU71" s="247"/>
      <c r="NV71" s="247"/>
      <c r="NW71" s="247"/>
      <c r="NX71" s="247"/>
      <c r="NY71" s="247"/>
      <c r="NZ71" s="247"/>
      <c r="OA71" s="247"/>
      <c r="OB71" s="247"/>
      <c r="OC71" s="247"/>
      <c r="OD71" s="247"/>
      <c r="OE71" s="247"/>
      <c r="OF71" s="247"/>
      <c r="OG71" s="247"/>
      <c r="OH71" s="247"/>
      <c r="OI71" s="247"/>
      <c r="OJ71" s="247"/>
      <c r="OK71" s="247"/>
      <c r="OL71" s="247"/>
      <c r="OM71" s="247"/>
      <c r="ON71" s="247"/>
      <c r="OO71" s="247"/>
      <c r="OP71" s="247"/>
      <c r="OQ71" s="247"/>
      <c r="OR71" s="247"/>
      <c r="OS71" s="247"/>
      <c r="OT71" s="247"/>
      <c r="OU71" s="247"/>
      <c r="OV71" s="247"/>
      <c r="OW71" s="247"/>
      <c r="OX71" s="247"/>
      <c r="OY71" s="247"/>
      <c r="OZ71" s="247"/>
      <c r="PA71" s="247"/>
      <c r="PB71" s="247"/>
      <c r="PC71" s="247"/>
      <c r="PD71" s="247"/>
      <c r="PE71" s="247"/>
      <c r="PF71" s="247"/>
      <c r="PG71" s="247"/>
      <c r="PH71" s="247"/>
      <c r="PI71" s="247"/>
      <c r="PJ71" s="247"/>
      <c r="PK71" s="247"/>
      <c r="PL71" s="247"/>
      <c r="PM71" s="247"/>
      <c r="PN71" s="247"/>
      <c r="PO71" s="247"/>
      <c r="PP71" s="247"/>
      <c r="PQ71" s="247"/>
      <c r="PR71" s="247"/>
      <c r="PS71" s="247"/>
      <c r="PT71" s="247"/>
      <c r="PU71" s="247"/>
      <c r="PV71" s="247"/>
      <c r="PW71" s="247"/>
      <c r="PX71" s="247"/>
      <c r="PY71" s="247"/>
      <c r="PZ71" s="247"/>
      <c r="QA71" s="247"/>
      <c r="QB71" s="247"/>
      <c r="QC71" s="247"/>
      <c r="QD71" s="247"/>
      <c r="QE71" s="247"/>
      <c r="QF71" s="247"/>
      <c r="QG71" s="247"/>
      <c r="QH71" s="247"/>
      <c r="QI71" s="247"/>
      <c r="QJ71" s="247"/>
      <c r="QK71" s="247"/>
      <c r="QL71" s="247"/>
    </row>
    <row r="72" spans="1:454" s="171" customFormat="1" ht="18" customHeight="1">
      <c r="A72" s="247"/>
      <c r="B72" s="285"/>
      <c r="C72" s="286" t="b">
        <v>0</v>
      </c>
      <c r="D72" s="196" t="b">
        <v>0</v>
      </c>
      <c r="E72" s="196" t="b">
        <v>0</v>
      </c>
      <c r="F72" s="196" t="b">
        <v>1</v>
      </c>
      <c r="G72" s="287" t="b">
        <v>0</v>
      </c>
      <c r="H72" s="196"/>
      <c r="I72" s="196"/>
      <c r="J72" s="196"/>
      <c r="K72" s="287"/>
      <c r="L72" s="196"/>
      <c r="M72" s="417" t="s">
        <v>11067</v>
      </c>
      <c r="N72" s="418"/>
      <c r="O72" s="418"/>
      <c r="P72" s="418"/>
      <c r="Q72" s="418"/>
      <c r="R72" s="419"/>
      <c r="S72" s="853">
        <v>86000000</v>
      </c>
      <c r="T72" s="854"/>
      <c r="U72" s="854"/>
      <c r="V72" s="854"/>
      <c r="W72" s="854"/>
      <c r="X72" s="854"/>
      <c r="Y72" s="854"/>
      <c r="Z72" s="809" t="s">
        <v>8407</v>
      </c>
      <c r="AA72" s="256"/>
      <c r="AB72" s="814"/>
      <c r="AC72" s="814"/>
      <c r="AD72" s="814"/>
      <c r="AE72" s="814"/>
      <c r="AF72" s="814"/>
      <c r="AG72" s="814"/>
      <c r="AH72" s="814"/>
      <c r="AI72" s="814"/>
      <c r="AJ72" s="814"/>
      <c r="AK72" s="814"/>
      <c r="AL72" s="814"/>
      <c r="AM72" s="814"/>
      <c r="AN72" s="814"/>
      <c r="AO72" s="814"/>
      <c r="AP72" s="814"/>
      <c r="AQ72" s="814"/>
      <c r="AR72" s="814"/>
      <c r="AS72" s="814"/>
      <c r="AT72" s="814"/>
      <c r="AU72" s="814"/>
      <c r="AV72" s="814"/>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c r="BS72" s="247"/>
      <c r="BT72" s="247"/>
      <c r="BU72" s="247"/>
      <c r="BV72" s="247"/>
      <c r="BW72" s="247"/>
      <c r="BX72" s="247"/>
      <c r="BY72" s="247"/>
      <c r="BZ72" s="247"/>
      <c r="CA72" s="247"/>
      <c r="CB72" s="247"/>
      <c r="CC72" s="247"/>
      <c r="CD72" s="247"/>
      <c r="CE72" s="247"/>
      <c r="CF72" s="247"/>
      <c r="CG72" s="247"/>
      <c r="CH72" s="247"/>
      <c r="CI72" s="247"/>
      <c r="CJ72" s="247"/>
      <c r="CK72" s="247"/>
      <c r="CL72" s="247"/>
      <c r="CM72" s="247"/>
      <c r="CN72" s="247"/>
      <c r="CO72" s="247"/>
      <c r="CP72" s="247"/>
      <c r="CQ72" s="247"/>
      <c r="CR72" s="247"/>
      <c r="CS72" s="247"/>
      <c r="CT72" s="247"/>
      <c r="CU72" s="247"/>
      <c r="CV72" s="247"/>
      <c r="CW72" s="247"/>
      <c r="CX72" s="247"/>
      <c r="CY72" s="247"/>
      <c r="CZ72" s="247"/>
      <c r="DA72" s="247"/>
      <c r="DB72" s="247"/>
      <c r="DC72" s="247"/>
      <c r="DD72" s="247"/>
      <c r="DE72" s="247"/>
      <c r="DF72" s="247"/>
      <c r="DG72" s="247"/>
      <c r="DH72" s="247"/>
      <c r="DI72" s="247"/>
      <c r="DJ72" s="247"/>
      <c r="DK72" s="247"/>
      <c r="DL72" s="247"/>
      <c r="DM72" s="247"/>
      <c r="DN72" s="247"/>
      <c r="DO72" s="247"/>
      <c r="DP72" s="247"/>
      <c r="DQ72" s="247"/>
      <c r="DR72" s="247"/>
      <c r="DS72" s="247"/>
      <c r="DT72" s="247"/>
      <c r="DU72" s="247"/>
      <c r="DV72" s="247"/>
      <c r="DW72" s="247"/>
      <c r="DX72" s="247"/>
      <c r="DY72" s="247"/>
      <c r="DZ72" s="247"/>
      <c r="EA72" s="247"/>
      <c r="EB72" s="247"/>
      <c r="EC72" s="247"/>
      <c r="ED72" s="247"/>
      <c r="EE72" s="247"/>
      <c r="EF72" s="247"/>
      <c r="EG72" s="247"/>
      <c r="EH72" s="247"/>
      <c r="EI72" s="247"/>
      <c r="EJ72" s="247"/>
      <c r="EK72" s="247"/>
      <c r="EL72" s="247"/>
      <c r="EM72" s="247"/>
      <c r="EN72" s="247"/>
      <c r="EO72" s="247"/>
      <c r="EP72" s="247"/>
      <c r="EQ72" s="247"/>
      <c r="ER72" s="247"/>
      <c r="ES72" s="247"/>
      <c r="ET72" s="247"/>
      <c r="EU72" s="247"/>
      <c r="EV72" s="247"/>
      <c r="EW72" s="247"/>
      <c r="EX72" s="247"/>
      <c r="EY72" s="247"/>
      <c r="EZ72" s="247"/>
      <c r="FA72" s="247"/>
      <c r="FB72" s="247"/>
      <c r="FC72" s="247"/>
      <c r="FD72" s="247"/>
      <c r="FE72" s="247"/>
      <c r="FF72" s="247"/>
      <c r="FG72" s="247"/>
      <c r="FH72" s="247"/>
      <c r="FI72" s="247"/>
      <c r="FJ72" s="247"/>
      <c r="FK72" s="247"/>
      <c r="FL72" s="247"/>
      <c r="FM72" s="247"/>
      <c r="FN72" s="247"/>
      <c r="FO72" s="247"/>
      <c r="FP72" s="247"/>
      <c r="FQ72" s="247"/>
      <c r="FR72" s="247"/>
      <c r="FS72" s="247"/>
      <c r="FT72" s="247"/>
      <c r="FU72" s="247"/>
      <c r="FV72" s="247"/>
      <c r="FW72" s="247"/>
      <c r="FX72" s="247"/>
      <c r="FY72" s="247"/>
      <c r="FZ72" s="247"/>
      <c r="GA72" s="247"/>
      <c r="GB72" s="247"/>
      <c r="GC72" s="247"/>
      <c r="GD72" s="247"/>
      <c r="GE72" s="247"/>
      <c r="GF72" s="247"/>
      <c r="GG72" s="247"/>
      <c r="GH72" s="247"/>
      <c r="GI72" s="247"/>
      <c r="GJ72" s="247"/>
      <c r="GK72" s="247"/>
      <c r="GL72" s="247"/>
      <c r="GM72" s="247"/>
      <c r="GN72" s="247"/>
      <c r="GO72" s="247"/>
      <c r="GP72" s="247"/>
      <c r="GQ72" s="247"/>
      <c r="GR72" s="247"/>
      <c r="GS72" s="247"/>
      <c r="GT72" s="247"/>
      <c r="GU72" s="247"/>
      <c r="GV72" s="247"/>
      <c r="GW72" s="247"/>
      <c r="GX72" s="247"/>
      <c r="GY72" s="247"/>
      <c r="GZ72" s="247"/>
      <c r="HA72" s="247"/>
      <c r="HB72" s="247"/>
      <c r="HC72" s="247"/>
      <c r="HD72" s="247"/>
      <c r="HE72" s="247"/>
      <c r="HF72" s="247"/>
      <c r="HG72" s="247"/>
      <c r="HH72" s="247"/>
      <c r="HI72" s="247"/>
      <c r="HJ72" s="247"/>
      <c r="HK72" s="247"/>
      <c r="HL72" s="247"/>
      <c r="HM72" s="247"/>
      <c r="HN72" s="247"/>
      <c r="HO72" s="247"/>
      <c r="HP72" s="247"/>
      <c r="HQ72" s="247"/>
      <c r="HR72" s="247"/>
      <c r="HS72" s="247"/>
      <c r="HT72" s="247"/>
      <c r="HU72" s="247"/>
      <c r="HV72" s="247"/>
      <c r="HW72" s="247"/>
      <c r="HX72" s="247"/>
      <c r="HY72" s="247"/>
      <c r="HZ72" s="247"/>
      <c r="IA72" s="247"/>
      <c r="IB72" s="247"/>
      <c r="IC72" s="247"/>
      <c r="ID72" s="247"/>
      <c r="IE72" s="247"/>
      <c r="IF72" s="247"/>
      <c r="IG72" s="247"/>
      <c r="IH72" s="247"/>
      <c r="II72" s="247"/>
      <c r="IJ72" s="247"/>
      <c r="IK72" s="247"/>
      <c r="IL72" s="247"/>
      <c r="IM72" s="247"/>
      <c r="IN72" s="247"/>
      <c r="IO72" s="247"/>
      <c r="IP72" s="247"/>
      <c r="IQ72" s="247"/>
      <c r="IR72" s="247"/>
      <c r="IS72" s="247"/>
      <c r="IT72" s="247"/>
      <c r="IU72" s="247"/>
      <c r="IV72" s="247"/>
      <c r="IW72" s="247"/>
      <c r="IX72" s="247"/>
      <c r="IY72" s="247"/>
      <c r="IZ72" s="247"/>
      <c r="JA72" s="247"/>
      <c r="JB72" s="247"/>
      <c r="JC72" s="247"/>
      <c r="JD72" s="247"/>
      <c r="JE72" s="247"/>
      <c r="JF72" s="247"/>
      <c r="JG72" s="247"/>
      <c r="JH72" s="247"/>
      <c r="JI72" s="247"/>
      <c r="JJ72" s="247"/>
      <c r="JK72" s="247"/>
      <c r="JL72" s="247"/>
      <c r="JM72" s="247"/>
      <c r="JN72" s="247"/>
      <c r="JO72" s="247"/>
      <c r="JP72" s="247"/>
      <c r="JQ72" s="247"/>
      <c r="JR72" s="247"/>
      <c r="JS72" s="247"/>
      <c r="JT72" s="247"/>
      <c r="JU72" s="247"/>
      <c r="JV72" s="247"/>
      <c r="JW72" s="247"/>
      <c r="JX72" s="247"/>
      <c r="JY72" s="247"/>
      <c r="JZ72" s="247"/>
      <c r="KA72" s="247"/>
      <c r="KB72" s="247"/>
      <c r="KC72" s="247"/>
      <c r="KD72" s="247"/>
      <c r="KE72" s="247"/>
      <c r="KF72" s="247"/>
      <c r="KG72" s="247"/>
      <c r="KH72" s="247"/>
      <c r="KI72" s="247"/>
      <c r="KJ72" s="247"/>
      <c r="KK72" s="247"/>
      <c r="KL72" s="247"/>
      <c r="KM72" s="247"/>
      <c r="KN72" s="247"/>
      <c r="KO72" s="247"/>
      <c r="KP72" s="247"/>
      <c r="KQ72" s="247"/>
      <c r="KR72" s="247"/>
      <c r="KS72" s="247"/>
      <c r="KT72" s="247"/>
      <c r="KU72" s="247"/>
      <c r="KV72" s="247"/>
      <c r="KW72" s="247"/>
      <c r="KX72" s="247"/>
      <c r="KY72" s="247"/>
      <c r="KZ72" s="247"/>
      <c r="LA72" s="247"/>
      <c r="LB72" s="247"/>
      <c r="LC72" s="247"/>
      <c r="LD72" s="247"/>
      <c r="LE72" s="247"/>
      <c r="LF72" s="247"/>
      <c r="LG72" s="247"/>
      <c r="LH72" s="247"/>
      <c r="LI72" s="247"/>
      <c r="LJ72" s="247"/>
      <c r="LK72" s="247"/>
      <c r="LL72" s="247"/>
      <c r="LM72" s="247"/>
      <c r="LN72" s="247"/>
      <c r="LO72" s="247"/>
      <c r="LP72" s="247"/>
      <c r="LQ72" s="247"/>
      <c r="LR72" s="247"/>
      <c r="LS72" s="247"/>
      <c r="LT72" s="247"/>
      <c r="LU72" s="247"/>
      <c r="LV72" s="247"/>
      <c r="LW72" s="247"/>
      <c r="LX72" s="247"/>
      <c r="LY72" s="247"/>
      <c r="LZ72" s="247"/>
      <c r="MA72" s="247"/>
      <c r="MB72" s="247"/>
      <c r="MC72" s="247"/>
      <c r="MD72" s="247"/>
      <c r="ME72" s="247"/>
      <c r="MF72" s="247"/>
      <c r="MG72" s="247"/>
      <c r="MH72" s="247"/>
      <c r="MI72" s="247"/>
      <c r="MJ72" s="247"/>
      <c r="MK72" s="247"/>
      <c r="ML72" s="247"/>
      <c r="MM72" s="247"/>
      <c r="MN72" s="247"/>
      <c r="MO72" s="247"/>
      <c r="MP72" s="247"/>
      <c r="MQ72" s="247"/>
      <c r="MR72" s="247"/>
      <c r="MS72" s="247"/>
      <c r="MT72" s="247"/>
      <c r="MU72" s="247"/>
      <c r="MV72" s="247"/>
      <c r="MW72" s="247"/>
      <c r="MX72" s="247"/>
      <c r="MY72" s="247"/>
      <c r="MZ72" s="247"/>
      <c r="NA72" s="247"/>
      <c r="NB72" s="247"/>
      <c r="NC72" s="247"/>
      <c r="ND72" s="247"/>
      <c r="NE72" s="247"/>
      <c r="NF72" s="247"/>
      <c r="NG72" s="247"/>
      <c r="NH72" s="247"/>
      <c r="NI72" s="247"/>
      <c r="NJ72" s="247"/>
      <c r="NK72" s="247"/>
      <c r="NL72" s="247"/>
      <c r="NM72" s="247"/>
      <c r="NN72" s="247"/>
      <c r="NO72" s="247"/>
      <c r="NP72" s="247"/>
      <c r="NQ72" s="247"/>
      <c r="NR72" s="247"/>
      <c r="NS72" s="247"/>
      <c r="NT72" s="247"/>
      <c r="NU72" s="247"/>
      <c r="NV72" s="247"/>
      <c r="NW72" s="247"/>
      <c r="NX72" s="247"/>
      <c r="NY72" s="247"/>
      <c r="NZ72" s="247"/>
      <c r="OA72" s="247"/>
      <c r="OB72" s="247"/>
      <c r="OC72" s="247"/>
      <c r="OD72" s="247"/>
      <c r="OE72" s="247"/>
      <c r="OF72" s="247"/>
      <c r="OG72" s="247"/>
      <c r="OH72" s="247"/>
      <c r="OI72" s="247"/>
      <c r="OJ72" s="247"/>
      <c r="OK72" s="247"/>
      <c r="OL72" s="247"/>
      <c r="OM72" s="247"/>
      <c r="ON72" s="247"/>
      <c r="OO72" s="247"/>
      <c r="OP72" s="247"/>
      <c r="OQ72" s="247"/>
      <c r="OR72" s="247"/>
      <c r="OS72" s="247"/>
      <c r="OT72" s="247"/>
      <c r="OU72" s="247"/>
      <c r="OV72" s="247"/>
      <c r="OW72" s="247"/>
      <c r="OX72" s="247"/>
      <c r="OY72" s="247"/>
      <c r="OZ72" s="247"/>
      <c r="PA72" s="247"/>
      <c r="PB72" s="247"/>
      <c r="PC72" s="247"/>
      <c r="PD72" s="247"/>
      <c r="PE72" s="247"/>
      <c r="PF72" s="247"/>
      <c r="PG72" s="247"/>
      <c r="PH72" s="247"/>
      <c r="PI72" s="247"/>
      <c r="PJ72" s="247"/>
      <c r="PK72" s="247"/>
      <c r="PL72" s="247"/>
      <c r="PM72" s="247"/>
      <c r="PN72" s="247"/>
      <c r="PO72" s="247"/>
      <c r="PP72" s="247"/>
      <c r="PQ72" s="247"/>
      <c r="PR72" s="247"/>
      <c r="PS72" s="247"/>
      <c r="PT72" s="247"/>
      <c r="PU72" s="247"/>
      <c r="PV72" s="247"/>
      <c r="PW72" s="247"/>
      <c r="PX72" s="247"/>
      <c r="PY72" s="247"/>
      <c r="PZ72" s="247"/>
      <c r="QA72" s="247"/>
      <c r="QB72" s="247"/>
      <c r="QC72" s="247"/>
      <c r="QD72" s="247"/>
      <c r="QE72" s="247"/>
      <c r="QF72" s="247"/>
      <c r="QG72" s="247"/>
      <c r="QH72" s="247"/>
      <c r="QI72" s="247"/>
      <c r="QJ72" s="247"/>
      <c r="QK72" s="247"/>
      <c r="QL72" s="247"/>
    </row>
    <row r="73" spans="1:454" s="171" customFormat="1" ht="18" customHeight="1" thickBot="1">
      <c r="A73" s="247"/>
      <c r="B73" s="285"/>
      <c r="C73" s="288"/>
      <c r="D73" s="197"/>
      <c r="E73" s="197"/>
      <c r="F73" s="197"/>
      <c r="G73" s="197"/>
      <c r="H73" s="289"/>
      <c r="I73" s="198"/>
      <c r="J73" s="198"/>
      <c r="K73" s="290"/>
      <c r="L73" s="290"/>
      <c r="M73" s="402"/>
      <c r="N73" s="403"/>
      <c r="O73" s="403"/>
      <c r="P73" s="403"/>
      <c r="Q73" s="403"/>
      <c r="R73" s="404"/>
      <c r="S73" s="855"/>
      <c r="T73" s="856"/>
      <c r="U73" s="856"/>
      <c r="V73" s="856"/>
      <c r="W73" s="856"/>
      <c r="X73" s="856"/>
      <c r="Y73" s="856"/>
      <c r="Z73" s="810"/>
      <c r="AA73" s="256"/>
      <c r="AB73" s="814"/>
      <c r="AC73" s="814"/>
      <c r="AD73" s="814"/>
      <c r="AE73" s="814"/>
      <c r="AF73" s="814"/>
      <c r="AG73" s="814"/>
      <c r="AH73" s="814"/>
      <c r="AI73" s="814"/>
      <c r="AJ73" s="814"/>
      <c r="AK73" s="814"/>
      <c r="AL73" s="814"/>
      <c r="AM73" s="814"/>
      <c r="AN73" s="814"/>
      <c r="AO73" s="814"/>
      <c r="AP73" s="814"/>
      <c r="AQ73" s="814"/>
      <c r="AR73" s="814"/>
      <c r="AS73" s="814"/>
      <c r="AT73" s="814"/>
      <c r="AU73" s="814"/>
      <c r="AV73" s="814"/>
      <c r="AW73" s="247"/>
      <c r="AX73" s="247"/>
      <c r="AY73" s="247"/>
      <c r="AZ73" s="247"/>
      <c r="BA73" s="247"/>
      <c r="BB73" s="247"/>
      <c r="BC73" s="247"/>
      <c r="BD73" s="247"/>
      <c r="BE73" s="247"/>
      <c r="BF73" s="247"/>
      <c r="BG73" s="247"/>
      <c r="BH73" s="247"/>
      <c r="BI73" s="247"/>
      <c r="BJ73" s="247"/>
      <c r="BK73" s="247"/>
      <c r="BL73" s="247"/>
      <c r="BM73" s="247"/>
      <c r="BN73" s="247"/>
      <c r="BO73" s="247"/>
      <c r="BP73" s="247"/>
      <c r="BQ73" s="247"/>
      <c r="BR73" s="247"/>
      <c r="BS73" s="247"/>
      <c r="BT73" s="247"/>
      <c r="BU73" s="247"/>
      <c r="BV73" s="247"/>
      <c r="BW73" s="247"/>
      <c r="BX73" s="247"/>
      <c r="BY73" s="247"/>
      <c r="BZ73" s="247"/>
      <c r="CA73" s="247"/>
      <c r="CB73" s="247"/>
      <c r="CC73" s="247"/>
      <c r="CD73" s="247"/>
      <c r="CE73" s="247"/>
      <c r="CF73" s="247"/>
      <c r="CG73" s="247"/>
      <c r="CH73" s="247"/>
      <c r="CI73" s="247"/>
      <c r="CJ73" s="247"/>
      <c r="CK73" s="247"/>
      <c r="CL73" s="247"/>
      <c r="CM73" s="247"/>
      <c r="CN73" s="247"/>
      <c r="CO73" s="247"/>
      <c r="CP73" s="247"/>
      <c r="CQ73" s="247"/>
      <c r="CR73" s="247"/>
      <c r="CS73" s="247"/>
      <c r="CT73" s="247"/>
      <c r="CU73" s="247"/>
      <c r="CV73" s="247"/>
      <c r="CW73" s="247"/>
      <c r="CX73" s="247"/>
      <c r="CY73" s="247"/>
      <c r="CZ73" s="247"/>
      <c r="DA73" s="247"/>
      <c r="DB73" s="247"/>
      <c r="DC73" s="247"/>
      <c r="DD73" s="247"/>
      <c r="DE73" s="247"/>
      <c r="DF73" s="247"/>
      <c r="DG73" s="247"/>
      <c r="DH73" s="247"/>
      <c r="DI73" s="247"/>
      <c r="DJ73" s="247"/>
      <c r="DK73" s="247"/>
      <c r="DL73" s="247"/>
      <c r="DM73" s="247"/>
      <c r="DN73" s="247"/>
      <c r="DO73" s="247"/>
      <c r="DP73" s="247"/>
      <c r="DQ73" s="247"/>
      <c r="DR73" s="247"/>
      <c r="DS73" s="247"/>
      <c r="DT73" s="247"/>
      <c r="DU73" s="247"/>
      <c r="DV73" s="247"/>
      <c r="DW73" s="247"/>
      <c r="DX73" s="247"/>
      <c r="DY73" s="247"/>
      <c r="DZ73" s="247"/>
      <c r="EA73" s="247"/>
      <c r="EB73" s="247"/>
      <c r="EC73" s="247"/>
      <c r="ED73" s="247"/>
      <c r="EE73" s="247"/>
      <c r="EF73" s="247"/>
      <c r="EG73" s="247"/>
      <c r="EH73" s="247"/>
      <c r="EI73" s="247"/>
      <c r="EJ73" s="247"/>
      <c r="EK73" s="247"/>
      <c r="EL73" s="247"/>
      <c r="EM73" s="247"/>
      <c r="EN73" s="247"/>
      <c r="EO73" s="247"/>
      <c r="EP73" s="247"/>
      <c r="EQ73" s="247"/>
      <c r="ER73" s="247"/>
      <c r="ES73" s="247"/>
      <c r="ET73" s="247"/>
      <c r="EU73" s="247"/>
      <c r="EV73" s="247"/>
      <c r="EW73" s="247"/>
      <c r="EX73" s="247"/>
      <c r="EY73" s="247"/>
      <c r="EZ73" s="247"/>
      <c r="FA73" s="247"/>
      <c r="FB73" s="247"/>
      <c r="FC73" s="247"/>
      <c r="FD73" s="247"/>
      <c r="FE73" s="247"/>
      <c r="FF73" s="247"/>
      <c r="FG73" s="247"/>
      <c r="FH73" s="247"/>
      <c r="FI73" s="247"/>
      <c r="FJ73" s="247"/>
      <c r="FK73" s="247"/>
      <c r="FL73" s="247"/>
      <c r="FM73" s="247"/>
      <c r="FN73" s="247"/>
      <c r="FO73" s="247"/>
      <c r="FP73" s="247"/>
      <c r="FQ73" s="247"/>
      <c r="FR73" s="247"/>
      <c r="FS73" s="247"/>
      <c r="FT73" s="247"/>
      <c r="FU73" s="247"/>
      <c r="FV73" s="247"/>
      <c r="FW73" s="247"/>
      <c r="FX73" s="247"/>
      <c r="FY73" s="247"/>
      <c r="FZ73" s="247"/>
      <c r="GA73" s="247"/>
      <c r="GB73" s="247"/>
      <c r="GC73" s="247"/>
      <c r="GD73" s="247"/>
      <c r="GE73" s="247"/>
      <c r="GF73" s="247"/>
      <c r="GG73" s="247"/>
      <c r="GH73" s="247"/>
      <c r="GI73" s="247"/>
      <c r="GJ73" s="247"/>
      <c r="GK73" s="247"/>
      <c r="GL73" s="247"/>
      <c r="GM73" s="247"/>
      <c r="GN73" s="247"/>
      <c r="GO73" s="247"/>
      <c r="GP73" s="247"/>
      <c r="GQ73" s="247"/>
      <c r="GR73" s="247"/>
      <c r="GS73" s="247"/>
      <c r="GT73" s="247"/>
      <c r="GU73" s="247"/>
      <c r="GV73" s="247"/>
      <c r="GW73" s="247"/>
      <c r="GX73" s="247"/>
      <c r="GY73" s="247"/>
      <c r="GZ73" s="247"/>
      <c r="HA73" s="247"/>
      <c r="HB73" s="247"/>
      <c r="HC73" s="247"/>
      <c r="HD73" s="247"/>
      <c r="HE73" s="247"/>
      <c r="HF73" s="247"/>
      <c r="HG73" s="247"/>
      <c r="HH73" s="247"/>
      <c r="HI73" s="247"/>
      <c r="HJ73" s="247"/>
      <c r="HK73" s="247"/>
      <c r="HL73" s="247"/>
      <c r="HM73" s="247"/>
      <c r="HN73" s="247"/>
      <c r="HO73" s="247"/>
      <c r="HP73" s="247"/>
      <c r="HQ73" s="247"/>
      <c r="HR73" s="247"/>
      <c r="HS73" s="247"/>
      <c r="HT73" s="247"/>
      <c r="HU73" s="247"/>
      <c r="HV73" s="247"/>
      <c r="HW73" s="247"/>
      <c r="HX73" s="247"/>
      <c r="HY73" s="247"/>
      <c r="HZ73" s="247"/>
      <c r="IA73" s="247"/>
      <c r="IB73" s="247"/>
      <c r="IC73" s="247"/>
      <c r="ID73" s="247"/>
      <c r="IE73" s="247"/>
      <c r="IF73" s="247"/>
      <c r="IG73" s="247"/>
      <c r="IH73" s="247"/>
      <c r="II73" s="247"/>
      <c r="IJ73" s="247"/>
      <c r="IK73" s="247"/>
      <c r="IL73" s="247"/>
      <c r="IM73" s="247"/>
      <c r="IN73" s="247"/>
      <c r="IO73" s="247"/>
      <c r="IP73" s="247"/>
      <c r="IQ73" s="247"/>
      <c r="IR73" s="247"/>
      <c r="IS73" s="247"/>
      <c r="IT73" s="247"/>
      <c r="IU73" s="247"/>
      <c r="IV73" s="247"/>
      <c r="IW73" s="247"/>
      <c r="IX73" s="247"/>
      <c r="IY73" s="247"/>
      <c r="IZ73" s="247"/>
      <c r="JA73" s="247"/>
      <c r="JB73" s="247"/>
      <c r="JC73" s="247"/>
      <c r="JD73" s="247"/>
      <c r="JE73" s="247"/>
      <c r="JF73" s="247"/>
      <c r="JG73" s="247"/>
      <c r="JH73" s="247"/>
      <c r="JI73" s="247"/>
      <c r="JJ73" s="247"/>
      <c r="JK73" s="247"/>
      <c r="JL73" s="247"/>
      <c r="JM73" s="247"/>
      <c r="JN73" s="247"/>
      <c r="JO73" s="247"/>
      <c r="JP73" s="247"/>
      <c r="JQ73" s="247"/>
      <c r="JR73" s="247"/>
      <c r="JS73" s="247"/>
      <c r="JT73" s="247"/>
      <c r="JU73" s="247"/>
      <c r="JV73" s="247"/>
      <c r="JW73" s="247"/>
      <c r="JX73" s="247"/>
      <c r="JY73" s="247"/>
      <c r="JZ73" s="247"/>
      <c r="KA73" s="247"/>
      <c r="KB73" s="247"/>
      <c r="KC73" s="247"/>
      <c r="KD73" s="247"/>
      <c r="KE73" s="247"/>
      <c r="KF73" s="247"/>
      <c r="KG73" s="247"/>
      <c r="KH73" s="247"/>
      <c r="KI73" s="247"/>
      <c r="KJ73" s="247"/>
      <c r="KK73" s="247"/>
      <c r="KL73" s="247"/>
      <c r="KM73" s="247"/>
      <c r="KN73" s="247"/>
      <c r="KO73" s="247"/>
      <c r="KP73" s="247"/>
      <c r="KQ73" s="247"/>
      <c r="KR73" s="247"/>
      <c r="KS73" s="247"/>
      <c r="KT73" s="247"/>
      <c r="KU73" s="247"/>
      <c r="KV73" s="247"/>
      <c r="KW73" s="247"/>
      <c r="KX73" s="247"/>
      <c r="KY73" s="247"/>
      <c r="KZ73" s="247"/>
      <c r="LA73" s="247"/>
      <c r="LB73" s="247"/>
      <c r="LC73" s="247"/>
      <c r="LD73" s="247"/>
      <c r="LE73" s="247"/>
      <c r="LF73" s="247"/>
      <c r="LG73" s="247"/>
      <c r="LH73" s="247"/>
      <c r="LI73" s="247"/>
      <c r="LJ73" s="247"/>
      <c r="LK73" s="247"/>
      <c r="LL73" s="247"/>
      <c r="LM73" s="247"/>
      <c r="LN73" s="247"/>
      <c r="LO73" s="247"/>
      <c r="LP73" s="247"/>
      <c r="LQ73" s="247"/>
      <c r="LR73" s="247"/>
      <c r="LS73" s="247"/>
      <c r="LT73" s="247"/>
      <c r="LU73" s="247"/>
      <c r="LV73" s="247"/>
      <c r="LW73" s="247"/>
      <c r="LX73" s="247"/>
      <c r="LY73" s="247"/>
      <c r="LZ73" s="247"/>
      <c r="MA73" s="247"/>
      <c r="MB73" s="247"/>
      <c r="MC73" s="247"/>
      <c r="MD73" s="247"/>
      <c r="ME73" s="247"/>
      <c r="MF73" s="247"/>
      <c r="MG73" s="247"/>
      <c r="MH73" s="247"/>
      <c r="MI73" s="247"/>
      <c r="MJ73" s="247"/>
      <c r="MK73" s="247"/>
      <c r="ML73" s="247"/>
      <c r="MM73" s="247"/>
      <c r="MN73" s="247"/>
      <c r="MO73" s="247"/>
      <c r="MP73" s="247"/>
      <c r="MQ73" s="247"/>
      <c r="MR73" s="247"/>
      <c r="MS73" s="247"/>
      <c r="MT73" s="247"/>
      <c r="MU73" s="247"/>
      <c r="MV73" s="247"/>
      <c r="MW73" s="247"/>
      <c r="MX73" s="247"/>
      <c r="MY73" s="247"/>
      <c r="MZ73" s="247"/>
      <c r="NA73" s="247"/>
      <c r="NB73" s="247"/>
      <c r="NC73" s="247"/>
      <c r="ND73" s="247"/>
      <c r="NE73" s="247"/>
      <c r="NF73" s="247"/>
      <c r="NG73" s="247"/>
      <c r="NH73" s="247"/>
      <c r="NI73" s="247"/>
      <c r="NJ73" s="247"/>
      <c r="NK73" s="247"/>
      <c r="NL73" s="247"/>
      <c r="NM73" s="247"/>
      <c r="NN73" s="247"/>
      <c r="NO73" s="247"/>
      <c r="NP73" s="247"/>
      <c r="NQ73" s="247"/>
      <c r="NR73" s="247"/>
      <c r="NS73" s="247"/>
      <c r="NT73" s="247"/>
      <c r="NU73" s="247"/>
      <c r="NV73" s="247"/>
      <c r="NW73" s="247"/>
      <c r="NX73" s="247"/>
      <c r="NY73" s="247"/>
      <c r="NZ73" s="247"/>
      <c r="OA73" s="247"/>
      <c r="OB73" s="247"/>
      <c r="OC73" s="247"/>
      <c r="OD73" s="247"/>
      <c r="OE73" s="247"/>
      <c r="OF73" s="247"/>
      <c r="OG73" s="247"/>
      <c r="OH73" s="247"/>
      <c r="OI73" s="247"/>
      <c r="OJ73" s="247"/>
      <c r="OK73" s="247"/>
      <c r="OL73" s="247"/>
      <c r="OM73" s="247"/>
      <c r="ON73" s="247"/>
      <c r="OO73" s="247"/>
      <c r="OP73" s="247"/>
      <c r="OQ73" s="247"/>
      <c r="OR73" s="247"/>
      <c r="OS73" s="247"/>
      <c r="OT73" s="247"/>
      <c r="OU73" s="247"/>
      <c r="OV73" s="247"/>
      <c r="OW73" s="247"/>
      <c r="OX73" s="247"/>
      <c r="OY73" s="247"/>
      <c r="OZ73" s="247"/>
      <c r="PA73" s="247"/>
      <c r="PB73" s="247"/>
      <c r="PC73" s="247"/>
      <c r="PD73" s="247"/>
      <c r="PE73" s="247"/>
      <c r="PF73" s="247"/>
      <c r="PG73" s="247"/>
      <c r="PH73" s="247"/>
      <c r="PI73" s="247"/>
      <c r="PJ73" s="247"/>
      <c r="PK73" s="247"/>
      <c r="PL73" s="247"/>
      <c r="PM73" s="247"/>
      <c r="PN73" s="247"/>
      <c r="PO73" s="247"/>
      <c r="PP73" s="247"/>
      <c r="PQ73" s="247"/>
      <c r="PR73" s="247"/>
      <c r="PS73" s="247"/>
      <c r="PT73" s="247"/>
      <c r="PU73" s="247"/>
      <c r="PV73" s="247"/>
      <c r="PW73" s="247"/>
      <c r="PX73" s="247"/>
      <c r="PY73" s="247"/>
      <c r="PZ73" s="247"/>
      <c r="QA73" s="247"/>
      <c r="QB73" s="247"/>
      <c r="QC73" s="247"/>
      <c r="QD73" s="247"/>
      <c r="QE73" s="247"/>
      <c r="QF73" s="247"/>
      <c r="QG73" s="247"/>
      <c r="QH73" s="247"/>
      <c r="QI73" s="247"/>
      <c r="QJ73" s="247"/>
      <c r="QK73" s="247"/>
      <c r="QL73" s="247"/>
    </row>
    <row r="74" spans="1:454" s="171" customFormat="1" ht="4" customHeight="1">
      <c r="A74" s="247"/>
      <c r="B74" s="285"/>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56"/>
      <c r="AB74" s="814"/>
      <c r="AC74" s="814"/>
      <c r="AD74" s="814"/>
      <c r="AE74" s="814"/>
      <c r="AF74" s="814"/>
      <c r="AG74" s="814"/>
      <c r="AH74" s="814"/>
      <c r="AI74" s="814"/>
      <c r="AJ74" s="814"/>
      <c r="AK74" s="814"/>
      <c r="AL74" s="814"/>
      <c r="AM74" s="814"/>
      <c r="AN74" s="814"/>
      <c r="AO74" s="814"/>
      <c r="AP74" s="814"/>
      <c r="AQ74" s="814"/>
      <c r="AR74" s="814"/>
      <c r="AS74" s="814"/>
      <c r="AT74" s="814"/>
      <c r="AU74" s="814"/>
      <c r="AV74" s="814"/>
      <c r="AW74" s="247"/>
      <c r="AX74" s="247"/>
      <c r="AY74" s="247"/>
      <c r="AZ74" s="247"/>
      <c r="BA74" s="247"/>
      <c r="BB74" s="247"/>
      <c r="BC74" s="247"/>
      <c r="BD74" s="247"/>
      <c r="BE74" s="247"/>
      <c r="BF74" s="247"/>
      <c r="BG74" s="247"/>
      <c r="BH74" s="247"/>
      <c r="BI74" s="247"/>
      <c r="BJ74" s="247"/>
      <c r="BK74" s="247"/>
      <c r="BL74" s="247"/>
      <c r="BM74" s="247"/>
      <c r="BN74" s="247"/>
      <c r="BO74" s="247"/>
      <c r="BP74" s="247"/>
      <c r="BQ74" s="247"/>
      <c r="BR74" s="247"/>
      <c r="BS74" s="247"/>
      <c r="BT74" s="247"/>
      <c r="BU74" s="247"/>
      <c r="BV74" s="247"/>
      <c r="BW74" s="247"/>
      <c r="BX74" s="247"/>
      <c r="BY74" s="247"/>
      <c r="BZ74" s="247"/>
      <c r="CA74" s="247"/>
      <c r="CB74" s="247"/>
      <c r="CC74" s="247"/>
      <c r="CD74" s="247"/>
      <c r="CE74" s="247"/>
      <c r="CF74" s="247"/>
      <c r="CG74" s="247"/>
      <c r="CH74" s="247"/>
      <c r="CI74" s="247"/>
      <c r="CJ74" s="247"/>
      <c r="CK74" s="247"/>
      <c r="CL74" s="247"/>
      <c r="CM74" s="247"/>
      <c r="CN74" s="247"/>
      <c r="CO74" s="247"/>
      <c r="CP74" s="247"/>
      <c r="CQ74" s="247"/>
      <c r="CR74" s="247"/>
      <c r="CS74" s="247"/>
      <c r="CT74" s="247"/>
      <c r="CU74" s="247"/>
      <c r="CV74" s="247"/>
      <c r="CW74" s="247"/>
      <c r="CX74" s="247"/>
      <c r="CY74" s="247"/>
      <c r="CZ74" s="247"/>
      <c r="DA74" s="247"/>
      <c r="DB74" s="247"/>
      <c r="DC74" s="247"/>
      <c r="DD74" s="247"/>
      <c r="DE74" s="247"/>
      <c r="DF74" s="247"/>
      <c r="DG74" s="247"/>
      <c r="DH74" s="247"/>
      <c r="DI74" s="247"/>
      <c r="DJ74" s="247"/>
      <c r="DK74" s="247"/>
      <c r="DL74" s="247"/>
      <c r="DM74" s="247"/>
      <c r="DN74" s="247"/>
      <c r="DO74" s="247"/>
      <c r="DP74" s="247"/>
      <c r="DQ74" s="247"/>
      <c r="DR74" s="247"/>
      <c r="DS74" s="247"/>
      <c r="DT74" s="247"/>
      <c r="DU74" s="247"/>
      <c r="DV74" s="247"/>
      <c r="DW74" s="247"/>
      <c r="DX74" s="247"/>
      <c r="DY74" s="247"/>
      <c r="DZ74" s="247"/>
      <c r="EA74" s="247"/>
      <c r="EB74" s="247"/>
      <c r="EC74" s="247"/>
      <c r="ED74" s="247"/>
      <c r="EE74" s="247"/>
      <c r="EF74" s="247"/>
      <c r="EG74" s="247"/>
      <c r="EH74" s="247"/>
      <c r="EI74" s="247"/>
      <c r="EJ74" s="247"/>
      <c r="EK74" s="247"/>
      <c r="EL74" s="247"/>
      <c r="EM74" s="247"/>
      <c r="EN74" s="247"/>
      <c r="EO74" s="247"/>
      <c r="EP74" s="247"/>
      <c r="EQ74" s="247"/>
      <c r="ER74" s="247"/>
      <c r="ES74" s="247"/>
      <c r="ET74" s="247"/>
      <c r="EU74" s="247"/>
      <c r="EV74" s="247"/>
      <c r="EW74" s="247"/>
      <c r="EX74" s="247"/>
      <c r="EY74" s="247"/>
      <c r="EZ74" s="247"/>
      <c r="FA74" s="247"/>
      <c r="FB74" s="247"/>
      <c r="FC74" s="247"/>
      <c r="FD74" s="247"/>
      <c r="FE74" s="247"/>
      <c r="FF74" s="247"/>
      <c r="FG74" s="247"/>
      <c r="FH74" s="247"/>
      <c r="FI74" s="247"/>
      <c r="FJ74" s="247"/>
      <c r="FK74" s="247"/>
      <c r="FL74" s="247"/>
      <c r="FM74" s="247"/>
      <c r="FN74" s="247"/>
      <c r="FO74" s="247"/>
      <c r="FP74" s="247"/>
      <c r="FQ74" s="247"/>
      <c r="FR74" s="247"/>
      <c r="FS74" s="247"/>
      <c r="FT74" s="247"/>
      <c r="FU74" s="247"/>
      <c r="FV74" s="247"/>
      <c r="FW74" s="247"/>
      <c r="FX74" s="247"/>
      <c r="FY74" s="247"/>
      <c r="FZ74" s="247"/>
      <c r="GA74" s="247"/>
      <c r="GB74" s="247"/>
      <c r="GC74" s="247"/>
      <c r="GD74" s="247"/>
      <c r="GE74" s="247"/>
      <c r="GF74" s="247"/>
      <c r="GG74" s="247"/>
      <c r="GH74" s="247"/>
      <c r="GI74" s="247"/>
      <c r="GJ74" s="247"/>
      <c r="GK74" s="247"/>
      <c r="GL74" s="247"/>
      <c r="GM74" s="247"/>
      <c r="GN74" s="247"/>
      <c r="GO74" s="247"/>
      <c r="GP74" s="247"/>
      <c r="GQ74" s="247"/>
      <c r="GR74" s="247"/>
      <c r="GS74" s="247"/>
      <c r="GT74" s="247"/>
      <c r="GU74" s="247"/>
      <c r="GV74" s="247"/>
      <c r="GW74" s="247"/>
      <c r="GX74" s="247"/>
      <c r="GY74" s="247"/>
      <c r="GZ74" s="247"/>
      <c r="HA74" s="247"/>
      <c r="HB74" s="247"/>
      <c r="HC74" s="247"/>
      <c r="HD74" s="247"/>
      <c r="HE74" s="247"/>
      <c r="HF74" s="247"/>
      <c r="HG74" s="247"/>
      <c r="HH74" s="247"/>
      <c r="HI74" s="247"/>
      <c r="HJ74" s="247"/>
      <c r="HK74" s="247"/>
      <c r="HL74" s="247"/>
      <c r="HM74" s="247"/>
      <c r="HN74" s="247"/>
      <c r="HO74" s="247"/>
      <c r="HP74" s="247"/>
      <c r="HQ74" s="247"/>
      <c r="HR74" s="247"/>
      <c r="HS74" s="247"/>
      <c r="HT74" s="247"/>
      <c r="HU74" s="247"/>
      <c r="HV74" s="247"/>
      <c r="HW74" s="247"/>
      <c r="HX74" s="247"/>
      <c r="HY74" s="247"/>
      <c r="HZ74" s="247"/>
      <c r="IA74" s="247"/>
      <c r="IB74" s="247"/>
      <c r="IC74" s="247"/>
      <c r="ID74" s="247"/>
      <c r="IE74" s="247"/>
      <c r="IF74" s="247"/>
      <c r="IG74" s="247"/>
      <c r="IH74" s="247"/>
      <c r="II74" s="247"/>
      <c r="IJ74" s="247"/>
      <c r="IK74" s="247"/>
      <c r="IL74" s="247"/>
      <c r="IM74" s="247"/>
      <c r="IN74" s="247"/>
      <c r="IO74" s="247"/>
      <c r="IP74" s="247"/>
      <c r="IQ74" s="247"/>
      <c r="IR74" s="247"/>
      <c r="IS74" s="247"/>
      <c r="IT74" s="247"/>
      <c r="IU74" s="247"/>
      <c r="IV74" s="247"/>
      <c r="IW74" s="247"/>
      <c r="IX74" s="247"/>
      <c r="IY74" s="247"/>
      <c r="IZ74" s="247"/>
      <c r="JA74" s="247"/>
      <c r="JB74" s="247"/>
      <c r="JC74" s="247"/>
      <c r="JD74" s="247"/>
      <c r="JE74" s="247"/>
      <c r="JF74" s="247"/>
      <c r="JG74" s="247"/>
      <c r="JH74" s="247"/>
      <c r="JI74" s="247"/>
      <c r="JJ74" s="247"/>
      <c r="JK74" s="247"/>
      <c r="JL74" s="247"/>
      <c r="JM74" s="247"/>
      <c r="JN74" s="247"/>
      <c r="JO74" s="247"/>
      <c r="JP74" s="247"/>
      <c r="JQ74" s="247"/>
      <c r="JR74" s="247"/>
      <c r="JS74" s="247"/>
      <c r="JT74" s="247"/>
      <c r="JU74" s="247"/>
      <c r="JV74" s="247"/>
      <c r="JW74" s="247"/>
      <c r="JX74" s="247"/>
      <c r="JY74" s="247"/>
      <c r="JZ74" s="247"/>
      <c r="KA74" s="247"/>
      <c r="KB74" s="247"/>
      <c r="KC74" s="247"/>
      <c r="KD74" s="247"/>
      <c r="KE74" s="247"/>
      <c r="KF74" s="247"/>
      <c r="KG74" s="247"/>
      <c r="KH74" s="247"/>
      <c r="KI74" s="247"/>
      <c r="KJ74" s="247"/>
      <c r="KK74" s="247"/>
      <c r="KL74" s="247"/>
      <c r="KM74" s="247"/>
      <c r="KN74" s="247"/>
      <c r="KO74" s="247"/>
      <c r="KP74" s="247"/>
      <c r="KQ74" s="247"/>
      <c r="KR74" s="247"/>
      <c r="KS74" s="247"/>
      <c r="KT74" s="247"/>
      <c r="KU74" s="247"/>
      <c r="KV74" s="247"/>
      <c r="KW74" s="247"/>
      <c r="KX74" s="247"/>
      <c r="KY74" s="247"/>
      <c r="KZ74" s="247"/>
      <c r="LA74" s="247"/>
      <c r="LB74" s="247"/>
      <c r="LC74" s="247"/>
      <c r="LD74" s="247"/>
      <c r="LE74" s="247"/>
      <c r="LF74" s="247"/>
      <c r="LG74" s="247"/>
      <c r="LH74" s="247"/>
      <c r="LI74" s="247"/>
      <c r="LJ74" s="247"/>
      <c r="LK74" s="247"/>
      <c r="LL74" s="247"/>
      <c r="LM74" s="247"/>
      <c r="LN74" s="247"/>
      <c r="LO74" s="247"/>
      <c r="LP74" s="247"/>
      <c r="LQ74" s="247"/>
      <c r="LR74" s="247"/>
      <c r="LS74" s="247"/>
      <c r="LT74" s="247"/>
      <c r="LU74" s="247"/>
      <c r="LV74" s="247"/>
      <c r="LW74" s="247"/>
      <c r="LX74" s="247"/>
      <c r="LY74" s="247"/>
      <c r="LZ74" s="247"/>
      <c r="MA74" s="247"/>
      <c r="MB74" s="247"/>
      <c r="MC74" s="247"/>
      <c r="MD74" s="247"/>
      <c r="ME74" s="247"/>
      <c r="MF74" s="247"/>
      <c r="MG74" s="247"/>
      <c r="MH74" s="247"/>
      <c r="MI74" s="247"/>
      <c r="MJ74" s="247"/>
      <c r="MK74" s="247"/>
      <c r="ML74" s="247"/>
      <c r="MM74" s="247"/>
      <c r="MN74" s="247"/>
      <c r="MO74" s="247"/>
      <c r="MP74" s="247"/>
      <c r="MQ74" s="247"/>
      <c r="MR74" s="247"/>
      <c r="MS74" s="247"/>
      <c r="MT74" s="247"/>
      <c r="MU74" s="247"/>
      <c r="MV74" s="247"/>
      <c r="MW74" s="247"/>
      <c r="MX74" s="247"/>
      <c r="MY74" s="247"/>
      <c r="MZ74" s="247"/>
      <c r="NA74" s="247"/>
      <c r="NB74" s="247"/>
      <c r="NC74" s="247"/>
      <c r="ND74" s="247"/>
      <c r="NE74" s="247"/>
      <c r="NF74" s="247"/>
      <c r="NG74" s="247"/>
      <c r="NH74" s="247"/>
      <c r="NI74" s="247"/>
      <c r="NJ74" s="247"/>
      <c r="NK74" s="247"/>
      <c r="NL74" s="247"/>
      <c r="NM74" s="247"/>
      <c r="NN74" s="247"/>
      <c r="NO74" s="247"/>
      <c r="NP74" s="247"/>
      <c r="NQ74" s="247"/>
      <c r="NR74" s="247"/>
      <c r="NS74" s="247"/>
      <c r="NT74" s="247"/>
      <c r="NU74" s="247"/>
      <c r="NV74" s="247"/>
      <c r="NW74" s="247"/>
      <c r="NX74" s="247"/>
      <c r="NY74" s="247"/>
      <c r="NZ74" s="247"/>
      <c r="OA74" s="247"/>
      <c r="OB74" s="247"/>
      <c r="OC74" s="247"/>
      <c r="OD74" s="247"/>
      <c r="OE74" s="247"/>
      <c r="OF74" s="247"/>
      <c r="OG74" s="247"/>
      <c r="OH74" s="247"/>
      <c r="OI74" s="247"/>
      <c r="OJ74" s="247"/>
      <c r="OK74" s="247"/>
      <c r="OL74" s="247"/>
      <c r="OM74" s="247"/>
      <c r="ON74" s="247"/>
      <c r="OO74" s="247"/>
      <c r="OP74" s="247"/>
      <c r="OQ74" s="247"/>
      <c r="OR74" s="247"/>
      <c r="OS74" s="247"/>
      <c r="OT74" s="247"/>
      <c r="OU74" s="247"/>
      <c r="OV74" s="247"/>
      <c r="OW74" s="247"/>
      <c r="OX74" s="247"/>
      <c r="OY74" s="247"/>
      <c r="OZ74" s="247"/>
      <c r="PA74" s="247"/>
      <c r="PB74" s="247"/>
      <c r="PC74" s="247"/>
      <c r="PD74" s="247"/>
      <c r="PE74" s="247"/>
      <c r="PF74" s="247"/>
      <c r="PG74" s="247"/>
      <c r="PH74" s="247"/>
      <c r="PI74" s="247"/>
      <c r="PJ74" s="247"/>
      <c r="PK74" s="247"/>
      <c r="PL74" s="247"/>
      <c r="PM74" s="247"/>
      <c r="PN74" s="247"/>
      <c r="PO74" s="247"/>
      <c r="PP74" s="247"/>
      <c r="PQ74" s="247"/>
      <c r="PR74" s="247"/>
      <c r="PS74" s="247"/>
      <c r="PT74" s="247"/>
      <c r="PU74" s="247"/>
      <c r="PV74" s="247"/>
      <c r="PW74" s="247"/>
      <c r="PX74" s="247"/>
      <c r="PY74" s="247"/>
      <c r="PZ74" s="247"/>
      <c r="QA74" s="247"/>
      <c r="QB74" s="247"/>
      <c r="QC74" s="247"/>
      <c r="QD74" s="247"/>
      <c r="QE74" s="247"/>
      <c r="QF74" s="247"/>
      <c r="QG74" s="247"/>
      <c r="QH74" s="247"/>
      <c r="QI74" s="247"/>
      <c r="QJ74" s="247"/>
      <c r="QK74" s="247"/>
      <c r="QL74" s="247"/>
    </row>
    <row r="75" spans="1:454" s="171" customFormat="1" ht="3" hidden="1" customHeight="1">
      <c r="A75" s="247"/>
      <c r="B75" s="285"/>
      <c r="C75" s="207"/>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56"/>
      <c r="AB75" s="814"/>
      <c r="AC75" s="814"/>
      <c r="AD75" s="814"/>
      <c r="AE75" s="814"/>
      <c r="AF75" s="814"/>
      <c r="AG75" s="814"/>
      <c r="AH75" s="814"/>
      <c r="AI75" s="814"/>
      <c r="AJ75" s="814"/>
      <c r="AK75" s="814"/>
      <c r="AL75" s="814"/>
      <c r="AM75" s="814"/>
      <c r="AN75" s="814"/>
      <c r="AO75" s="814"/>
      <c r="AP75" s="814"/>
      <c r="AQ75" s="814"/>
      <c r="AR75" s="814"/>
      <c r="AS75" s="814"/>
      <c r="AT75" s="814"/>
      <c r="AU75" s="814"/>
      <c r="AV75" s="814"/>
      <c r="AW75" s="247"/>
      <c r="AX75" s="247"/>
      <c r="AY75" s="247"/>
      <c r="AZ75" s="247"/>
      <c r="BA75" s="247"/>
      <c r="BB75" s="247"/>
      <c r="BC75" s="247"/>
      <c r="BD75" s="247"/>
      <c r="BE75" s="247"/>
      <c r="BF75" s="247"/>
      <c r="BG75" s="247"/>
      <c r="BH75" s="247"/>
      <c r="BI75" s="247"/>
      <c r="BJ75" s="247"/>
      <c r="BK75" s="247"/>
      <c r="BL75" s="247"/>
      <c r="BM75" s="247"/>
      <c r="BN75" s="247"/>
      <c r="BO75" s="247"/>
      <c r="BP75" s="247"/>
      <c r="BQ75" s="247"/>
      <c r="BR75" s="247"/>
      <c r="BS75" s="247"/>
      <c r="BT75" s="247"/>
      <c r="BU75" s="247"/>
      <c r="BV75" s="247"/>
      <c r="BW75" s="247"/>
      <c r="BX75" s="247"/>
      <c r="BY75" s="247"/>
      <c r="BZ75" s="247"/>
      <c r="CA75" s="247"/>
      <c r="CB75" s="247"/>
      <c r="CC75" s="247"/>
      <c r="CD75" s="247"/>
      <c r="CE75" s="247"/>
      <c r="CF75" s="247"/>
      <c r="CG75" s="247"/>
      <c r="CH75" s="247"/>
      <c r="CI75" s="247"/>
      <c r="CJ75" s="247"/>
      <c r="CK75" s="247"/>
      <c r="CL75" s="247"/>
      <c r="CM75" s="247"/>
      <c r="CN75" s="247"/>
      <c r="CO75" s="247"/>
      <c r="CP75" s="247"/>
      <c r="CQ75" s="247"/>
      <c r="CR75" s="247"/>
      <c r="CS75" s="247"/>
      <c r="CT75" s="247"/>
      <c r="CU75" s="247"/>
      <c r="CV75" s="247"/>
      <c r="CW75" s="247"/>
      <c r="CX75" s="247"/>
      <c r="CY75" s="247"/>
      <c r="CZ75" s="247"/>
      <c r="DA75" s="247"/>
      <c r="DB75" s="247"/>
      <c r="DC75" s="247"/>
      <c r="DD75" s="247"/>
      <c r="DE75" s="247"/>
      <c r="DF75" s="247"/>
      <c r="DG75" s="247"/>
      <c r="DH75" s="247"/>
      <c r="DI75" s="247"/>
      <c r="DJ75" s="247"/>
      <c r="DK75" s="247"/>
      <c r="DL75" s="247"/>
      <c r="DM75" s="247"/>
      <c r="DN75" s="247"/>
      <c r="DO75" s="247"/>
      <c r="DP75" s="247"/>
      <c r="DQ75" s="247"/>
      <c r="DR75" s="247"/>
      <c r="DS75" s="247"/>
      <c r="DT75" s="247"/>
      <c r="DU75" s="247"/>
      <c r="DV75" s="247"/>
      <c r="DW75" s="247"/>
      <c r="DX75" s="247"/>
      <c r="DY75" s="247"/>
      <c r="DZ75" s="247"/>
      <c r="EA75" s="247"/>
      <c r="EB75" s="247"/>
      <c r="EC75" s="247"/>
      <c r="ED75" s="247"/>
      <c r="EE75" s="247"/>
      <c r="EF75" s="247"/>
      <c r="EG75" s="247"/>
      <c r="EH75" s="247"/>
      <c r="EI75" s="247"/>
      <c r="EJ75" s="247"/>
      <c r="EK75" s="247"/>
      <c r="EL75" s="247"/>
      <c r="EM75" s="247"/>
      <c r="EN75" s="247"/>
      <c r="EO75" s="247"/>
      <c r="EP75" s="247"/>
      <c r="EQ75" s="247"/>
      <c r="ER75" s="247"/>
      <c r="ES75" s="247"/>
      <c r="ET75" s="247"/>
      <c r="EU75" s="247"/>
      <c r="EV75" s="247"/>
      <c r="EW75" s="247"/>
      <c r="EX75" s="247"/>
      <c r="EY75" s="247"/>
      <c r="EZ75" s="247"/>
      <c r="FA75" s="247"/>
      <c r="FB75" s="247"/>
      <c r="FC75" s="247"/>
      <c r="FD75" s="247"/>
      <c r="FE75" s="247"/>
      <c r="FF75" s="247"/>
      <c r="FG75" s="247"/>
      <c r="FH75" s="247"/>
      <c r="FI75" s="247"/>
      <c r="FJ75" s="247"/>
      <c r="FK75" s="247"/>
      <c r="FL75" s="247"/>
      <c r="FM75" s="247"/>
      <c r="FN75" s="247"/>
      <c r="FO75" s="247"/>
      <c r="FP75" s="247"/>
      <c r="FQ75" s="247"/>
      <c r="FR75" s="247"/>
      <c r="FS75" s="247"/>
      <c r="FT75" s="247"/>
      <c r="FU75" s="247"/>
      <c r="FV75" s="247"/>
      <c r="FW75" s="247"/>
      <c r="FX75" s="247"/>
      <c r="FY75" s="247"/>
      <c r="FZ75" s="247"/>
      <c r="GA75" s="247"/>
      <c r="GB75" s="247"/>
      <c r="GC75" s="247"/>
      <c r="GD75" s="247"/>
      <c r="GE75" s="247"/>
      <c r="GF75" s="247"/>
      <c r="GG75" s="247"/>
      <c r="GH75" s="247"/>
      <c r="GI75" s="247"/>
      <c r="GJ75" s="247"/>
      <c r="GK75" s="247"/>
      <c r="GL75" s="247"/>
      <c r="GM75" s="247"/>
      <c r="GN75" s="247"/>
      <c r="GO75" s="247"/>
      <c r="GP75" s="247"/>
      <c r="GQ75" s="247"/>
      <c r="GR75" s="247"/>
      <c r="GS75" s="247"/>
      <c r="GT75" s="247"/>
      <c r="GU75" s="247"/>
      <c r="GV75" s="247"/>
      <c r="GW75" s="247"/>
      <c r="GX75" s="247"/>
      <c r="GY75" s="247"/>
      <c r="GZ75" s="247"/>
      <c r="HA75" s="247"/>
      <c r="HB75" s="247"/>
      <c r="HC75" s="247"/>
      <c r="HD75" s="247"/>
      <c r="HE75" s="247"/>
      <c r="HF75" s="247"/>
      <c r="HG75" s="247"/>
      <c r="HH75" s="247"/>
      <c r="HI75" s="247"/>
      <c r="HJ75" s="247"/>
      <c r="HK75" s="247"/>
      <c r="HL75" s="247"/>
      <c r="HM75" s="247"/>
      <c r="HN75" s="247"/>
      <c r="HO75" s="247"/>
      <c r="HP75" s="247"/>
      <c r="HQ75" s="247"/>
      <c r="HR75" s="247"/>
      <c r="HS75" s="247"/>
      <c r="HT75" s="247"/>
      <c r="HU75" s="247"/>
      <c r="HV75" s="247"/>
      <c r="HW75" s="247"/>
      <c r="HX75" s="247"/>
      <c r="HY75" s="247"/>
      <c r="HZ75" s="247"/>
      <c r="IA75" s="247"/>
      <c r="IB75" s="247"/>
      <c r="IC75" s="247"/>
      <c r="ID75" s="247"/>
      <c r="IE75" s="247"/>
      <c r="IF75" s="247"/>
      <c r="IG75" s="247"/>
      <c r="IH75" s="247"/>
      <c r="II75" s="247"/>
      <c r="IJ75" s="247"/>
      <c r="IK75" s="247"/>
      <c r="IL75" s="247"/>
      <c r="IM75" s="247"/>
      <c r="IN75" s="247"/>
      <c r="IO75" s="247"/>
      <c r="IP75" s="247"/>
      <c r="IQ75" s="247"/>
      <c r="IR75" s="247"/>
      <c r="IS75" s="247"/>
      <c r="IT75" s="247"/>
      <c r="IU75" s="247"/>
      <c r="IV75" s="247"/>
      <c r="IW75" s="247"/>
      <c r="IX75" s="247"/>
      <c r="IY75" s="247"/>
      <c r="IZ75" s="247"/>
      <c r="JA75" s="247"/>
      <c r="JB75" s="247"/>
      <c r="JC75" s="247"/>
      <c r="JD75" s="247"/>
      <c r="JE75" s="247"/>
      <c r="JF75" s="247"/>
      <c r="JG75" s="247"/>
      <c r="JH75" s="247"/>
      <c r="JI75" s="247"/>
      <c r="JJ75" s="247"/>
      <c r="JK75" s="247"/>
      <c r="JL75" s="247"/>
      <c r="JM75" s="247"/>
      <c r="JN75" s="247"/>
      <c r="JO75" s="247"/>
      <c r="JP75" s="247"/>
      <c r="JQ75" s="247"/>
      <c r="JR75" s="247"/>
      <c r="JS75" s="247"/>
      <c r="JT75" s="247"/>
      <c r="JU75" s="247"/>
      <c r="JV75" s="247"/>
      <c r="JW75" s="247"/>
      <c r="JX75" s="247"/>
      <c r="JY75" s="247"/>
      <c r="JZ75" s="247"/>
      <c r="KA75" s="247"/>
      <c r="KB75" s="247"/>
      <c r="KC75" s="247"/>
      <c r="KD75" s="247"/>
      <c r="KE75" s="247"/>
      <c r="KF75" s="247"/>
      <c r="KG75" s="247"/>
      <c r="KH75" s="247"/>
      <c r="KI75" s="247"/>
      <c r="KJ75" s="247"/>
      <c r="KK75" s="247"/>
      <c r="KL75" s="247"/>
      <c r="KM75" s="247"/>
      <c r="KN75" s="247"/>
      <c r="KO75" s="247"/>
      <c r="KP75" s="247"/>
      <c r="KQ75" s="247"/>
      <c r="KR75" s="247"/>
      <c r="KS75" s="247"/>
      <c r="KT75" s="247"/>
      <c r="KU75" s="247"/>
      <c r="KV75" s="247"/>
      <c r="KW75" s="247"/>
      <c r="KX75" s="247"/>
      <c r="KY75" s="247"/>
      <c r="KZ75" s="247"/>
      <c r="LA75" s="247"/>
      <c r="LB75" s="247"/>
      <c r="LC75" s="247"/>
      <c r="LD75" s="247"/>
      <c r="LE75" s="247"/>
      <c r="LF75" s="247"/>
      <c r="LG75" s="247"/>
      <c r="LH75" s="247"/>
      <c r="LI75" s="247"/>
      <c r="LJ75" s="247"/>
      <c r="LK75" s="247"/>
      <c r="LL75" s="247"/>
      <c r="LM75" s="247"/>
      <c r="LN75" s="247"/>
      <c r="LO75" s="247"/>
      <c r="LP75" s="247"/>
      <c r="LQ75" s="247"/>
      <c r="LR75" s="247"/>
      <c r="LS75" s="247"/>
      <c r="LT75" s="247"/>
      <c r="LU75" s="247"/>
      <c r="LV75" s="247"/>
      <c r="LW75" s="247"/>
      <c r="LX75" s="247"/>
      <c r="LY75" s="247"/>
      <c r="LZ75" s="247"/>
      <c r="MA75" s="247"/>
      <c r="MB75" s="247"/>
      <c r="MC75" s="247"/>
      <c r="MD75" s="247"/>
      <c r="ME75" s="247"/>
      <c r="MF75" s="247"/>
      <c r="MG75" s="247"/>
      <c r="MH75" s="247"/>
      <c r="MI75" s="247"/>
      <c r="MJ75" s="247"/>
      <c r="MK75" s="247"/>
      <c r="ML75" s="247"/>
      <c r="MM75" s="247"/>
      <c r="MN75" s="247"/>
      <c r="MO75" s="247"/>
      <c r="MP75" s="247"/>
      <c r="MQ75" s="247"/>
      <c r="MR75" s="247"/>
      <c r="MS75" s="247"/>
      <c r="MT75" s="247"/>
      <c r="MU75" s="247"/>
      <c r="MV75" s="247"/>
      <c r="MW75" s="247"/>
      <c r="MX75" s="247"/>
      <c r="MY75" s="247"/>
      <c r="MZ75" s="247"/>
      <c r="NA75" s="247"/>
      <c r="NB75" s="247"/>
      <c r="NC75" s="247"/>
      <c r="ND75" s="247"/>
      <c r="NE75" s="247"/>
      <c r="NF75" s="247"/>
      <c r="NG75" s="247"/>
      <c r="NH75" s="247"/>
      <c r="NI75" s="247"/>
      <c r="NJ75" s="247"/>
      <c r="NK75" s="247"/>
      <c r="NL75" s="247"/>
      <c r="NM75" s="247"/>
      <c r="NN75" s="247"/>
      <c r="NO75" s="247"/>
      <c r="NP75" s="247"/>
      <c r="NQ75" s="247"/>
      <c r="NR75" s="247"/>
      <c r="NS75" s="247"/>
      <c r="NT75" s="247"/>
      <c r="NU75" s="247"/>
      <c r="NV75" s="247"/>
      <c r="NW75" s="247"/>
      <c r="NX75" s="247"/>
      <c r="NY75" s="247"/>
      <c r="NZ75" s="247"/>
      <c r="OA75" s="247"/>
      <c r="OB75" s="247"/>
      <c r="OC75" s="247"/>
      <c r="OD75" s="247"/>
      <c r="OE75" s="247"/>
      <c r="OF75" s="247"/>
      <c r="OG75" s="247"/>
      <c r="OH75" s="247"/>
      <c r="OI75" s="247"/>
      <c r="OJ75" s="247"/>
      <c r="OK75" s="247"/>
      <c r="OL75" s="247"/>
      <c r="OM75" s="247"/>
      <c r="ON75" s="247"/>
      <c r="OO75" s="247"/>
      <c r="OP75" s="247"/>
      <c r="OQ75" s="247"/>
      <c r="OR75" s="247"/>
      <c r="OS75" s="247"/>
      <c r="OT75" s="247"/>
      <c r="OU75" s="247"/>
      <c r="OV75" s="247"/>
      <c r="OW75" s="247"/>
      <c r="OX75" s="247"/>
      <c r="OY75" s="247"/>
      <c r="OZ75" s="247"/>
      <c r="PA75" s="247"/>
      <c r="PB75" s="247"/>
      <c r="PC75" s="247"/>
      <c r="PD75" s="247"/>
      <c r="PE75" s="247"/>
      <c r="PF75" s="247"/>
      <c r="PG75" s="247"/>
      <c r="PH75" s="247"/>
      <c r="PI75" s="247"/>
      <c r="PJ75" s="247"/>
      <c r="PK75" s="247"/>
      <c r="PL75" s="247"/>
      <c r="PM75" s="247"/>
      <c r="PN75" s="247"/>
      <c r="PO75" s="247"/>
      <c r="PP75" s="247"/>
      <c r="PQ75" s="247"/>
      <c r="PR75" s="247"/>
      <c r="PS75" s="247"/>
      <c r="PT75" s="247"/>
      <c r="PU75" s="247"/>
      <c r="PV75" s="247"/>
      <c r="PW75" s="247"/>
      <c r="PX75" s="247"/>
      <c r="PY75" s="247"/>
      <c r="PZ75" s="247"/>
      <c r="QA75" s="247"/>
      <c r="QB75" s="247"/>
      <c r="QC75" s="247"/>
      <c r="QD75" s="247"/>
      <c r="QE75" s="247"/>
      <c r="QF75" s="247"/>
      <c r="QG75" s="247"/>
      <c r="QH75" s="247"/>
      <c r="QI75" s="247"/>
      <c r="QJ75" s="247"/>
      <c r="QK75" s="247"/>
      <c r="QL75" s="247"/>
    </row>
    <row r="76" spans="1:454" s="171" customFormat="1" ht="19.5" customHeight="1" thickBot="1">
      <c r="A76" s="247"/>
      <c r="B76" s="285"/>
      <c r="C76" s="535" t="s">
        <v>8410</v>
      </c>
      <c r="D76" s="535"/>
      <c r="E76" s="535"/>
      <c r="F76" s="535"/>
      <c r="G76" s="535"/>
      <c r="H76" s="535"/>
      <c r="I76" s="535"/>
      <c r="J76" s="535"/>
      <c r="K76" s="535"/>
      <c r="L76" s="535"/>
      <c r="M76" s="535"/>
      <c r="N76" s="535"/>
      <c r="O76" s="535"/>
      <c r="P76" s="535"/>
      <c r="Q76" s="535"/>
      <c r="R76" s="535"/>
      <c r="S76" s="535"/>
      <c r="T76" s="535"/>
      <c r="U76" s="535"/>
      <c r="V76" s="535"/>
      <c r="W76" s="535"/>
      <c r="X76" s="535"/>
      <c r="Y76" s="535"/>
      <c r="Z76" s="222"/>
      <c r="AA76" s="256"/>
      <c r="AB76" s="814"/>
      <c r="AC76" s="814"/>
      <c r="AD76" s="814"/>
      <c r="AE76" s="814"/>
      <c r="AF76" s="814"/>
      <c r="AG76" s="814"/>
      <c r="AH76" s="814"/>
      <c r="AI76" s="814"/>
      <c r="AJ76" s="814"/>
      <c r="AK76" s="814"/>
      <c r="AL76" s="814"/>
      <c r="AM76" s="814"/>
      <c r="AN76" s="814"/>
      <c r="AO76" s="814"/>
      <c r="AP76" s="814"/>
      <c r="AQ76" s="814"/>
      <c r="AR76" s="814"/>
      <c r="AS76" s="814"/>
      <c r="AT76" s="814"/>
      <c r="AU76" s="814"/>
      <c r="AV76" s="814"/>
      <c r="AW76" s="247"/>
      <c r="AX76" s="247"/>
      <c r="AY76" s="247"/>
      <c r="AZ76" s="247"/>
      <c r="BA76" s="247"/>
      <c r="BB76" s="247"/>
      <c r="BC76" s="247"/>
      <c r="BD76" s="247"/>
      <c r="BE76" s="247"/>
      <c r="BF76" s="247"/>
      <c r="BG76" s="247"/>
      <c r="BH76" s="247"/>
      <c r="BI76" s="247"/>
      <c r="BJ76" s="247"/>
      <c r="BK76" s="247"/>
      <c r="BL76" s="247"/>
      <c r="BM76" s="247"/>
      <c r="BN76" s="247"/>
      <c r="BO76" s="247"/>
      <c r="BP76" s="247"/>
      <c r="BQ76" s="247"/>
      <c r="BR76" s="247"/>
      <c r="BS76" s="247"/>
      <c r="BT76" s="247"/>
      <c r="BU76" s="247"/>
      <c r="BV76" s="247"/>
      <c r="BW76" s="247"/>
      <c r="BX76" s="247"/>
      <c r="BY76" s="247"/>
      <c r="BZ76" s="247"/>
      <c r="CA76" s="247"/>
      <c r="CB76" s="247"/>
      <c r="CC76" s="247"/>
      <c r="CD76" s="247"/>
      <c r="CE76" s="247"/>
      <c r="CF76" s="247"/>
      <c r="CG76" s="247"/>
      <c r="CH76" s="247"/>
      <c r="CI76" s="247"/>
      <c r="CJ76" s="247"/>
      <c r="CK76" s="247"/>
      <c r="CL76" s="247"/>
      <c r="CM76" s="247"/>
      <c r="CN76" s="247"/>
      <c r="CO76" s="247"/>
      <c r="CP76" s="247"/>
      <c r="CQ76" s="247"/>
      <c r="CR76" s="247"/>
      <c r="CS76" s="247"/>
      <c r="CT76" s="247"/>
      <c r="CU76" s="247"/>
      <c r="CV76" s="247"/>
      <c r="CW76" s="247"/>
      <c r="CX76" s="247"/>
      <c r="CY76" s="247"/>
      <c r="CZ76" s="247"/>
      <c r="DA76" s="247"/>
      <c r="DB76" s="247"/>
      <c r="DC76" s="247"/>
      <c r="DD76" s="247"/>
      <c r="DE76" s="247"/>
      <c r="DF76" s="247"/>
      <c r="DG76" s="247"/>
      <c r="DH76" s="247"/>
      <c r="DI76" s="247"/>
      <c r="DJ76" s="247"/>
      <c r="DK76" s="247"/>
      <c r="DL76" s="247"/>
      <c r="DM76" s="247"/>
      <c r="DN76" s="247"/>
      <c r="DO76" s="247"/>
      <c r="DP76" s="247"/>
      <c r="DQ76" s="247"/>
      <c r="DR76" s="247"/>
      <c r="DS76" s="247"/>
      <c r="DT76" s="247"/>
      <c r="DU76" s="247"/>
      <c r="DV76" s="247"/>
      <c r="DW76" s="247"/>
      <c r="DX76" s="247"/>
      <c r="DY76" s="247"/>
      <c r="DZ76" s="247"/>
      <c r="EA76" s="247"/>
      <c r="EB76" s="247"/>
      <c r="EC76" s="247"/>
      <c r="ED76" s="247"/>
      <c r="EE76" s="247"/>
      <c r="EF76" s="247"/>
      <c r="EG76" s="247"/>
      <c r="EH76" s="247"/>
      <c r="EI76" s="247"/>
      <c r="EJ76" s="247"/>
      <c r="EK76" s="247"/>
      <c r="EL76" s="247"/>
      <c r="EM76" s="247"/>
      <c r="EN76" s="247"/>
      <c r="EO76" s="247"/>
      <c r="EP76" s="247"/>
      <c r="EQ76" s="247"/>
      <c r="ER76" s="247"/>
      <c r="ES76" s="247"/>
      <c r="ET76" s="247"/>
      <c r="EU76" s="247"/>
      <c r="EV76" s="247"/>
      <c r="EW76" s="247"/>
      <c r="EX76" s="247"/>
      <c r="EY76" s="247"/>
      <c r="EZ76" s="247"/>
      <c r="FA76" s="247"/>
      <c r="FB76" s="247"/>
      <c r="FC76" s="247"/>
      <c r="FD76" s="247"/>
      <c r="FE76" s="247"/>
      <c r="FF76" s="247"/>
      <c r="FG76" s="247"/>
      <c r="FH76" s="247"/>
      <c r="FI76" s="247"/>
      <c r="FJ76" s="247"/>
      <c r="FK76" s="247"/>
      <c r="FL76" s="247"/>
      <c r="FM76" s="247"/>
      <c r="FN76" s="247"/>
      <c r="FO76" s="247"/>
      <c r="FP76" s="247"/>
      <c r="FQ76" s="247"/>
      <c r="FR76" s="247"/>
      <c r="FS76" s="247"/>
      <c r="FT76" s="247"/>
      <c r="FU76" s="247"/>
      <c r="FV76" s="247"/>
      <c r="FW76" s="247"/>
      <c r="FX76" s="247"/>
      <c r="FY76" s="247"/>
      <c r="FZ76" s="247"/>
      <c r="GA76" s="247"/>
      <c r="GB76" s="247"/>
      <c r="GC76" s="247"/>
      <c r="GD76" s="247"/>
      <c r="GE76" s="247"/>
      <c r="GF76" s="247"/>
      <c r="GG76" s="247"/>
      <c r="GH76" s="247"/>
      <c r="GI76" s="247"/>
      <c r="GJ76" s="247"/>
      <c r="GK76" s="247"/>
      <c r="GL76" s="247"/>
      <c r="GM76" s="247"/>
      <c r="GN76" s="247"/>
      <c r="GO76" s="247"/>
      <c r="GP76" s="247"/>
      <c r="GQ76" s="247"/>
      <c r="GR76" s="247"/>
      <c r="GS76" s="247"/>
      <c r="GT76" s="247"/>
      <c r="GU76" s="247"/>
      <c r="GV76" s="247"/>
      <c r="GW76" s="247"/>
      <c r="GX76" s="247"/>
      <c r="GY76" s="247"/>
      <c r="GZ76" s="247"/>
      <c r="HA76" s="247"/>
      <c r="HB76" s="247"/>
      <c r="HC76" s="247"/>
      <c r="HD76" s="247"/>
      <c r="HE76" s="247"/>
      <c r="HF76" s="247"/>
      <c r="HG76" s="247"/>
      <c r="HH76" s="247"/>
      <c r="HI76" s="247"/>
      <c r="HJ76" s="247"/>
      <c r="HK76" s="247"/>
      <c r="HL76" s="247"/>
      <c r="HM76" s="247"/>
      <c r="HN76" s="247"/>
      <c r="HO76" s="247"/>
      <c r="HP76" s="247"/>
      <c r="HQ76" s="247"/>
      <c r="HR76" s="247"/>
      <c r="HS76" s="247"/>
      <c r="HT76" s="247"/>
      <c r="HU76" s="247"/>
      <c r="HV76" s="247"/>
      <c r="HW76" s="247"/>
      <c r="HX76" s="247"/>
      <c r="HY76" s="247"/>
      <c r="HZ76" s="247"/>
      <c r="IA76" s="247"/>
      <c r="IB76" s="247"/>
      <c r="IC76" s="247"/>
      <c r="ID76" s="247"/>
      <c r="IE76" s="247"/>
      <c r="IF76" s="247"/>
      <c r="IG76" s="247"/>
      <c r="IH76" s="247"/>
      <c r="II76" s="247"/>
      <c r="IJ76" s="247"/>
      <c r="IK76" s="247"/>
      <c r="IL76" s="247"/>
      <c r="IM76" s="247"/>
      <c r="IN76" s="247"/>
      <c r="IO76" s="247"/>
      <c r="IP76" s="247"/>
      <c r="IQ76" s="247"/>
      <c r="IR76" s="247"/>
      <c r="IS76" s="247"/>
      <c r="IT76" s="247"/>
      <c r="IU76" s="247"/>
      <c r="IV76" s="247"/>
      <c r="IW76" s="247"/>
      <c r="IX76" s="247"/>
      <c r="IY76" s="247"/>
      <c r="IZ76" s="247"/>
      <c r="JA76" s="247"/>
      <c r="JB76" s="247"/>
      <c r="JC76" s="247"/>
      <c r="JD76" s="247"/>
      <c r="JE76" s="247"/>
      <c r="JF76" s="247"/>
      <c r="JG76" s="247"/>
      <c r="JH76" s="247"/>
      <c r="JI76" s="247"/>
      <c r="JJ76" s="247"/>
      <c r="JK76" s="247"/>
      <c r="JL76" s="247"/>
      <c r="JM76" s="247"/>
      <c r="JN76" s="247"/>
      <c r="JO76" s="247"/>
      <c r="JP76" s="247"/>
      <c r="JQ76" s="247"/>
      <c r="JR76" s="247"/>
      <c r="JS76" s="247"/>
      <c r="JT76" s="247"/>
      <c r="JU76" s="247"/>
      <c r="JV76" s="247"/>
      <c r="JW76" s="247"/>
      <c r="JX76" s="247"/>
      <c r="JY76" s="247"/>
      <c r="JZ76" s="247"/>
      <c r="KA76" s="247"/>
      <c r="KB76" s="247"/>
      <c r="KC76" s="247"/>
      <c r="KD76" s="247"/>
      <c r="KE76" s="247"/>
      <c r="KF76" s="247"/>
      <c r="KG76" s="247"/>
      <c r="KH76" s="247"/>
      <c r="KI76" s="247"/>
      <c r="KJ76" s="247"/>
      <c r="KK76" s="247"/>
      <c r="KL76" s="247"/>
      <c r="KM76" s="247"/>
      <c r="KN76" s="247"/>
      <c r="KO76" s="247"/>
      <c r="KP76" s="247"/>
      <c r="KQ76" s="247"/>
      <c r="KR76" s="247"/>
      <c r="KS76" s="247"/>
      <c r="KT76" s="247"/>
      <c r="KU76" s="247"/>
      <c r="KV76" s="247"/>
      <c r="KW76" s="247"/>
      <c r="KX76" s="247"/>
      <c r="KY76" s="247"/>
      <c r="KZ76" s="247"/>
      <c r="LA76" s="247"/>
      <c r="LB76" s="247"/>
      <c r="LC76" s="247"/>
      <c r="LD76" s="247"/>
      <c r="LE76" s="247"/>
      <c r="LF76" s="247"/>
      <c r="LG76" s="247"/>
      <c r="LH76" s="247"/>
      <c r="LI76" s="247"/>
      <c r="LJ76" s="247"/>
      <c r="LK76" s="247"/>
      <c r="LL76" s="247"/>
      <c r="LM76" s="247"/>
      <c r="LN76" s="247"/>
      <c r="LO76" s="247"/>
      <c r="LP76" s="247"/>
      <c r="LQ76" s="247"/>
      <c r="LR76" s="247"/>
      <c r="LS76" s="247"/>
      <c r="LT76" s="247"/>
      <c r="LU76" s="247"/>
      <c r="LV76" s="247"/>
      <c r="LW76" s="247"/>
      <c r="LX76" s="247"/>
      <c r="LY76" s="247"/>
      <c r="LZ76" s="247"/>
      <c r="MA76" s="247"/>
      <c r="MB76" s="247"/>
      <c r="MC76" s="247"/>
      <c r="MD76" s="247"/>
      <c r="ME76" s="247"/>
      <c r="MF76" s="247"/>
      <c r="MG76" s="247"/>
      <c r="MH76" s="247"/>
      <c r="MI76" s="247"/>
      <c r="MJ76" s="247"/>
      <c r="MK76" s="247"/>
      <c r="ML76" s="247"/>
      <c r="MM76" s="247"/>
      <c r="MN76" s="247"/>
      <c r="MO76" s="247"/>
      <c r="MP76" s="247"/>
      <c r="MQ76" s="247"/>
      <c r="MR76" s="247"/>
      <c r="MS76" s="247"/>
      <c r="MT76" s="247"/>
      <c r="MU76" s="247"/>
      <c r="MV76" s="247"/>
      <c r="MW76" s="247"/>
      <c r="MX76" s="247"/>
      <c r="MY76" s="247"/>
      <c r="MZ76" s="247"/>
      <c r="NA76" s="247"/>
      <c r="NB76" s="247"/>
      <c r="NC76" s="247"/>
      <c r="ND76" s="247"/>
      <c r="NE76" s="247"/>
      <c r="NF76" s="247"/>
      <c r="NG76" s="247"/>
      <c r="NH76" s="247"/>
      <c r="NI76" s="247"/>
      <c r="NJ76" s="247"/>
      <c r="NK76" s="247"/>
      <c r="NL76" s="247"/>
      <c r="NM76" s="247"/>
      <c r="NN76" s="247"/>
      <c r="NO76" s="247"/>
      <c r="NP76" s="247"/>
      <c r="NQ76" s="247"/>
      <c r="NR76" s="247"/>
      <c r="NS76" s="247"/>
      <c r="NT76" s="247"/>
      <c r="NU76" s="247"/>
      <c r="NV76" s="247"/>
      <c r="NW76" s="247"/>
      <c r="NX76" s="247"/>
      <c r="NY76" s="247"/>
      <c r="NZ76" s="247"/>
      <c r="OA76" s="247"/>
      <c r="OB76" s="247"/>
      <c r="OC76" s="247"/>
      <c r="OD76" s="247"/>
      <c r="OE76" s="247"/>
      <c r="OF76" s="247"/>
      <c r="OG76" s="247"/>
      <c r="OH76" s="247"/>
      <c r="OI76" s="247"/>
      <c r="OJ76" s="247"/>
      <c r="OK76" s="247"/>
      <c r="OL76" s="247"/>
      <c r="OM76" s="247"/>
      <c r="ON76" s="247"/>
      <c r="OO76" s="247"/>
      <c r="OP76" s="247"/>
      <c r="OQ76" s="247"/>
      <c r="OR76" s="247"/>
      <c r="OS76" s="247"/>
      <c r="OT76" s="247"/>
      <c r="OU76" s="247"/>
      <c r="OV76" s="247"/>
      <c r="OW76" s="247"/>
      <c r="OX76" s="247"/>
      <c r="OY76" s="247"/>
      <c r="OZ76" s="247"/>
      <c r="PA76" s="247"/>
      <c r="PB76" s="247"/>
      <c r="PC76" s="247"/>
      <c r="PD76" s="247"/>
      <c r="PE76" s="247"/>
      <c r="PF76" s="247"/>
      <c r="PG76" s="247"/>
      <c r="PH76" s="247"/>
      <c r="PI76" s="247"/>
      <c r="PJ76" s="247"/>
      <c r="PK76" s="247"/>
      <c r="PL76" s="247"/>
      <c r="PM76" s="247"/>
      <c r="PN76" s="247"/>
      <c r="PO76" s="247"/>
      <c r="PP76" s="247"/>
      <c r="PQ76" s="247"/>
      <c r="PR76" s="247"/>
      <c r="PS76" s="247"/>
      <c r="PT76" s="247"/>
      <c r="PU76" s="247"/>
      <c r="PV76" s="247"/>
      <c r="PW76" s="247"/>
      <c r="PX76" s="247"/>
      <c r="PY76" s="247"/>
      <c r="PZ76" s="247"/>
      <c r="QA76" s="247"/>
      <c r="QB76" s="247"/>
      <c r="QC76" s="247"/>
      <c r="QD76" s="247"/>
      <c r="QE76" s="247"/>
      <c r="QF76" s="247"/>
      <c r="QG76" s="247"/>
      <c r="QH76" s="247"/>
      <c r="QI76" s="247"/>
      <c r="QJ76" s="247"/>
      <c r="QK76" s="247"/>
      <c r="QL76" s="247"/>
    </row>
    <row r="77" spans="1:454" s="171" customFormat="1" ht="12" customHeight="1">
      <c r="A77" s="247"/>
      <c r="B77" s="285"/>
      <c r="C77" s="786"/>
      <c r="D77" s="787"/>
      <c r="E77" s="787"/>
      <c r="F77" s="787"/>
      <c r="G77" s="787"/>
      <c r="H77" s="787"/>
      <c r="I77" s="787"/>
      <c r="J77" s="787"/>
      <c r="K77" s="787"/>
      <c r="L77" s="787"/>
      <c r="M77" s="787"/>
      <c r="N77" s="787"/>
      <c r="O77" s="787"/>
      <c r="P77" s="787"/>
      <c r="Q77" s="787"/>
      <c r="R77" s="787"/>
      <c r="S77" s="787"/>
      <c r="T77" s="787"/>
      <c r="U77" s="787"/>
      <c r="V77" s="787"/>
      <c r="W77" s="787"/>
      <c r="X77" s="787"/>
      <c r="Y77" s="787"/>
      <c r="Z77" s="788"/>
      <c r="AA77" s="256"/>
      <c r="AB77" s="814"/>
      <c r="AC77" s="814"/>
      <c r="AD77" s="814"/>
      <c r="AE77" s="814"/>
      <c r="AF77" s="814"/>
      <c r="AG77" s="814"/>
      <c r="AH77" s="814"/>
      <c r="AI77" s="814"/>
      <c r="AJ77" s="814"/>
      <c r="AK77" s="814"/>
      <c r="AL77" s="814"/>
      <c r="AM77" s="814"/>
      <c r="AN77" s="814"/>
      <c r="AO77" s="814"/>
      <c r="AP77" s="814"/>
      <c r="AQ77" s="814"/>
      <c r="AR77" s="814"/>
      <c r="AS77" s="814"/>
      <c r="AT77" s="814"/>
      <c r="AU77" s="814"/>
      <c r="AV77" s="814"/>
      <c r="AW77" s="247"/>
      <c r="AX77" s="247"/>
      <c r="AY77" s="247"/>
      <c r="AZ77" s="247"/>
      <c r="BA77" s="247"/>
      <c r="BB77" s="247"/>
      <c r="BC77" s="247"/>
      <c r="BD77" s="247"/>
      <c r="BE77" s="247"/>
      <c r="BF77" s="247"/>
      <c r="BG77" s="247"/>
      <c r="BH77" s="247"/>
      <c r="BI77" s="247"/>
      <c r="BJ77" s="247"/>
      <c r="BK77" s="247"/>
      <c r="BL77" s="247"/>
      <c r="BM77" s="247"/>
      <c r="BN77" s="247"/>
      <c r="BO77" s="247"/>
      <c r="BP77" s="247"/>
      <c r="BQ77" s="247"/>
      <c r="BR77" s="247"/>
      <c r="BS77" s="247"/>
      <c r="BT77" s="247"/>
      <c r="BU77" s="247"/>
      <c r="BV77" s="247"/>
      <c r="BW77" s="247"/>
      <c r="BX77" s="247"/>
      <c r="BY77" s="247"/>
      <c r="BZ77" s="247"/>
      <c r="CA77" s="247"/>
      <c r="CB77" s="247"/>
      <c r="CC77" s="247"/>
      <c r="CD77" s="247"/>
      <c r="CE77" s="247"/>
      <c r="CF77" s="247"/>
      <c r="CG77" s="247"/>
      <c r="CH77" s="247"/>
      <c r="CI77" s="247"/>
      <c r="CJ77" s="247"/>
      <c r="CK77" s="247"/>
      <c r="CL77" s="247"/>
      <c r="CM77" s="247"/>
      <c r="CN77" s="247"/>
      <c r="CO77" s="247"/>
      <c r="CP77" s="247"/>
      <c r="CQ77" s="247"/>
      <c r="CR77" s="247"/>
      <c r="CS77" s="247"/>
      <c r="CT77" s="247"/>
      <c r="CU77" s="247"/>
      <c r="CV77" s="247"/>
      <c r="CW77" s="247"/>
      <c r="CX77" s="247"/>
      <c r="CY77" s="247"/>
      <c r="CZ77" s="247"/>
      <c r="DA77" s="247"/>
      <c r="DB77" s="247"/>
      <c r="DC77" s="247"/>
      <c r="DD77" s="247"/>
      <c r="DE77" s="247"/>
      <c r="DF77" s="247"/>
      <c r="DG77" s="247"/>
      <c r="DH77" s="247"/>
      <c r="DI77" s="247"/>
      <c r="DJ77" s="247"/>
      <c r="DK77" s="247"/>
      <c r="DL77" s="247"/>
      <c r="DM77" s="247"/>
      <c r="DN77" s="247"/>
      <c r="DO77" s="247"/>
      <c r="DP77" s="247"/>
      <c r="DQ77" s="247"/>
      <c r="DR77" s="247"/>
      <c r="DS77" s="247"/>
      <c r="DT77" s="247"/>
      <c r="DU77" s="247"/>
      <c r="DV77" s="247"/>
      <c r="DW77" s="247"/>
      <c r="DX77" s="247"/>
      <c r="DY77" s="247"/>
      <c r="DZ77" s="247"/>
      <c r="EA77" s="247"/>
      <c r="EB77" s="247"/>
      <c r="EC77" s="247"/>
      <c r="ED77" s="247"/>
      <c r="EE77" s="247"/>
      <c r="EF77" s="247"/>
      <c r="EG77" s="247"/>
      <c r="EH77" s="247"/>
      <c r="EI77" s="247"/>
      <c r="EJ77" s="247"/>
      <c r="EK77" s="247"/>
      <c r="EL77" s="247"/>
      <c r="EM77" s="247"/>
      <c r="EN77" s="247"/>
      <c r="EO77" s="247"/>
      <c r="EP77" s="247"/>
      <c r="EQ77" s="247"/>
      <c r="ER77" s="247"/>
      <c r="ES77" s="247"/>
      <c r="ET77" s="247"/>
      <c r="EU77" s="247"/>
      <c r="EV77" s="247"/>
      <c r="EW77" s="247"/>
      <c r="EX77" s="247"/>
      <c r="EY77" s="247"/>
      <c r="EZ77" s="247"/>
      <c r="FA77" s="247"/>
      <c r="FB77" s="247"/>
      <c r="FC77" s="247"/>
      <c r="FD77" s="247"/>
      <c r="FE77" s="247"/>
      <c r="FF77" s="247"/>
      <c r="FG77" s="247"/>
      <c r="FH77" s="247"/>
      <c r="FI77" s="247"/>
      <c r="FJ77" s="247"/>
      <c r="FK77" s="247"/>
      <c r="FL77" s="247"/>
      <c r="FM77" s="247"/>
      <c r="FN77" s="247"/>
      <c r="FO77" s="247"/>
      <c r="FP77" s="247"/>
      <c r="FQ77" s="247"/>
      <c r="FR77" s="247"/>
      <c r="FS77" s="247"/>
      <c r="FT77" s="247"/>
      <c r="FU77" s="247"/>
      <c r="FV77" s="247"/>
      <c r="FW77" s="247"/>
      <c r="FX77" s="247"/>
      <c r="FY77" s="247"/>
      <c r="FZ77" s="247"/>
      <c r="GA77" s="247"/>
      <c r="GB77" s="247"/>
      <c r="GC77" s="247"/>
      <c r="GD77" s="247"/>
      <c r="GE77" s="247"/>
      <c r="GF77" s="247"/>
      <c r="GG77" s="247"/>
      <c r="GH77" s="247"/>
      <c r="GI77" s="247"/>
      <c r="GJ77" s="247"/>
      <c r="GK77" s="247"/>
      <c r="GL77" s="247"/>
      <c r="GM77" s="247"/>
      <c r="GN77" s="247"/>
      <c r="GO77" s="247"/>
      <c r="GP77" s="247"/>
      <c r="GQ77" s="247"/>
      <c r="GR77" s="247"/>
      <c r="GS77" s="247"/>
      <c r="GT77" s="247"/>
      <c r="GU77" s="247"/>
      <c r="GV77" s="247"/>
      <c r="GW77" s="247"/>
      <c r="GX77" s="247"/>
      <c r="GY77" s="247"/>
      <c r="GZ77" s="247"/>
      <c r="HA77" s="247"/>
      <c r="HB77" s="247"/>
      <c r="HC77" s="247"/>
      <c r="HD77" s="247"/>
      <c r="HE77" s="247"/>
      <c r="HF77" s="247"/>
      <c r="HG77" s="247"/>
      <c r="HH77" s="247"/>
      <c r="HI77" s="247"/>
      <c r="HJ77" s="247"/>
      <c r="HK77" s="247"/>
      <c r="HL77" s="247"/>
      <c r="HM77" s="247"/>
      <c r="HN77" s="247"/>
      <c r="HO77" s="247"/>
      <c r="HP77" s="247"/>
      <c r="HQ77" s="247"/>
      <c r="HR77" s="247"/>
      <c r="HS77" s="247"/>
      <c r="HT77" s="247"/>
      <c r="HU77" s="247"/>
      <c r="HV77" s="247"/>
      <c r="HW77" s="247"/>
      <c r="HX77" s="247"/>
      <c r="HY77" s="247"/>
      <c r="HZ77" s="247"/>
      <c r="IA77" s="247"/>
      <c r="IB77" s="247"/>
      <c r="IC77" s="247"/>
      <c r="ID77" s="247"/>
      <c r="IE77" s="247"/>
      <c r="IF77" s="247"/>
      <c r="IG77" s="247"/>
      <c r="IH77" s="247"/>
      <c r="II77" s="247"/>
      <c r="IJ77" s="247"/>
      <c r="IK77" s="247"/>
      <c r="IL77" s="247"/>
      <c r="IM77" s="247"/>
      <c r="IN77" s="247"/>
      <c r="IO77" s="247"/>
      <c r="IP77" s="247"/>
      <c r="IQ77" s="247"/>
      <c r="IR77" s="247"/>
      <c r="IS77" s="247"/>
      <c r="IT77" s="247"/>
      <c r="IU77" s="247"/>
      <c r="IV77" s="247"/>
      <c r="IW77" s="247"/>
      <c r="IX77" s="247"/>
      <c r="IY77" s="247"/>
      <c r="IZ77" s="247"/>
      <c r="JA77" s="247"/>
      <c r="JB77" s="247"/>
      <c r="JC77" s="247"/>
      <c r="JD77" s="247"/>
      <c r="JE77" s="247"/>
      <c r="JF77" s="247"/>
      <c r="JG77" s="247"/>
      <c r="JH77" s="247"/>
      <c r="JI77" s="247"/>
      <c r="JJ77" s="247"/>
      <c r="JK77" s="247"/>
      <c r="JL77" s="247"/>
      <c r="JM77" s="247"/>
      <c r="JN77" s="247"/>
      <c r="JO77" s="247"/>
      <c r="JP77" s="247"/>
      <c r="JQ77" s="247"/>
      <c r="JR77" s="247"/>
      <c r="JS77" s="247"/>
      <c r="JT77" s="247"/>
      <c r="JU77" s="247"/>
      <c r="JV77" s="247"/>
      <c r="JW77" s="247"/>
      <c r="JX77" s="247"/>
      <c r="JY77" s="247"/>
      <c r="JZ77" s="247"/>
      <c r="KA77" s="247"/>
      <c r="KB77" s="247"/>
      <c r="KC77" s="247"/>
      <c r="KD77" s="247"/>
      <c r="KE77" s="247"/>
      <c r="KF77" s="247"/>
      <c r="KG77" s="247"/>
      <c r="KH77" s="247"/>
      <c r="KI77" s="247"/>
      <c r="KJ77" s="247"/>
      <c r="KK77" s="247"/>
      <c r="KL77" s="247"/>
      <c r="KM77" s="247"/>
      <c r="KN77" s="247"/>
      <c r="KO77" s="247"/>
      <c r="KP77" s="247"/>
      <c r="KQ77" s="247"/>
      <c r="KR77" s="247"/>
      <c r="KS77" s="247"/>
      <c r="KT77" s="247"/>
      <c r="KU77" s="247"/>
      <c r="KV77" s="247"/>
      <c r="KW77" s="247"/>
      <c r="KX77" s="247"/>
      <c r="KY77" s="247"/>
      <c r="KZ77" s="247"/>
      <c r="LA77" s="247"/>
      <c r="LB77" s="247"/>
      <c r="LC77" s="247"/>
      <c r="LD77" s="247"/>
      <c r="LE77" s="247"/>
      <c r="LF77" s="247"/>
      <c r="LG77" s="247"/>
      <c r="LH77" s="247"/>
      <c r="LI77" s="247"/>
      <c r="LJ77" s="247"/>
      <c r="LK77" s="247"/>
      <c r="LL77" s="247"/>
      <c r="LM77" s="247"/>
      <c r="LN77" s="247"/>
      <c r="LO77" s="247"/>
      <c r="LP77" s="247"/>
      <c r="LQ77" s="247"/>
      <c r="LR77" s="247"/>
      <c r="LS77" s="247"/>
      <c r="LT77" s="247"/>
      <c r="LU77" s="247"/>
      <c r="LV77" s="247"/>
      <c r="LW77" s="247"/>
      <c r="LX77" s="247"/>
      <c r="LY77" s="247"/>
      <c r="LZ77" s="247"/>
      <c r="MA77" s="247"/>
      <c r="MB77" s="247"/>
      <c r="MC77" s="247"/>
      <c r="MD77" s="247"/>
      <c r="ME77" s="247"/>
      <c r="MF77" s="247"/>
      <c r="MG77" s="247"/>
      <c r="MH77" s="247"/>
      <c r="MI77" s="247"/>
      <c r="MJ77" s="247"/>
      <c r="MK77" s="247"/>
      <c r="ML77" s="247"/>
      <c r="MM77" s="247"/>
      <c r="MN77" s="247"/>
      <c r="MO77" s="247"/>
      <c r="MP77" s="247"/>
      <c r="MQ77" s="247"/>
      <c r="MR77" s="247"/>
      <c r="MS77" s="247"/>
      <c r="MT77" s="247"/>
      <c r="MU77" s="247"/>
      <c r="MV77" s="247"/>
      <c r="MW77" s="247"/>
      <c r="MX77" s="247"/>
      <c r="MY77" s="247"/>
      <c r="MZ77" s="247"/>
      <c r="NA77" s="247"/>
      <c r="NB77" s="247"/>
      <c r="NC77" s="247"/>
      <c r="ND77" s="247"/>
      <c r="NE77" s="247"/>
      <c r="NF77" s="247"/>
      <c r="NG77" s="247"/>
      <c r="NH77" s="247"/>
      <c r="NI77" s="247"/>
      <c r="NJ77" s="247"/>
      <c r="NK77" s="247"/>
      <c r="NL77" s="247"/>
      <c r="NM77" s="247"/>
      <c r="NN77" s="247"/>
      <c r="NO77" s="247"/>
      <c r="NP77" s="247"/>
      <c r="NQ77" s="247"/>
      <c r="NR77" s="247"/>
      <c r="NS77" s="247"/>
      <c r="NT77" s="247"/>
      <c r="NU77" s="247"/>
      <c r="NV77" s="247"/>
      <c r="NW77" s="247"/>
      <c r="NX77" s="247"/>
      <c r="NY77" s="247"/>
      <c r="NZ77" s="247"/>
      <c r="OA77" s="247"/>
      <c r="OB77" s="247"/>
      <c r="OC77" s="247"/>
      <c r="OD77" s="247"/>
      <c r="OE77" s="247"/>
      <c r="OF77" s="247"/>
      <c r="OG77" s="247"/>
      <c r="OH77" s="247"/>
      <c r="OI77" s="247"/>
      <c r="OJ77" s="247"/>
      <c r="OK77" s="247"/>
      <c r="OL77" s="247"/>
      <c r="OM77" s="247"/>
      <c r="ON77" s="247"/>
      <c r="OO77" s="247"/>
      <c r="OP77" s="247"/>
      <c r="OQ77" s="247"/>
      <c r="OR77" s="247"/>
      <c r="OS77" s="247"/>
      <c r="OT77" s="247"/>
      <c r="OU77" s="247"/>
      <c r="OV77" s="247"/>
      <c r="OW77" s="247"/>
      <c r="OX77" s="247"/>
      <c r="OY77" s="247"/>
      <c r="OZ77" s="247"/>
      <c r="PA77" s="247"/>
      <c r="PB77" s="247"/>
      <c r="PC77" s="247"/>
      <c r="PD77" s="247"/>
      <c r="PE77" s="247"/>
      <c r="PF77" s="247"/>
      <c r="PG77" s="247"/>
      <c r="PH77" s="247"/>
      <c r="PI77" s="247"/>
      <c r="PJ77" s="247"/>
      <c r="PK77" s="247"/>
      <c r="PL77" s="247"/>
      <c r="PM77" s="247"/>
      <c r="PN77" s="247"/>
      <c r="PO77" s="247"/>
      <c r="PP77" s="247"/>
      <c r="PQ77" s="247"/>
      <c r="PR77" s="247"/>
      <c r="PS77" s="247"/>
      <c r="PT77" s="247"/>
      <c r="PU77" s="247"/>
      <c r="PV77" s="247"/>
      <c r="PW77" s="247"/>
      <c r="PX77" s="247"/>
      <c r="PY77" s="247"/>
      <c r="PZ77" s="247"/>
      <c r="QA77" s="247"/>
      <c r="QB77" s="247"/>
      <c r="QC77" s="247"/>
      <c r="QD77" s="247"/>
      <c r="QE77" s="247"/>
      <c r="QF77" s="247"/>
      <c r="QG77" s="247"/>
      <c r="QH77" s="247"/>
      <c r="QI77" s="247"/>
      <c r="QJ77" s="247"/>
      <c r="QK77" s="247"/>
      <c r="QL77" s="247"/>
    </row>
    <row r="78" spans="1:454" s="171" customFormat="1" ht="12" customHeight="1">
      <c r="A78" s="247"/>
      <c r="B78" s="285"/>
      <c r="C78" s="789"/>
      <c r="D78" s="790"/>
      <c r="E78" s="790"/>
      <c r="F78" s="790"/>
      <c r="G78" s="790"/>
      <c r="H78" s="790"/>
      <c r="I78" s="790"/>
      <c r="J78" s="790"/>
      <c r="K78" s="790"/>
      <c r="L78" s="790"/>
      <c r="M78" s="790"/>
      <c r="N78" s="790"/>
      <c r="O78" s="790"/>
      <c r="P78" s="790"/>
      <c r="Q78" s="790"/>
      <c r="R78" s="790"/>
      <c r="S78" s="790"/>
      <c r="T78" s="790"/>
      <c r="U78" s="790"/>
      <c r="V78" s="790"/>
      <c r="W78" s="790"/>
      <c r="X78" s="790"/>
      <c r="Y78" s="790"/>
      <c r="Z78" s="791"/>
      <c r="AA78" s="256"/>
      <c r="AB78" s="814"/>
      <c r="AC78" s="814"/>
      <c r="AD78" s="814"/>
      <c r="AE78" s="814"/>
      <c r="AF78" s="814"/>
      <c r="AG78" s="814"/>
      <c r="AH78" s="814"/>
      <c r="AI78" s="814"/>
      <c r="AJ78" s="814"/>
      <c r="AK78" s="814"/>
      <c r="AL78" s="814"/>
      <c r="AM78" s="814"/>
      <c r="AN78" s="814"/>
      <c r="AO78" s="814"/>
      <c r="AP78" s="814"/>
      <c r="AQ78" s="814"/>
      <c r="AR78" s="814"/>
      <c r="AS78" s="814"/>
      <c r="AT78" s="814"/>
      <c r="AU78" s="814"/>
      <c r="AV78" s="814"/>
      <c r="AW78" s="247"/>
      <c r="AX78" s="247"/>
      <c r="AY78" s="247"/>
      <c r="AZ78" s="247"/>
      <c r="BA78" s="247"/>
      <c r="BB78" s="247"/>
      <c r="BC78" s="247"/>
      <c r="BD78" s="247"/>
      <c r="BE78" s="247"/>
      <c r="BF78" s="247"/>
      <c r="BG78" s="247"/>
      <c r="BH78" s="247"/>
      <c r="BI78" s="247"/>
      <c r="BJ78" s="247"/>
      <c r="BK78" s="247"/>
      <c r="BL78" s="247"/>
      <c r="BM78" s="247"/>
      <c r="BN78" s="247"/>
      <c r="BO78" s="247"/>
      <c r="BP78" s="247"/>
      <c r="BQ78" s="247"/>
      <c r="BR78" s="247"/>
      <c r="BS78" s="247"/>
      <c r="BT78" s="247"/>
      <c r="BU78" s="247"/>
      <c r="BV78" s="247"/>
      <c r="BW78" s="247"/>
      <c r="BX78" s="247"/>
      <c r="BY78" s="247"/>
      <c r="BZ78" s="247"/>
      <c r="CA78" s="247"/>
      <c r="CB78" s="247"/>
      <c r="CC78" s="247"/>
      <c r="CD78" s="247"/>
      <c r="CE78" s="247"/>
      <c r="CF78" s="247"/>
      <c r="CG78" s="247"/>
      <c r="CH78" s="247"/>
      <c r="CI78" s="247"/>
      <c r="CJ78" s="247"/>
      <c r="CK78" s="247"/>
      <c r="CL78" s="247"/>
      <c r="CM78" s="247"/>
      <c r="CN78" s="247"/>
      <c r="CO78" s="247"/>
      <c r="CP78" s="247"/>
      <c r="CQ78" s="247"/>
      <c r="CR78" s="247"/>
      <c r="CS78" s="247"/>
      <c r="CT78" s="247"/>
      <c r="CU78" s="247"/>
      <c r="CV78" s="247"/>
      <c r="CW78" s="247"/>
      <c r="CX78" s="247"/>
      <c r="CY78" s="247"/>
      <c r="CZ78" s="247"/>
      <c r="DA78" s="247"/>
      <c r="DB78" s="247"/>
      <c r="DC78" s="247"/>
      <c r="DD78" s="247"/>
      <c r="DE78" s="247"/>
      <c r="DF78" s="247"/>
      <c r="DG78" s="247"/>
      <c r="DH78" s="247"/>
      <c r="DI78" s="247"/>
      <c r="DJ78" s="247"/>
      <c r="DK78" s="247"/>
      <c r="DL78" s="247"/>
      <c r="DM78" s="247"/>
      <c r="DN78" s="247"/>
      <c r="DO78" s="247"/>
      <c r="DP78" s="247"/>
      <c r="DQ78" s="247"/>
      <c r="DR78" s="247"/>
      <c r="DS78" s="247"/>
      <c r="DT78" s="247"/>
      <c r="DU78" s="247"/>
      <c r="DV78" s="247"/>
      <c r="DW78" s="247"/>
      <c r="DX78" s="247"/>
      <c r="DY78" s="247"/>
      <c r="DZ78" s="247"/>
      <c r="EA78" s="247"/>
      <c r="EB78" s="247"/>
      <c r="EC78" s="247"/>
      <c r="ED78" s="247"/>
      <c r="EE78" s="247"/>
      <c r="EF78" s="247"/>
      <c r="EG78" s="247"/>
      <c r="EH78" s="247"/>
      <c r="EI78" s="247"/>
      <c r="EJ78" s="247"/>
      <c r="EK78" s="247"/>
      <c r="EL78" s="247"/>
      <c r="EM78" s="247"/>
      <c r="EN78" s="247"/>
      <c r="EO78" s="247"/>
      <c r="EP78" s="247"/>
      <c r="EQ78" s="247"/>
      <c r="ER78" s="247"/>
      <c r="ES78" s="247"/>
      <c r="ET78" s="247"/>
      <c r="EU78" s="247"/>
      <c r="EV78" s="247"/>
      <c r="EW78" s="247"/>
      <c r="EX78" s="247"/>
      <c r="EY78" s="247"/>
      <c r="EZ78" s="247"/>
      <c r="FA78" s="247"/>
      <c r="FB78" s="247"/>
      <c r="FC78" s="247"/>
      <c r="FD78" s="247"/>
      <c r="FE78" s="247"/>
      <c r="FF78" s="247"/>
      <c r="FG78" s="247"/>
      <c r="FH78" s="247"/>
      <c r="FI78" s="247"/>
      <c r="FJ78" s="247"/>
      <c r="FK78" s="247"/>
      <c r="FL78" s="247"/>
      <c r="FM78" s="247"/>
      <c r="FN78" s="247"/>
      <c r="FO78" s="247"/>
      <c r="FP78" s="247"/>
      <c r="FQ78" s="247"/>
      <c r="FR78" s="247"/>
      <c r="FS78" s="247"/>
      <c r="FT78" s="247"/>
      <c r="FU78" s="247"/>
      <c r="FV78" s="247"/>
      <c r="FW78" s="247"/>
      <c r="FX78" s="247"/>
      <c r="FY78" s="247"/>
      <c r="FZ78" s="247"/>
      <c r="GA78" s="247"/>
      <c r="GB78" s="247"/>
      <c r="GC78" s="247"/>
      <c r="GD78" s="247"/>
      <c r="GE78" s="247"/>
      <c r="GF78" s="247"/>
      <c r="GG78" s="247"/>
      <c r="GH78" s="247"/>
      <c r="GI78" s="247"/>
      <c r="GJ78" s="247"/>
      <c r="GK78" s="247"/>
      <c r="GL78" s="247"/>
      <c r="GM78" s="247"/>
      <c r="GN78" s="247"/>
      <c r="GO78" s="247"/>
      <c r="GP78" s="247"/>
      <c r="GQ78" s="247"/>
      <c r="GR78" s="247"/>
      <c r="GS78" s="247"/>
      <c r="GT78" s="247"/>
      <c r="GU78" s="247"/>
      <c r="GV78" s="247"/>
      <c r="GW78" s="247"/>
      <c r="GX78" s="247"/>
      <c r="GY78" s="247"/>
      <c r="GZ78" s="247"/>
      <c r="HA78" s="247"/>
      <c r="HB78" s="247"/>
      <c r="HC78" s="247"/>
      <c r="HD78" s="247"/>
      <c r="HE78" s="247"/>
      <c r="HF78" s="247"/>
      <c r="HG78" s="247"/>
      <c r="HH78" s="247"/>
      <c r="HI78" s="247"/>
      <c r="HJ78" s="247"/>
      <c r="HK78" s="247"/>
      <c r="HL78" s="247"/>
      <c r="HM78" s="247"/>
      <c r="HN78" s="247"/>
      <c r="HO78" s="247"/>
      <c r="HP78" s="247"/>
      <c r="HQ78" s="247"/>
      <c r="HR78" s="247"/>
      <c r="HS78" s="247"/>
      <c r="HT78" s="247"/>
      <c r="HU78" s="247"/>
      <c r="HV78" s="247"/>
      <c r="HW78" s="247"/>
      <c r="HX78" s="247"/>
      <c r="HY78" s="247"/>
      <c r="HZ78" s="247"/>
      <c r="IA78" s="247"/>
      <c r="IB78" s="247"/>
      <c r="IC78" s="247"/>
      <c r="ID78" s="247"/>
      <c r="IE78" s="247"/>
      <c r="IF78" s="247"/>
      <c r="IG78" s="247"/>
      <c r="IH78" s="247"/>
      <c r="II78" s="247"/>
      <c r="IJ78" s="247"/>
      <c r="IK78" s="247"/>
      <c r="IL78" s="247"/>
      <c r="IM78" s="247"/>
      <c r="IN78" s="247"/>
      <c r="IO78" s="247"/>
      <c r="IP78" s="247"/>
      <c r="IQ78" s="247"/>
      <c r="IR78" s="247"/>
      <c r="IS78" s="247"/>
      <c r="IT78" s="247"/>
      <c r="IU78" s="247"/>
      <c r="IV78" s="247"/>
      <c r="IW78" s="247"/>
      <c r="IX78" s="247"/>
      <c r="IY78" s="247"/>
      <c r="IZ78" s="247"/>
      <c r="JA78" s="247"/>
      <c r="JB78" s="247"/>
      <c r="JC78" s="247"/>
      <c r="JD78" s="247"/>
      <c r="JE78" s="247"/>
      <c r="JF78" s="247"/>
      <c r="JG78" s="247"/>
      <c r="JH78" s="247"/>
      <c r="JI78" s="247"/>
      <c r="JJ78" s="247"/>
      <c r="JK78" s="247"/>
      <c r="JL78" s="247"/>
      <c r="JM78" s="247"/>
      <c r="JN78" s="247"/>
      <c r="JO78" s="247"/>
      <c r="JP78" s="247"/>
      <c r="JQ78" s="247"/>
      <c r="JR78" s="247"/>
      <c r="JS78" s="247"/>
      <c r="JT78" s="247"/>
      <c r="JU78" s="247"/>
      <c r="JV78" s="247"/>
      <c r="JW78" s="247"/>
      <c r="JX78" s="247"/>
      <c r="JY78" s="247"/>
      <c r="JZ78" s="247"/>
      <c r="KA78" s="247"/>
      <c r="KB78" s="247"/>
      <c r="KC78" s="247"/>
      <c r="KD78" s="247"/>
      <c r="KE78" s="247"/>
      <c r="KF78" s="247"/>
      <c r="KG78" s="247"/>
      <c r="KH78" s="247"/>
      <c r="KI78" s="247"/>
      <c r="KJ78" s="247"/>
      <c r="KK78" s="247"/>
      <c r="KL78" s="247"/>
      <c r="KM78" s="247"/>
      <c r="KN78" s="247"/>
      <c r="KO78" s="247"/>
      <c r="KP78" s="247"/>
      <c r="KQ78" s="247"/>
      <c r="KR78" s="247"/>
      <c r="KS78" s="247"/>
      <c r="KT78" s="247"/>
      <c r="KU78" s="247"/>
      <c r="KV78" s="247"/>
      <c r="KW78" s="247"/>
      <c r="KX78" s="247"/>
      <c r="KY78" s="247"/>
      <c r="KZ78" s="247"/>
      <c r="LA78" s="247"/>
      <c r="LB78" s="247"/>
      <c r="LC78" s="247"/>
      <c r="LD78" s="247"/>
      <c r="LE78" s="247"/>
      <c r="LF78" s="247"/>
      <c r="LG78" s="247"/>
      <c r="LH78" s="247"/>
      <c r="LI78" s="247"/>
      <c r="LJ78" s="247"/>
      <c r="LK78" s="247"/>
      <c r="LL78" s="247"/>
      <c r="LM78" s="247"/>
      <c r="LN78" s="247"/>
      <c r="LO78" s="247"/>
      <c r="LP78" s="247"/>
      <c r="LQ78" s="247"/>
      <c r="LR78" s="247"/>
      <c r="LS78" s="247"/>
      <c r="LT78" s="247"/>
      <c r="LU78" s="247"/>
      <c r="LV78" s="247"/>
      <c r="LW78" s="247"/>
      <c r="LX78" s="247"/>
      <c r="LY78" s="247"/>
      <c r="LZ78" s="247"/>
      <c r="MA78" s="247"/>
      <c r="MB78" s="247"/>
      <c r="MC78" s="247"/>
      <c r="MD78" s="247"/>
      <c r="ME78" s="247"/>
      <c r="MF78" s="247"/>
      <c r="MG78" s="247"/>
      <c r="MH78" s="247"/>
      <c r="MI78" s="247"/>
      <c r="MJ78" s="247"/>
      <c r="MK78" s="247"/>
      <c r="ML78" s="247"/>
      <c r="MM78" s="247"/>
      <c r="MN78" s="247"/>
      <c r="MO78" s="247"/>
      <c r="MP78" s="247"/>
      <c r="MQ78" s="247"/>
      <c r="MR78" s="247"/>
      <c r="MS78" s="247"/>
      <c r="MT78" s="247"/>
      <c r="MU78" s="247"/>
      <c r="MV78" s="247"/>
      <c r="MW78" s="247"/>
      <c r="MX78" s="247"/>
      <c r="MY78" s="247"/>
      <c r="MZ78" s="247"/>
      <c r="NA78" s="247"/>
      <c r="NB78" s="247"/>
      <c r="NC78" s="247"/>
      <c r="ND78" s="247"/>
      <c r="NE78" s="247"/>
      <c r="NF78" s="247"/>
      <c r="NG78" s="247"/>
      <c r="NH78" s="247"/>
      <c r="NI78" s="247"/>
      <c r="NJ78" s="247"/>
      <c r="NK78" s="247"/>
      <c r="NL78" s="247"/>
      <c r="NM78" s="247"/>
      <c r="NN78" s="247"/>
      <c r="NO78" s="247"/>
      <c r="NP78" s="247"/>
      <c r="NQ78" s="247"/>
      <c r="NR78" s="247"/>
      <c r="NS78" s="247"/>
      <c r="NT78" s="247"/>
      <c r="NU78" s="247"/>
      <c r="NV78" s="247"/>
      <c r="NW78" s="247"/>
      <c r="NX78" s="247"/>
      <c r="NY78" s="247"/>
      <c r="NZ78" s="247"/>
      <c r="OA78" s="247"/>
      <c r="OB78" s="247"/>
      <c r="OC78" s="247"/>
      <c r="OD78" s="247"/>
      <c r="OE78" s="247"/>
      <c r="OF78" s="247"/>
      <c r="OG78" s="247"/>
      <c r="OH78" s="247"/>
      <c r="OI78" s="247"/>
      <c r="OJ78" s="247"/>
      <c r="OK78" s="247"/>
      <c r="OL78" s="247"/>
      <c r="OM78" s="247"/>
      <c r="ON78" s="247"/>
      <c r="OO78" s="247"/>
      <c r="OP78" s="247"/>
      <c r="OQ78" s="247"/>
      <c r="OR78" s="247"/>
      <c r="OS78" s="247"/>
      <c r="OT78" s="247"/>
      <c r="OU78" s="247"/>
      <c r="OV78" s="247"/>
      <c r="OW78" s="247"/>
      <c r="OX78" s="247"/>
      <c r="OY78" s="247"/>
      <c r="OZ78" s="247"/>
      <c r="PA78" s="247"/>
      <c r="PB78" s="247"/>
      <c r="PC78" s="247"/>
      <c r="PD78" s="247"/>
      <c r="PE78" s="247"/>
      <c r="PF78" s="247"/>
      <c r="PG78" s="247"/>
      <c r="PH78" s="247"/>
      <c r="PI78" s="247"/>
      <c r="PJ78" s="247"/>
      <c r="PK78" s="247"/>
      <c r="PL78" s="247"/>
      <c r="PM78" s="247"/>
      <c r="PN78" s="247"/>
      <c r="PO78" s="247"/>
      <c r="PP78" s="247"/>
      <c r="PQ78" s="247"/>
      <c r="PR78" s="247"/>
      <c r="PS78" s="247"/>
      <c r="PT78" s="247"/>
      <c r="PU78" s="247"/>
      <c r="PV78" s="247"/>
      <c r="PW78" s="247"/>
      <c r="PX78" s="247"/>
      <c r="PY78" s="247"/>
      <c r="PZ78" s="247"/>
      <c r="QA78" s="247"/>
      <c r="QB78" s="247"/>
      <c r="QC78" s="247"/>
      <c r="QD78" s="247"/>
      <c r="QE78" s="247"/>
      <c r="QF78" s="247"/>
      <c r="QG78" s="247"/>
      <c r="QH78" s="247"/>
      <c r="QI78" s="247"/>
      <c r="QJ78" s="247"/>
      <c r="QK78" s="247"/>
      <c r="QL78" s="247"/>
    </row>
    <row r="79" spans="1:454" s="171" customFormat="1" ht="12" customHeight="1">
      <c r="A79" s="247"/>
      <c r="B79" s="285"/>
      <c r="C79" s="789"/>
      <c r="D79" s="790"/>
      <c r="E79" s="790"/>
      <c r="F79" s="790"/>
      <c r="G79" s="790"/>
      <c r="H79" s="790"/>
      <c r="I79" s="790"/>
      <c r="J79" s="790"/>
      <c r="K79" s="790"/>
      <c r="L79" s="790"/>
      <c r="M79" s="790"/>
      <c r="N79" s="790"/>
      <c r="O79" s="790"/>
      <c r="P79" s="790"/>
      <c r="Q79" s="790"/>
      <c r="R79" s="790"/>
      <c r="S79" s="790"/>
      <c r="T79" s="790"/>
      <c r="U79" s="790"/>
      <c r="V79" s="790"/>
      <c r="W79" s="790"/>
      <c r="X79" s="790"/>
      <c r="Y79" s="790"/>
      <c r="Z79" s="791"/>
      <c r="AA79" s="256"/>
      <c r="AB79" s="814"/>
      <c r="AC79" s="814"/>
      <c r="AD79" s="814"/>
      <c r="AE79" s="814"/>
      <c r="AF79" s="814"/>
      <c r="AG79" s="814"/>
      <c r="AH79" s="814"/>
      <c r="AI79" s="814"/>
      <c r="AJ79" s="814"/>
      <c r="AK79" s="814"/>
      <c r="AL79" s="814"/>
      <c r="AM79" s="814"/>
      <c r="AN79" s="814"/>
      <c r="AO79" s="814"/>
      <c r="AP79" s="814"/>
      <c r="AQ79" s="814"/>
      <c r="AR79" s="814"/>
      <c r="AS79" s="814"/>
      <c r="AT79" s="814"/>
      <c r="AU79" s="814"/>
      <c r="AV79" s="814"/>
      <c r="AW79" s="247"/>
      <c r="AX79" s="247"/>
      <c r="AY79" s="247"/>
      <c r="AZ79" s="247"/>
      <c r="BA79" s="247"/>
      <c r="BB79" s="247"/>
      <c r="BC79" s="247"/>
      <c r="BD79" s="247"/>
      <c r="BE79" s="247"/>
      <c r="BF79" s="247"/>
      <c r="BG79" s="247"/>
      <c r="BH79" s="247"/>
      <c r="BI79" s="247"/>
      <c r="BJ79" s="247"/>
      <c r="BK79" s="247"/>
      <c r="BL79" s="247"/>
      <c r="BM79" s="247"/>
      <c r="BN79" s="247"/>
      <c r="BO79" s="247"/>
      <c r="BP79" s="247"/>
      <c r="BQ79" s="247"/>
      <c r="BR79" s="247"/>
      <c r="BS79" s="247"/>
      <c r="BT79" s="247"/>
      <c r="BU79" s="247"/>
      <c r="BV79" s="247"/>
      <c r="BW79" s="247"/>
      <c r="BX79" s="247"/>
      <c r="BY79" s="247"/>
      <c r="BZ79" s="247"/>
      <c r="CA79" s="247"/>
      <c r="CB79" s="247"/>
      <c r="CC79" s="247"/>
      <c r="CD79" s="247"/>
      <c r="CE79" s="247"/>
      <c r="CF79" s="247"/>
      <c r="CG79" s="247"/>
      <c r="CH79" s="247"/>
      <c r="CI79" s="247"/>
      <c r="CJ79" s="247"/>
      <c r="CK79" s="247"/>
      <c r="CL79" s="247"/>
      <c r="CM79" s="247"/>
      <c r="CN79" s="247"/>
      <c r="CO79" s="247"/>
      <c r="CP79" s="247"/>
      <c r="CQ79" s="247"/>
      <c r="CR79" s="247"/>
      <c r="CS79" s="247"/>
      <c r="CT79" s="247"/>
      <c r="CU79" s="247"/>
      <c r="CV79" s="247"/>
      <c r="CW79" s="247"/>
      <c r="CX79" s="247"/>
      <c r="CY79" s="247"/>
      <c r="CZ79" s="247"/>
      <c r="DA79" s="247"/>
      <c r="DB79" s="247"/>
      <c r="DC79" s="247"/>
      <c r="DD79" s="247"/>
      <c r="DE79" s="247"/>
      <c r="DF79" s="247"/>
      <c r="DG79" s="247"/>
      <c r="DH79" s="247"/>
      <c r="DI79" s="247"/>
      <c r="DJ79" s="247"/>
      <c r="DK79" s="247"/>
      <c r="DL79" s="247"/>
      <c r="DM79" s="247"/>
      <c r="DN79" s="247"/>
      <c r="DO79" s="247"/>
      <c r="DP79" s="247"/>
      <c r="DQ79" s="247"/>
      <c r="DR79" s="247"/>
      <c r="DS79" s="247"/>
      <c r="DT79" s="247"/>
      <c r="DU79" s="247"/>
      <c r="DV79" s="247"/>
      <c r="DW79" s="247"/>
      <c r="DX79" s="247"/>
      <c r="DY79" s="247"/>
      <c r="DZ79" s="247"/>
      <c r="EA79" s="247"/>
      <c r="EB79" s="247"/>
      <c r="EC79" s="247"/>
      <c r="ED79" s="247"/>
      <c r="EE79" s="247"/>
      <c r="EF79" s="247"/>
      <c r="EG79" s="247"/>
      <c r="EH79" s="247"/>
      <c r="EI79" s="247"/>
      <c r="EJ79" s="247"/>
      <c r="EK79" s="247"/>
      <c r="EL79" s="247"/>
      <c r="EM79" s="247"/>
      <c r="EN79" s="247"/>
      <c r="EO79" s="247"/>
      <c r="EP79" s="247"/>
      <c r="EQ79" s="247"/>
      <c r="ER79" s="247"/>
      <c r="ES79" s="247"/>
      <c r="ET79" s="247"/>
      <c r="EU79" s="247"/>
      <c r="EV79" s="247"/>
      <c r="EW79" s="247"/>
      <c r="EX79" s="247"/>
      <c r="EY79" s="247"/>
      <c r="EZ79" s="247"/>
      <c r="FA79" s="247"/>
      <c r="FB79" s="247"/>
      <c r="FC79" s="247"/>
      <c r="FD79" s="247"/>
      <c r="FE79" s="247"/>
      <c r="FF79" s="247"/>
      <c r="FG79" s="247"/>
      <c r="FH79" s="247"/>
      <c r="FI79" s="247"/>
      <c r="FJ79" s="247"/>
      <c r="FK79" s="247"/>
      <c r="FL79" s="247"/>
      <c r="FM79" s="247"/>
      <c r="FN79" s="247"/>
      <c r="FO79" s="247"/>
      <c r="FP79" s="247"/>
      <c r="FQ79" s="247"/>
      <c r="FR79" s="247"/>
      <c r="FS79" s="247"/>
      <c r="FT79" s="247"/>
      <c r="FU79" s="247"/>
      <c r="FV79" s="247"/>
      <c r="FW79" s="247"/>
      <c r="FX79" s="247"/>
      <c r="FY79" s="247"/>
      <c r="FZ79" s="247"/>
      <c r="GA79" s="247"/>
      <c r="GB79" s="247"/>
      <c r="GC79" s="247"/>
      <c r="GD79" s="247"/>
      <c r="GE79" s="247"/>
      <c r="GF79" s="247"/>
      <c r="GG79" s="247"/>
      <c r="GH79" s="247"/>
      <c r="GI79" s="247"/>
      <c r="GJ79" s="247"/>
      <c r="GK79" s="247"/>
      <c r="GL79" s="247"/>
      <c r="GM79" s="247"/>
      <c r="GN79" s="247"/>
      <c r="GO79" s="247"/>
      <c r="GP79" s="247"/>
      <c r="GQ79" s="247"/>
      <c r="GR79" s="247"/>
      <c r="GS79" s="247"/>
      <c r="GT79" s="247"/>
      <c r="GU79" s="247"/>
      <c r="GV79" s="247"/>
      <c r="GW79" s="247"/>
      <c r="GX79" s="247"/>
      <c r="GY79" s="247"/>
      <c r="GZ79" s="247"/>
      <c r="HA79" s="247"/>
      <c r="HB79" s="247"/>
      <c r="HC79" s="247"/>
      <c r="HD79" s="247"/>
      <c r="HE79" s="247"/>
      <c r="HF79" s="247"/>
      <c r="HG79" s="247"/>
      <c r="HH79" s="247"/>
      <c r="HI79" s="247"/>
      <c r="HJ79" s="247"/>
      <c r="HK79" s="247"/>
      <c r="HL79" s="247"/>
      <c r="HM79" s="247"/>
      <c r="HN79" s="247"/>
      <c r="HO79" s="247"/>
      <c r="HP79" s="247"/>
      <c r="HQ79" s="247"/>
      <c r="HR79" s="247"/>
      <c r="HS79" s="247"/>
      <c r="HT79" s="247"/>
      <c r="HU79" s="247"/>
      <c r="HV79" s="247"/>
      <c r="HW79" s="247"/>
      <c r="HX79" s="247"/>
      <c r="HY79" s="247"/>
      <c r="HZ79" s="247"/>
      <c r="IA79" s="247"/>
      <c r="IB79" s="247"/>
      <c r="IC79" s="247"/>
      <c r="ID79" s="247"/>
      <c r="IE79" s="247"/>
      <c r="IF79" s="247"/>
      <c r="IG79" s="247"/>
      <c r="IH79" s="247"/>
      <c r="II79" s="247"/>
      <c r="IJ79" s="247"/>
      <c r="IK79" s="247"/>
      <c r="IL79" s="247"/>
      <c r="IM79" s="247"/>
      <c r="IN79" s="247"/>
      <c r="IO79" s="247"/>
      <c r="IP79" s="247"/>
      <c r="IQ79" s="247"/>
      <c r="IR79" s="247"/>
      <c r="IS79" s="247"/>
      <c r="IT79" s="247"/>
      <c r="IU79" s="247"/>
      <c r="IV79" s="247"/>
      <c r="IW79" s="247"/>
      <c r="IX79" s="247"/>
      <c r="IY79" s="247"/>
      <c r="IZ79" s="247"/>
      <c r="JA79" s="247"/>
      <c r="JB79" s="247"/>
      <c r="JC79" s="247"/>
      <c r="JD79" s="247"/>
      <c r="JE79" s="247"/>
      <c r="JF79" s="247"/>
      <c r="JG79" s="247"/>
      <c r="JH79" s="247"/>
      <c r="JI79" s="247"/>
      <c r="JJ79" s="247"/>
      <c r="JK79" s="247"/>
      <c r="JL79" s="247"/>
      <c r="JM79" s="247"/>
      <c r="JN79" s="247"/>
      <c r="JO79" s="247"/>
      <c r="JP79" s="247"/>
      <c r="JQ79" s="247"/>
      <c r="JR79" s="247"/>
      <c r="JS79" s="247"/>
      <c r="JT79" s="247"/>
      <c r="JU79" s="247"/>
      <c r="JV79" s="247"/>
      <c r="JW79" s="247"/>
      <c r="JX79" s="247"/>
      <c r="JY79" s="247"/>
      <c r="JZ79" s="247"/>
      <c r="KA79" s="247"/>
      <c r="KB79" s="247"/>
      <c r="KC79" s="247"/>
      <c r="KD79" s="247"/>
      <c r="KE79" s="247"/>
      <c r="KF79" s="247"/>
      <c r="KG79" s="247"/>
      <c r="KH79" s="247"/>
      <c r="KI79" s="247"/>
      <c r="KJ79" s="247"/>
      <c r="KK79" s="247"/>
      <c r="KL79" s="247"/>
      <c r="KM79" s="247"/>
      <c r="KN79" s="247"/>
      <c r="KO79" s="247"/>
      <c r="KP79" s="247"/>
      <c r="KQ79" s="247"/>
      <c r="KR79" s="247"/>
      <c r="KS79" s="247"/>
      <c r="KT79" s="247"/>
      <c r="KU79" s="247"/>
      <c r="KV79" s="247"/>
      <c r="KW79" s="247"/>
      <c r="KX79" s="247"/>
      <c r="KY79" s="247"/>
      <c r="KZ79" s="247"/>
      <c r="LA79" s="247"/>
      <c r="LB79" s="247"/>
      <c r="LC79" s="247"/>
      <c r="LD79" s="247"/>
      <c r="LE79" s="247"/>
      <c r="LF79" s="247"/>
      <c r="LG79" s="247"/>
      <c r="LH79" s="247"/>
      <c r="LI79" s="247"/>
      <c r="LJ79" s="247"/>
      <c r="LK79" s="247"/>
      <c r="LL79" s="247"/>
      <c r="LM79" s="247"/>
      <c r="LN79" s="247"/>
      <c r="LO79" s="247"/>
      <c r="LP79" s="247"/>
      <c r="LQ79" s="247"/>
      <c r="LR79" s="247"/>
      <c r="LS79" s="247"/>
      <c r="LT79" s="247"/>
      <c r="LU79" s="247"/>
      <c r="LV79" s="247"/>
      <c r="LW79" s="247"/>
      <c r="LX79" s="247"/>
      <c r="LY79" s="247"/>
      <c r="LZ79" s="247"/>
      <c r="MA79" s="247"/>
      <c r="MB79" s="247"/>
      <c r="MC79" s="247"/>
      <c r="MD79" s="247"/>
      <c r="ME79" s="247"/>
      <c r="MF79" s="247"/>
      <c r="MG79" s="247"/>
      <c r="MH79" s="247"/>
      <c r="MI79" s="247"/>
      <c r="MJ79" s="247"/>
      <c r="MK79" s="247"/>
      <c r="ML79" s="247"/>
      <c r="MM79" s="247"/>
      <c r="MN79" s="247"/>
      <c r="MO79" s="247"/>
      <c r="MP79" s="247"/>
      <c r="MQ79" s="247"/>
      <c r="MR79" s="247"/>
      <c r="MS79" s="247"/>
      <c r="MT79" s="247"/>
      <c r="MU79" s="247"/>
      <c r="MV79" s="247"/>
      <c r="MW79" s="247"/>
      <c r="MX79" s="247"/>
      <c r="MY79" s="247"/>
      <c r="MZ79" s="247"/>
      <c r="NA79" s="247"/>
      <c r="NB79" s="247"/>
      <c r="NC79" s="247"/>
      <c r="ND79" s="247"/>
      <c r="NE79" s="247"/>
      <c r="NF79" s="247"/>
      <c r="NG79" s="247"/>
      <c r="NH79" s="247"/>
      <c r="NI79" s="247"/>
      <c r="NJ79" s="247"/>
      <c r="NK79" s="247"/>
      <c r="NL79" s="247"/>
      <c r="NM79" s="247"/>
      <c r="NN79" s="247"/>
      <c r="NO79" s="247"/>
      <c r="NP79" s="247"/>
      <c r="NQ79" s="247"/>
      <c r="NR79" s="247"/>
      <c r="NS79" s="247"/>
      <c r="NT79" s="247"/>
      <c r="NU79" s="247"/>
      <c r="NV79" s="247"/>
      <c r="NW79" s="247"/>
      <c r="NX79" s="247"/>
      <c r="NY79" s="247"/>
      <c r="NZ79" s="247"/>
      <c r="OA79" s="247"/>
      <c r="OB79" s="247"/>
      <c r="OC79" s="247"/>
      <c r="OD79" s="247"/>
      <c r="OE79" s="247"/>
      <c r="OF79" s="247"/>
      <c r="OG79" s="247"/>
      <c r="OH79" s="247"/>
      <c r="OI79" s="247"/>
      <c r="OJ79" s="247"/>
      <c r="OK79" s="247"/>
      <c r="OL79" s="247"/>
      <c r="OM79" s="247"/>
      <c r="ON79" s="247"/>
      <c r="OO79" s="247"/>
      <c r="OP79" s="247"/>
      <c r="OQ79" s="247"/>
      <c r="OR79" s="247"/>
      <c r="OS79" s="247"/>
      <c r="OT79" s="247"/>
      <c r="OU79" s="247"/>
      <c r="OV79" s="247"/>
      <c r="OW79" s="247"/>
      <c r="OX79" s="247"/>
      <c r="OY79" s="247"/>
      <c r="OZ79" s="247"/>
      <c r="PA79" s="247"/>
      <c r="PB79" s="247"/>
      <c r="PC79" s="247"/>
      <c r="PD79" s="247"/>
      <c r="PE79" s="247"/>
      <c r="PF79" s="247"/>
      <c r="PG79" s="247"/>
      <c r="PH79" s="247"/>
      <c r="PI79" s="247"/>
      <c r="PJ79" s="247"/>
      <c r="PK79" s="247"/>
      <c r="PL79" s="247"/>
      <c r="PM79" s="247"/>
      <c r="PN79" s="247"/>
      <c r="PO79" s="247"/>
      <c r="PP79" s="247"/>
      <c r="PQ79" s="247"/>
      <c r="PR79" s="247"/>
      <c r="PS79" s="247"/>
      <c r="PT79" s="247"/>
      <c r="PU79" s="247"/>
      <c r="PV79" s="247"/>
      <c r="PW79" s="247"/>
      <c r="PX79" s="247"/>
      <c r="PY79" s="247"/>
      <c r="PZ79" s="247"/>
      <c r="QA79" s="247"/>
      <c r="QB79" s="247"/>
      <c r="QC79" s="247"/>
      <c r="QD79" s="247"/>
      <c r="QE79" s="247"/>
      <c r="QF79" s="247"/>
      <c r="QG79" s="247"/>
      <c r="QH79" s="247"/>
      <c r="QI79" s="247"/>
      <c r="QJ79" s="247"/>
      <c r="QK79" s="247"/>
      <c r="QL79" s="247"/>
    </row>
    <row r="80" spans="1:454" s="171" customFormat="1" ht="12" customHeight="1">
      <c r="A80" s="247"/>
      <c r="B80" s="285"/>
      <c r="C80" s="789"/>
      <c r="D80" s="790"/>
      <c r="E80" s="790"/>
      <c r="F80" s="790"/>
      <c r="G80" s="790"/>
      <c r="H80" s="790"/>
      <c r="I80" s="790"/>
      <c r="J80" s="790"/>
      <c r="K80" s="790"/>
      <c r="L80" s="790"/>
      <c r="M80" s="790"/>
      <c r="N80" s="790"/>
      <c r="O80" s="790"/>
      <c r="P80" s="790"/>
      <c r="Q80" s="790"/>
      <c r="R80" s="790"/>
      <c r="S80" s="790"/>
      <c r="T80" s="790"/>
      <c r="U80" s="790"/>
      <c r="V80" s="790"/>
      <c r="W80" s="790"/>
      <c r="X80" s="790"/>
      <c r="Y80" s="790"/>
      <c r="Z80" s="791"/>
      <c r="AA80" s="256"/>
      <c r="AB80" s="814"/>
      <c r="AC80" s="814"/>
      <c r="AD80" s="814"/>
      <c r="AE80" s="814"/>
      <c r="AF80" s="814"/>
      <c r="AG80" s="814"/>
      <c r="AH80" s="814"/>
      <c r="AI80" s="814"/>
      <c r="AJ80" s="814"/>
      <c r="AK80" s="814"/>
      <c r="AL80" s="814"/>
      <c r="AM80" s="814"/>
      <c r="AN80" s="814"/>
      <c r="AO80" s="814"/>
      <c r="AP80" s="814"/>
      <c r="AQ80" s="814"/>
      <c r="AR80" s="814"/>
      <c r="AS80" s="814"/>
      <c r="AT80" s="814"/>
      <c r="AU80" s="814"/>
      <c r="AV80" s="814"/>
      <c r="AW80" s="247"/>
      <c r="AX80" s="247"/>
      <c r="AY80" s="247"/>
      <c r="AZ80" s="247"/>
      <c r="BA80" s="247"/>
      <c r="BB80" s="247"/>
      <c r="BC80" s="247"/>
      <c r="BD80" s="247"/>
      <c r="BE80" s="247"/>
      <c r="BF80" s="247"/>
      <c r="BG80" s="247"/>
      <c r="BH80" s="247"/>
      <c r="BI80" s="247"/>
      <c r="BJ80" s="247"/>
      <c r="BK80" s="247"/>
      <c r="BL80" s="247"/>
      <c r="BM80" s="247"/>
      <c r="BN80" s="247"/>
      <c r="BO80" s="247"/>
      <c r="BP80" s="247"/>
      <c r="BQ80" s="247"/>
      <c r="BR80" s="247"/>
      <c r="BS80" s="247"/>
      <c r="BT80" s="247"/>
      <c r="BU80" s="247"/>
      <c r="BV80" s="247"/>
      <c r="BW80" s="247"/>
      <c r="BX80" s="247"/>
      <c r="BY80" s="247"/>
      <c r="BZ80" s="247"/>
      <c r="CA80" s="247"/>
      <c r="CB80" s="247"/>
      <c r="CC80" s="247"/>
      <c r="CD80" s="247"/>
      <c r="CE80" s="247"/>
      <c r="CF80" s="247"/>
      <c r="CG80" s="247"/>
      <c r="CH80" s="247"/>
      <c r="CI80" s="247"/>
      <c r="CJ80" s="247"/>
      <c r="CK80" s="247"/>
      <c r="CL80" s="247"/>
      <c r="CM80" s="247"/>
      <c r="CN80" s="247"/>
      <c r="CO80" s="247"/>
      <c r="CP80" s="247"/>
      <c r="CQ80" s="247"/>
      <c r="CR80" s="247"/>
      <c r="CS80" s="247"/>
      <c r="CT80" s="247"/>
      <c r="CU80" s="247"/>
      <c r="CV80" s="247"/>
      <c r="CW80" s="247"/>
      <c r="CX80" s="247"/>
      <c r="CY80" s="247"/>
      <c r="CZ80" s="247"/>
      <c r="DA80" s="247"/>
      <c r="DB80" s="247"/>
      <c r="DC80" s="247"/>
      <c r="DD80" s="247"/>
      <c r="DE80" s="247"/>
      <c r="DF80" s="247"/>
      <c r="DG80" s="247"/>
      <c r="DH80" s="247"/>
      <c r="DI80" s="247"/>
      <c r="DJ80" s="247"/>
      <c r="DK80" s="247"/>
      <c r="DL80" s="247"/>
      <c r="DM80" s="247"/>
      <c r="DN80" s="247"/>
      <c r="DO80" s="247"/>
      <c r="DP80" s="247"/>
      <c r="DQ80" s="247"/>
      <c r="DR80" s="247"/>
      <c r="DS80" s="247"/>
      <c r="DT80" s="247"/>
      <c r="DU80" s="247"/>
      <c r="DV80" s="247"/>
      <c r="DW80" s="247"/>
      <c r="DX80" s="247"/>
      <c r="DY80" s="247"/>
      <c r="DZ80" s="247"/>
      <c r="EA80" s="247"/>
      <c r="EB80" s="247"/>
      <c r="EC80" s="247"/>
      <c r="ED80" s="247"/>
      <c r="EE80" s="247"/>
      <c r="EF80" s="247"/>
      <c r="EG80" s="247"/>
      <c r="EH80" s="247"/>
      <c r="EI80" s="247"/>
      <c r="EJ80" s="247"/>
      <c r="EK80" s="247"/>
      <c r="EL80" s="247"/>
      <c r="EM80" s="247"/>
      <c r="EN80" s="247"/>
      <c r="EO80" s="247"/>
      <c r="EP80" s="247"/>
      <c r="EQ80" s="247"/>
      <c r="ER80" s="247"/>
      <c r="ES80" s="247"/>
      <c r="ET80" s="247"/>
      <c r="EU80" s="247"/>
      <c r="EV80" s="247"/>
      <c r="EW80" s="247"/>
      <c r="EX80" s="247"/>
      <c r="EY80" s="247"/>
      <c r="EZ80" s="247"/>
      <c r="FA80" s="247"/>
      <c r="FB80" s="247"/>
      <c r="FC80" s="247"/>
      <c r="FD80" s="247"/>
      <c r="FE80" s="247"/>
      <c r="FF80" s="247"/>
      <c r="FG80" s="247"/>
      <c r="FH80" s="247"/>
      <c r="FI80" s="247"/>
      <c r="FJ80" s="247"/>
      <c r="FK80" s="247"/>
      <c r="FL80" s="247"/>
      <c r="FM80" s="247"/>
      <c r="FN80" s="247"/>
      <c r="FO80" s="247"/>
      <c r="FP80" s="247"/>
      <c r="FQ80" s="247"/>
      <c r="FR80" s="247"/>
      <c r="FS80" s="247"/>
      <c r="FT80" s="247"/>
      <c r="FU80" s="247"/>
      <c r="FV80" s="247"/>
      <c r="FW80" s="247"/>
      <c r="FX80" s="247"/>
      <c r="FY80" s="247"/>
      <c r="FZ80" s="247"/>
      <c r="GA80" s="247"/>
      <c r="GB80" s="247"/>
      <c r="GC80" s="247"/>
      <c r="GD80" s="247"/>
      <c r="GE80" s="247"/>
      <c r="GF80" s="247"/>
      <c r="GG80" s="247"/>
      <c r="GH80" s="247"/>
      <c r="GI80" s="247"/>
      <c r="GJ80" s="247"/>
      <c r="GK80" s="247"/>
      <c r="GL80" s="247"/>
      <c r="GM80" s="247"/>
      <c r="GN80" s="247"/>
      <c r="GO80" s="247"/>
      <c r="GP80" s="247"/>
      <c r="GQ80" s="247"/>
      <c r="GR80" s="247"/>
      <c r="GS80" s="247"/>
      <c r="GT80" s="247"/>
      <c r="GU80" s="247"/>
      <c r="GV80" s="247"/>
      <c r="GW80" s="247"/>
      <c r="GX80" s="247"/>
      <c r="GY80" s="247"/>
      <c r="GZ80" s="247"/>
      <c r="HA80" s="247"/>
      <c r="HB80" s="247"/>
      <c r="HC80" s="247"/>
      <c r="HD80" s="247"/>
      <c r="HE80" s="247"/>
      <c r="HF80" s="247"/>
      <c r="HG80" s="247"/>
      <c r="HH80" s="247"/>
      <c r="HI80" s="247"/>
      <c r="HJ80" s="247"/>
      <c r="HK80" s="247"/>
      <c r="HL80" s="247"/>
      <c r="HM80" s="247"/>
      <c r="HN80" s="247"/>
      <c r="HO80" s="247"/>
      <c r="HP80" s="247"/>
      <c r="HQ80" s="247"/>
      <c r="HR80" s="247"/>
      <c r="HS80" s="247"/>
      <c r="HT80" s="247"/>
      <c r="HU80" s="247"/>
      <c r="HV80" s="247"/>
      <c r="HW80" s="247"/>
      <c r="HX80" s="247"/>
      <c r="HY80" s="247"/>
      <c r="HZ80" s="247"/>
      <c r="IA80" s="247"/>
      <c r="IB80" s="247"/>
      <c r="IC80" s="247"/>
      <c r="ID80" s="247"/>
      <c r="IE80" s="247"/>
      <c r="IF80" s="247"/>
      <c r="IG80" s="247"/>
      <c r="IH80" s="247"/>
      <c r="II80" s="247"/>
      <c r="IJ80" s="247"/>
      <c r="IK80" s="247"/>
      <c r="IL80" s="247"/>
      <c r="IM80" s="247"/>
      <c r="IN80" s="247"/>
      <c r="IO80" s="247"/>
      <c r="IP80" s="247"/>
      <c r="IQ80" s="247"/>
      <c r="IR80" s="247"/>
      <c r="IS80" s="247"/>
      <c r="IT80" s="247"/>
      <c r="IU80" s="247"/>
      <c r="IV80" s="247"/>
      <c r="IW80" s="247"/>
      <c r="IX80" s="247"/>
      <c r="IY80" s="247"/>
      <c r="IZ80" s="247"/>
      <c r="JA80" s="247"/>
      <c r="JB80" s="247"/>
      <c r="JC80" s="247"/>
      <c r="JD80" s="247"/>
      <c r="JE80" s="247"/>
      <c r="JF80" s="247"/>
      <c r="JG80" s="247"/>
      <c r="JH80" s="247"/>
      <c r="JI80" s="247"/>
      <c r="JJ80" s="247"/>
      <c r="JK80" s="247"/>
      <c r="JL80" s="247"/>
      <c r="JM80" s="247"/>
      <c r="JN80" s="247"/>
      <c r="JO80" s="247"/>
      <c r="JP80" s="247"/>
      <c r="JQ80" s="247"/>
      <c r="JR80" s="247"/>
      <c r="JS80" s="247"/>
      <c r="JT80" s="247"/>
      <c r="JU80" s="247"/>
      <c r="JV80" s="247"/>
      <c r="JW80" s="247"/>
      <c r="JX80" s="247"/>
      <c r="JY80" s="247"/>
      <c r="JZ80" s="247"/>
      <c r="KA80" s="247"/>
      <c r="KB80" s="247"/>
      <c r="KC80" s="247"/>
      <c r="KD80" s="247"/>
      <c r="KE80" s="247"/>
      <c r="KF80" s="247"/>
      <c r="KG80" s="247"/>
      <c r="KH80" s="247"/>
      <c r="KI80" s="247"/>
      <c r="KJ80" s="247"/>
      <c r="KK80" s="247"/>
      <c r="KL80" s="247"/>
      <c r="KM80" s="247"/>
      <c r="KN80" s="247"/>
      <c r="KO80" s="247"/>
      <c r="KP80" s="247"/>
      <c r="KQ80" s="247"/>
      <c r="KR80" s="247"/>
      <c r="KS80" s="247"/>
      <c r="KT80" s="247"/>
      <c r="KU80" s="247"/>
      <c r="KV80" s="247"/>
      <c r="KW80" s="247"/>
      <c r="KX80" s="247"/>
      <c r="KY80" s="247"/>
      <c r="KZ80" s="247"/>
      <c r="LA80" s="247"/>
      <c r="LB80" s="247"/>
      <c r="LC80" s="247"/>
      <c r="LD80" s="247"/>
      <c r="LE80" s="247"/>
      <c r="LF80" s="247"/>
      <c r="LG80" s="247"/>
      <c r="LH80" s="247"/>
      <c r="LI80" s="247"/>
      <c r="LJ80" s="247"/>
      <c r="LK80" s="247"/>
      <c r="LL80" s="247"/>
      <c r="LM80" s="247"/>
      <c r="LN80" s="247"/>
      <c r="LO80" s="247"/>
      <c r="LP80" s="247"/>
      <c r="LQ80" s="247"/>
      <c r="LR80" s="247"/>
      <c r="LS80" s="247"/>
      <c r="LT80" s="247"/>
      <c r="LU80" s="247"/>
      <c r="LV80" s="247"/>
      <c r="LW80" s="247"/>
      <c r="LX80" s="247"/>
      <c r="LY80" s="247"/>
      <c r="LZ80" s="247"/>
      <c r="MA80" s="247"/>
      <c r="MB80" s="247"/>
      <c r="MC80" s="247"/>
      <c r="MD80" s="247"/>
      <c r="ME80" s="247"/>
      <c r="MF80" s="247"/>
      <c r="MG80" s="247"/>
      <c r="MH80" s="247"/>
      <c r="MI80" s="247"/>
      <c r="MJ80" s="247"/>
      <c r="MK80" s="247"/>
      <c r="ML80" s="247"/>
      <c r="MM80" s="247"/>
      <c r="MN80" s="247"/>
      <c r="MO80" s="247"/>
      <c r="MP80" s="247"/>
      <c r="MQ80" s="247"/>
      <c r="MR80" s="247"/>
      <c r="MS80" s="247"/>
      <c r="MT80" s="247"/>
      <c r="MU80" s="247"/>
      <c r="MV80" s="247"/>
      <c r="MW80" s="247"/>
      <c r="MX80" s="247"/>
      <c r="MY80" s="247"/>
      <c r="MZ80" s="247"/>
      <c r="NA80" s="247"/>
      <c r="NB80" s="247"/>
      <c r="NC80" s="247"/>
      <c r="ND80" s="247"/>
      <c r="NE80" s="247"/>
      <c r="NF80" s="247"/>
      <c r="NG80" s="247"/>
      <c r="NH80" s="247"/>
      <c r="NI80" s="247"/>
      <c r="NJ80" s="247"/>
      <c r="NK80" s="247"/>
      <c r="NL80" s="247"/>
      <c r="NM80" s="247"/>
      <c r="NN80" s="247"/>
      <c r="NO80" s="247"/>
      <c r="NP80" s="247"/>
      <c r="NQ80" s="247"/>
      <c r="NR80" s="247"/>
      <c r="NS80" s="247"/>
      <c r="NT80" s="247"/>
      <c r="NU80" s="247"/>
      <c r="NV80" s="247"/>
      <c r="NW80" s="247"/>
      <c r="NX80" s="247"/>
      <c r="NY80" s="247"/>
      <c r="NZ80" s="247"/>
      <c r="OA80" s="247"/>
      <c r="OB80" s="247"/>
      <c r="OC80" s="247"/>
      <c r="OD80" s="247"/>
      <c r="OE80" s="247"/>
      <c r="OF80" s="247"/>
      <c r="OG80" s="247"/>
      <c r="OH80" s="247"/>
      <c r="OI80" s="247"/>
      <c r="OJ80" s="247"/>
      <c r="OK80" s="247"/>
      <c r="OL80" s="247"/>
      <c r="OM80" s="247"/>
      <c r="ON80" s="247"/>
      <c r="OO80" s="247"/>
      <c r="OP80" s="247"/>
      <c r="OQ80" s="247"/>
      <c r="OR80" s="247"/>
      <c r="OS80" s="247"/>
      <c r="OT80" s="247"/>
      <c r="OU80" s="247"/>
      <c r="OV80" s="247"/>
      <c r="OW80" s="247"/>
      <c r="OX80" s="247"/>
      <c r="OY80" s="247"/>
      <c r="OZ80" s="247"/>
      <c r="PA80" s="247"/>
      <c r="PB80" s="247"/>
      <c r="PC80" s="247"/>
      <c r="PD80" s="247"/>
      <c r="PE80" s="247"/>
      <c r="PF80" s="247"/>
      <c r="PG80" s="247"/>
      <c r="PH80" s="247"/>
      <c r="PI80" s="247"/>
      <c r="PJ80" s="247"/>
      <c r="PK80" s="247"/>
      <c r="PL80" s="247"/>
      <c r="PM80" s="247"/>
      <c r="PN80" s="247"/>
      <c r="PO80" s="247"/>
      <c r="PP80" s="247"/>
      <c r="PQ80" s="247"/>
      <c r="PR80" s="247"/>
      <c r="PS80" s="247"/>
      <c r="PT80" s="247"/>
      <c r="PU80" s="247"/>
      <c r="PV80" s="247"/>
      <c r="PW80" s="247"/>
      <c r="PX80" s="247"/>
      <c r="PY80" s="247"/>
      <c r="PZ80" s="247"/>
      <c r="QA80" s="247"/>
      <c r="QB80" s="247"/>
      <c r="QC80" s="247"/>
      <c r="QD80" s="247"/>
      <c r="QE80" s="247"/>
      <c r="QF80" s="247"/>
      <c r="QG80" s="247"/>
      <c r="QH80" s="247"/>
      <c r="QI80" s="247"/>
      <c r="QJ80" s="247"/>
      <c r="QK80" s="247"/>
      <c r="QL80" s="247"/>
    </row>
    <row r="81" spans="1:454" s="171" customFormat="1" ht="12" customHeight="1">
      <c r="A81" s="247"/>
      <c r="B81" s="285"/>
      <c r="C81" s="789"/>
      <c r="D81" s="790"/>
      <c r="E81" s="790"/>
      <c r="F81" s="790"/>
      <c r="G81" s="790"/>
      <c r="H81" s="790"/>
      <c r="I81" s="790"/>
      <c r="J81" s="790"/>
      <c r="K81" s="790"/>
      <c r="L81" s="790"/>
      <c r="M81" s="790"/>
      <c r="N81" s="790"/>
      <c r="O81" s="790"/>
      <c r="P81" s="790"/>
      <c r="Q81" s="790"/>
      <c r="R81" s="790"/>
      <c r="S81" s="790"/>
      <c r="T81" s="790"/>
      <c r="U81" s="790"/>
      <c r="V81" s="790"/>
      <c r="W81" s="790"/>
      <c r="X81" s="790"/>
      <c r="Y81" s="790"/>
      <c r="Z81" s="791"/>
      <c r="AA81" s="256"/>
      <c r="AB81" s="814"/>
      <c r="AC81" s="814"/>
      <c r="AD81" s="814"/>
      <c r="AE81" s="814"/>
      <c r="AF81" s="814"/>
      <c r="AG81" s="814"/>
      <c r="AH81" s="814"/>
      <c r="AI81" s="814"/>
      <c r="AJ81" s="814"/>
      <c r="AK81" s="814"/>
      <c r="AL81" s="814"/>
      <c r="AM81" s="814"/>
      <c r="AN81" s="814"/>
      <c r="AO81" s="814"/>
      <c r="AP81" s="814"/>
      <c r="AQ81" s="814"/>
      <c r="AR81" s="814"/>
      <c r="AS81" s="814"/>
      <c r="AT81" s="814"/>
      <c r="AU81" s="814"/>
      <c r="AV81" s="814"/>
      <c r="AW81" s="247"/>
      <c r="AX81" s="247"/>
      <c r="AY81" s="247"/>
      <c r="AZ81" s="247"/>
      <c r="BA81" s="247"/>
      <c r="BB81" s="247"/>
      <c r="BC81" s="247"/>
      <c r="BD81" s="247"/>
      <c r="BE81" s="247"/>
      <c r="BF81" s="247"/>
      <c r="BG81" s="247"/>
      <c r="BH81" s="247"/>
      <c r="BI81" s="247"/>
      <c r="BJ81" s="247"/>
      <c r="BK81" s="247"/>
      <c r="BL81" s="247"/>
      <c r="BM81" s="247"/>
      <c r="BN81" s="247"/>
      <c r="BO81" s="247"/>
      <c r="BP81" s="247"/>
      <c r="BQ81" s="247"/>
      <c r="BR81" s="247"/>
      <c r="BS81" s="247"/>
      <c r="BT81" s="247"/>
      <c r="BU81" s="247"/>
      <c r="BV81" s="247"/>
      <c r="BW81" s="247"/>
      <c r="BX81" s="247"/>
      <c r="BY81" s="247"/>
      <c r="BZ81" s="247"/>
      <c r="CA81" s="247"/>
      <c r="CB81" s="247"/>
      <c r="CC81" s="247"/>
      <c r="CD81" s="247"/>
      <c r="CE81" s="247"/>
      <c r="CF81" s="247"/>
      <c r="CG81" s="247"/>
      <c r="CH81" s="247"/>
      <c r="CI81" s="247"/>
      <c r="CJ81" s="247"/>
      <c r="CK81" s="247"/>
      <c r="CL81" s="247"/>
      <c r="CM81" s="247"/>
      <c r="CN81" s="247"/>
      <c r="CO81" s="247"/>
      <c r="CP81" s="247"/>
      <c r="CQ81" s="247"/>
      <c r="CR81" s="247"/>
      <c r="CS81" s="247"/>
      <c r="CT81" s="247"/>
      <c r="CU81" s="247"/>
      <c r="CV81" s="247"/>
      <c r="CW81" s="247"/>
      <c r="CX81" s="247"/>
      <c r="CY81" s="247"/>
      <c r="CZ81" s="247"/>
      <c r="DA81" s="247"/>
      <c r="DB81" s="247"/>
      <c r="DC81" s="247"/>
      <c r="DD81" s="247"/>
      <c r="DE81" s="247"/>
      <c r="DF81" s="247"/>
      <c r="DG81" s="247"/>
      <c r="DH81" s="247"/>
      <c r="DI81" s="247"/>
      <c r="DJ81" s="247"/>
      <c r="DK81" s="247"/>
      <c r="DL81" s="247"/>
      <c r="DM81" s="247"/>
      <c r="DN81" s="247"/>
      <c r="DO81" s="247"/>
      <c r="DP81" s="247"/>
      <c r="DQ81" s="247"/>
      <c r="DR81" s="247"/>
      <c r="DS81" s="247"/>
      <c r="DT81" s="247"/>
      <c r="DU81" s="247"/>
      <c r="DV81" s="247"/>
      <c r="DW81" s="247"/>
      <c r="DX81" s="247"/>
      <c r="DY81" s="247"/>
      <c r="DZ81" s="247"/>
      <c r="EA81" s="247"/>
      <c r="EB81" s="247"/>
      <c r="EC81" s="247"/>
      <c r="ED81" s="247"/>
      <c r="EE81" s="247"/>
      <c r="EF81" s="247"/>
      <c r="EG81" s="247"/>
      <c r="EH81" s="247"/>
      <c r="EI81" s="247"/>
      <c r="EJ81" s="247"/>
      <c r="EK81" s="247"/>
      <c r="EL81" s="247"/>
      <c r="EM81" s="247"/>
      <c r="EN81" s="247"/>
      <c r="EO81" s="247"/>
      <c r="EP81" s="247"/>
      <c r="EQ81" s="247"/>
      <c r="ER81" s="247"/>
      <c r="ES81" s="247"/>
      <c r="ET81" s="247"/>
      <c r="EU81" s="247"/>
      <c r="EV81" s="247"/>
      <c r="EW81" s="247"/>
      <c r="EX81" s="247"/>
      <c r="EY81" s="247"/>
      <c r="EZ81" s="247"/>
      <c r="FA81" s="247"/>
      <c r="FB81" s="247"/>
      <c r="FC81" s="247"/>
      <c r="FD81" s="247"/>
      <c r="FE81" s="247"/>
      <c r="FF81" s="247"/>
      <c r="FG81" s="247"/>
      <c r="FH81" s="247"/>
      <c r="FI81" s="247"/>
      <c r="FJ81" s="247"/>
      <c r="FK81" s="247"/>
      <c r="FL81" s="247"/>
      <c r="FM81" s="247"/>
      <c r="FN81" s="247"/>
      <c r="FO81" s="247"/>
      <c r="FP81" s="247"/>
      <c r="FQ81" s="247"/>
      <c r="FR81" s="247"/>
      <c r="FS81" s="247"/>
      <c r="FT81" s="247"/>
      <c r="FU81" s="247"/>
      <c r="FV81" s="247"/>
      <c r="FW81" s="247"/>
      <c r="FX81" s="247"/>
      <c r="FY81" s="247"/>
      <c r="FZ81" s="247"/>
      <c r="GA81" s="247"/>
      <c r="GB81" s="247"/>
      <c r="GC81" s="247"/>
      <c r="GD81" s="247"/>
      <c r="GE81" s="247"/>
      <c r="GF81" s="247"/>
      <c r="GG81" s="247"/>
      <c r="GH81" s="247"/>
      <c r="GI81" s="247"/>
      <c r="GJ81" s="247"/>
      <c r="GK81" s="247"/>
      <c r="GL81" s="247"/>
      <c r="GM81" s="247"/>
      <c r="GN81" s="247"/>
      <c r="GO81" s="247"/>
      <c r="GP81" s="247"/>
      <c r="GQ81" s="247"/>
      <c r="GR81" s="247"/>
      <c r="GS81" s="247"/>
      <c r="GT81" s="247"/>
      <c r="GU81" s="247"/>
      <c r="GV81" s="247"/>
      <c r="GW81" s="247"/>
      <c r="GX81" s="247"/>
      <c r="GY81" s="247"/>
      <c r="GZ81" s="247"/>
      <c r="HA81" s="247"/>
      <c r="HB81" s="247"/>
      <c r="HC81" s="247"/>
      <c r="HD81" s="247"/>
      <c r="HE81" s="247"/>
      <c r="HF81" s="247"/>
      <c r="HG81" s="247"/>
      <c r="HH81" s="247"/>
      <c r="HI81" s="247"/>
      <c r="HJ81" s="247"/>
      <c r="HK81" s="247"/>
      <c r="HL81" s="247"/>
      <c r="HM81" s="247"/>
      <c r="HN81" s="247"/>
      <c r="HO81" s="247"/>
      <c r="HP81" s="247"/>
      <c r="HQ81" s="247"/>
      <c r="HR81" s="247"/>
      <c r="HS81" s="247"/>
      <c r="HT81" s="247"/>
      <c r="HU81" s="247"/>
      <c r="HV81" s="247"/>
      <c r="HW81" s="247"/>
      <c r="HX81" s="247"/>
      <c r="HY81" s="247"/>
      <c r="HZ81" s="247"/>
      <c r="IA81" s="247"/>
      <c r="IB81" s="247"/>
      <c r="IC81" s="247"/>
      <c r="ID81" s="247"/>
      <c r="IE81" s="247"/>
      <c r="IF81" s="247"/>
      <c r="IG81" s="247"/>
      <c r="IH81" s="247"/>
      <c r="II81" s="247"/>
      <c r="IJ81" s="247"/>
      <c r="IK81" s="247"/>
      <c r="IL81" s="247"/>
      <c r="IM81" s="247"/>
      <c r="IN81" s="247"/>
      <c r="IO81" s="247"/>
      <c r="IP81" s="247"/>
      <c r="IQ81" s="247"/>
      <c r="IR81" s="247"/>
      <c r="IS81" s="247"/>
      <c r="IT81" s="247"/>
      <c r="IU81" s="247"/>
      <c r="IV81" s="247"/>
      <c r="IW81" s="247"/>
      <c r="IX81" s="247"/>
      <c r="IY81" s="247"/>
      <c r="IZ81" s="247"/>
      <c r="JA81" s="247"/>
      <c r="JB81" s="247"/>
      <c r="JC81" s="247"/>
      <c r="JD81" s="247"/>
      <c r="JE81" s="247"/>
      <c r="JF81" s="247"/>
      <c r="JG81" s="247"/>
      <c r="JH81" s="247"/>
      <c r="JI81" s="247"/>
      <c r="JJ81" s="247"/>
      <c r="JK81" s="247"/>
      <c r="JL81" s="247"/>
      <c r="JM81" s="247"/>
      <c r="JN81" s="247"/>
      <c r="JO81" s="247"/>
      <c r="JP81" s="247"/>
      <c r="JQ81" s="247"/>
      <c r="JR81" s="247"/>
      <c r="JS81" s="247"/>
      <c r="JT81" s="247"/>
      <c r="JU81" s="247"/>
      <c r="JV81" s="247"/>
      <c r="JW81" s="247"/>
      <c r="JX81" s="247"/>
      <c r="JY81" s="247"/>
      <c r="JZ81" s="247"/>
      <c r="KA81" s="247"/>
      <c r="KB81" s="247"/>
      <c r="KC81" s="247"/>
      <c r="KD81" s="247"/>
      <c r="KE81" s="247"/>
      <c r="KF81" s="247"/>
      <c r="KG81" s="247"/>
      <c r="KH81" s="247"/>
      <c r="KI81" s="247"/>
      <c r="KJ81" s="247"/>
      <c r="KK81" s="247"/>
      <c r="KL81" s="247"/>
      <c r="KM81" s="247"/>
      <c r="KN81" s="247"/>
      <c r="KO81" s="247"/>
      <c r="KP81" s="247"/>
      <c r="KQ81" s="247"/>
      <c r="KR81" s="247"/>
      <c r="KS81" s="247"/>
      <c r="KT81" s="247"/>
      <c r="KU81" s="247"/>
      <c r="KV81" s="247"/>
      <c r="KW81" s="247"/>
      <c r="KX81" s="247"/>
      <c r="KY81" s="247"/>
      <c r="KZ81" s="247"/>
      <c r="LA81" s="247"/>
      <c r="LB81" s="247"/>
      <c r="LC81" s="247"/>
      <c r="LD81" s="247"/>
      <c r="LE81" s="247"/>
      <c r="LF81" s="247"/>
      <c r="LG81" s="247"/>
      <c r="LH81" s="247"/>
      <c r="LI81" s="247"/>
      <c r="LJ81" s="247"/>
      <c r="LK81" s="247"/>
      <c r="LL81" s="247"/>
      <c r="LM81" s="247"/>
      <c r="LN81" s="247"/>
      <c r="LO81" s="247"/>
      <c r="LP81" s="247"/>
      <c r="LQ81" s="247"/>
      <c r="LR81" s="247"/>
      <c r="LS81" s="247"/>
      <c r="LT81" s="247"/>
      <c r="LU81" s="247"/>
      <c r="LV81" s="247"/>
      <c r="LW81" s="247"/>
      <c r="LX81" s="247"/>
      <c r="LY81" s="247"/>
      <c r="LZ81" s="247"/>
      <c r="MA81" s="247"/>
      <c r="MB81" s="247"/>
      <c r="MC81" s="247"/>
      <c r="MD81" s="247"/>
      <c r="ME81" s="247"/>
      <c r="MF81" s="247"/>
      <c r="MG81" s="247"/>
      <c r="MH81" s="247"/>
      <c r="MI81" s="247"/>
      <c r="MJ81" s="247"/>
      <c r="MK81" s="247"/>
      <c r="ML81" s="247"/>
      <c r="MM81" s="247"/>
      <c r="MN81" s="247"/>
      <c r="MO81" s="247"/>
      <c r="MP81" s="247"/>
      <c r="MQ81" s="247"/>
      <c r="MR81" s="247"/>
      <c r="MS81" s="247"/>
      <c r="MT81" s="247"/>
      <c r="MU81" s="247"/>
      <c r="MV81" s="247"/>
      <c r="MW81" s="247"/>
      <c r="MX81" s="247"/>
      <c r="MY81" s="247"/>
      <c r="MZ81" s="247"/>
      <c r="NA81" s="247"/>
      <c r="NB81" s="247"/>
      <c r="NC81" s="247"/>
      <c r="ND81" s="247"/>
      <c r="NE81" s="247"/>
      <c r="NF81" s="247"/>
      <c r="NG81" s="247"/>
      <c r="NH81" s="247"/>
      <c r="NI81" s="247"/>
      <c r="NJ81" s="247"/>
      <c r="NK81" s="247"/>
      <c r="NL81" s="247"/>
      <c r="NM81" s="247"/>
      <c r="NN81" s="247"/>
      <c r="NO81" s="247"/>
      <c r="NP81" s="247"/>
      <c r="NQ81" s="247"/>
      <c r="NR81" s="247"/>
      <c r="NS81" s="247"/>
      <c r="NT81" s="247"/>
      <c r="NU81" s="247"/>
      <c r="NV81" s="247"/>
      <c r="NW81" s="247"/>
      <c r="NX81" s="247"/>
      <c r="NY81" s="247"/>
      <c r="NZ81" s="247"/>
      <c r="OA81" s="247"/>
      <c r="OB81" s="247"/>
      <c r="OC81" s="247"/>
      <c r="OD81" s="247"/>
      <c r="OE81" s="247"/>
      <c r="OF81" s="247"/>
      <c r="OG81" s="247"/>
      <c r="OH81" s="247"/>
      <c r="OI81" s="247"/>
      <c r="OJ81" s="247"/>
      <c r="OK81" s="247"/>
      <c r="OL81" s="247"/>
      <c r="OM81" s="247"/>
      <c r="ON81" s="247"/>
      <c r="OO81" s="247"/>
      <c r="OP81" s="247"/>
      <c r="OQ81" s="247"/>
      <c r="OR81" s="247"/>
      <c r="OS81" s="247"/>
      <c r="OT81" s="247"/>
      <c r="OU81" s="247"/>
      <c r="OV81" s="247"/>
      <c r="OW81" s="247"/>
      <c r="OX81" s="247"/>
      <c r="OY81" s="247"/>
      <c r="OZ81" s="247"/>
      <c r="PA81" s="247"/>
      <c r="PB81" s="247"/>
      <c r="PC81" s="247"/>
      <c r="PD81" s="247"/>
      <c r="PE81" s="247"/>
      <c r="PF81" s="247"/>
      <c r="PG81" s="247"/>
      <c r="PH81" s="247"/>
      <c r="PI81" s="247"/>
      <c r="PJ81" s="247"/>
      <c r="PK81" s="247"/>
      <c r="PL81" s="247"/>
      <c r="PM81" s="247"/>
      <c r="PN81" s="247"/>
      <c r="PO81" s="247"/>
      <c r="PP81" s="247"/>
      <c r="PQ81" s="247"/>
      <c r="PR81" s="247"/>
      <c r="PS81" s="247"/>
      <c r="PT81" s="247"/>
      <c r="PU81" s="247"/>
      <c r="PV81" s="247"/>
      <c r="PW81" s="247"/>
      <c r="PX81" s="247"/>
      <c r="PY81" s="247"/>
      <c r="PZ81" s="247"/>
      <c r="QA81" s="247"/>
      <c r="QB81" s="247"/>
      <c r="QC81" s="247"/>
      <c r="QD81" s="247"/>
      <c r="QE81" s="247"/>
      <c r="QF81" s="247"/>
      <c r="QG81" s="247"/>
      <c r="QH81" s="247"/>
      <c r="QI81" s="247"/>
      <c r="QJ81" s="247"/>
      <c r="QK81" s="247"/>
      <c r="QL81" s="247"/>
    </row>
    <row r="82" spans="1:454" s="171" customFormat="1" ht="12" customHeight="1" thickBot="1">
      <c r="A82" s="247"/>
      <c r="B82" s="285"/>
      <c r="C82" s="792"/>
      <c r="D82" s="793"/>
      <c r="E82" s="793"/>
      <c r="F82" s="793"/>
      <c r="G82" s="793"/>
      <c r="H82" s="793"/>
      <c r="I82" s="793"/>
      <c r="J82" s="793"/>
      <c r="K82" s="793"/>
      <c r="L82" s="793"/>
      <c r="M82" s="793"/>
      <c r="N82" s="793"/>
      <c r="O82" s="793"/>
      <c r="P82" s="793"/>
      <c r="Q82" s="793"/>
      <c r="R82" s="793"/>
      <c r="S82" s="793"/>
      <c r="T82" s="793"/>
      <c r="U82" s="793"/>
      <c r="V82" s="793"/>
      <c r="W82" s="793"/>
      <c r="X82" s="793"/>
      <c r="Y82" s="793"/>
      <c r="Z82" s="794"/>
      <c r="AA82" s="256"/>
      <c r="AB82" s="814"/>
      <c r="AC82" s="814"/>
      <c r="AD82" s="814"/>
      <c r="AE82" s="814"/>
      <c r="AF82" s="814"/>
      <c r="AG82" s="814"/>
      <c r="AH82" s="814"/>
      <c r="AI82" s="814"/>
      <c r="AJ82" s="814"/>
      <c r="AK82" s="814"/>
      <c r="AL82" s="814"/>
      <c r="AM82" s="814"/>
      <c r="AN82" s="814"/>
      <c r="AO82" s="814"/>
      <c r="AP82" s="814"/>
      <c r="AQ82" s="814"/>
      <c r="AR82" s="814"/>
      <c r="AS82" s="814"/>
      <c r="AT82" s="814"/>
      <c r="AU82" s="814"/>
      <c r="AV82" s="814"/>
      <c r="AW82" s="247"/>
      <c r="AX82" s="247"/>
      <c r="AY82" s="247"/>
      <c r="AZ82" s="247"/>
      <c r="BA82" s="247"/>
      <c r="BB82" s="247"/>
      <c r="BC82" s="247"/>
      <c r="BD82" s="247"/>
      <c r="BE82" s="247"/>
      <c r="BF82" s="247"/>
      <c r="BG82" s="247"/>
      <c r="BH82" s="247"/>
      <c r="BI82" s="247"/>
      <c r="BJ82" s="247"/>
      <c r="BK82" s="247"/>
      <c r="BL82" s="247"/>
      <c r="BM82" s="247"/>
      <c r="BN82" s="247"/>
      <c r="BO82" s="247"/>
      <c r="BP82" s="247"/>
      <c r="BQ82" s="247"/>
      <c r="BR82" s="247"/>
      <c r="BS82" s="247"/>
      <c r="BT82" s="247"/>
      <c r="BU82" s="247"/>
      <c r="BV82" s="247"/>
      <c r="BW82" s="247"/>
      <c r="BX82" s="247"/>
      <c r="BY82" s="247"/>
      <c r="BZ82" s="247"/>
      <c r="CA82" s="247"/>
      <c r="CB82" s="247"/>
      <c r="CC82" s="247"/>
      <c r="CD82" s="247"/>
      <c r="CE82" s="247"/>
      <c r="CF82" s="247"/>
      <c r="CG82" s="247"/>
      <c r="CH82" s="247"/>
      <c r="CI82" s="247"/>
      <c r="CJ82" s="247"/>
      <c r="CK82" s="247"/>
      <c r="CL82" s="247"/>
      <c r="CM82" s="247"/>
      <c r="CN82" s="247"/>
      <c r="CO82" s="247"/>
      <c r="CP82" s="247"/>
      <c r="CQ82" s="247"/>
      <c r="CR82" s="247"/>
      <c r="CS82" s="247"/>
      <c r="CT82" s="247"/>
      <c r="CU82" s="247"/>
      <c r="CV82" s="247"/>
      <c r="CW82" s="247"/>
      <c r="CX82" s="247"/>
      <c r="CY82" s="247"/>
      <c r="CZ82" s="247"/>
      <c r="DA82" s="247"/>
      <c r="DB82" s="247"/>
      <c r="DC82" s="247"/>
      <c r="DD82" s="247"/>
      <c r="DE82" s="247"/>
      <c r="DF82" s="247"/>
      <c r="DG82" s="247"/>
      <c r="DH82" s="247"/>
      <c r="DI82" s="247"/>
      <c r="DJ82" s="247"/>
      <c r="DK82" s="247"/>
      <c r="DL82" s="247"/>
      <c r="DM82" s="247"/>
      <c r="DN82" s="247"/>
      <c r="DO82" s="247"/>
      <c r="DP82" s="247"/>
      <c r="DQ82" s="247"/>
      <c r="DR82" s="247"/>
      <c r="DS82" s="247"/>
      <c r="DT82" s="247"/>
      <c r="DU82" s="247"/>
      <c r="DV82" s="247"/>
      <c r="DW82" s="247"/>
      <c r="DX82" s="247"/>
      <c r="DY82" s="247"/>
      <c r="DZ82" s="247"/>
      <c r="EA82" s="247"/>
      <c r="EB82" s="247"/>
      <c r="EC82" s="247"/>
      <c r="ED82" s="247"/>
      <c r="EE82" s="247"/>
      <c r="EF82" s="247"/>
      <c r="EG82" s="247"/>
      <c r="EH82" s="247"/>
      <c r="EI82" s="247"/>
      <c r="EJ82" s="247"/>
      <c r="EK82" s="247"/>
      <c r="EL82" s="247"/>
      <c r="EM82" s="247"/>
      <c r="EN82" s="247"/>
      <c r="EO82" s="247"/>
      <c r="EP82" s="247"/>
      <c r="EQ82" s="247"/>
      <c r="ER82" s="247"/>
      <c r="ES82" s="247"/>
      <c r="ET82" s="247"/>
      <c r="EU82" s="247"/>
      <c r="EV82" s="247"/>
      <c r="EW82" s="247"/>
      <c r="EX82" s="247"/>
      <c r="EY82" s="247"/>
      <c r="EZ82" s="247"/>
      <c r="FA82" s="247"/>
      <c r="FB82" s="247"/>
      <c r="FC82" s="247"/>
      <c r="FD82" s="247"/>
      <c r="FE82" s="247"/>
      <c r="FF82" s="247"/>
      <c r="FG82" s="247"/>
      <c r="FH82" s="247"/>
      <c r="FI82" s="247"/>
      <c r="FJ82" s="247"/>
      <c r="FK82" s="247"/>
      <c r="FL82" s="247"/>
      <c r="FM82" s="247"/>
      <c r="FN82" s="247"/>
      <c r="FO82" s="247"/>
      <c r="FP82" s="247"/>
      <c r="FQ82" s="247"/>
      <c r="FR82" s="247"/>
      <c r="FS82" s="247"/>
      <c r="FT82" s="247"/>
      <c r="FU82" s="247"/>
      <c r="FV82" s="247"/>
      <c r="FW82" s="247"/>
      <c r="FX82" s="247"/>
      <c r="FY82" s="247"/>
      <c r="FZ82" s="247"/>
      <c r="GA82" s="247"/>
      <c r="GB82" s="247"/>
      <c r="GC82" s="247"/>
      <c r="GD82" s="247"/>
      <c r="GE82" s="247"/>
      <c r="GF82" s="247"/>
      <c r="GG82" s="247"/>
      <c r="GH82" s="247"/>
      <c r="GI82" s="247"/>
      <c r="GJ82" s="247"/>
      <c r="GK82" s="247"/>
      <c r="GL82" s="247"/>
      <c r="GM82" s="247"/>
      <c r="GN82" s="247"/>
      <c r="GO82" s="247"/>
      <c r="GP82" s="247"/>
      <c r="GQ82" s="247"/>
      <c r="GR82" s="247"/>
      <c r="GS82" s="247"/>
      <c r="GT82" s="247"/>
      <c r="GU82" s="247"/>
      <c r="GV82" s="247"/>
      <c r="GW82" s="247"/>
      <c r="GX82" s="247"/>
      <c r="GY82" s="247"/>
      <c r="GZ82" s="247"/>
      <c r="HA82" s="247"/>
      <c r="HB82" s="247"/>
      <c r="HC82" s="247"/>
      <c r="HD82" s="247"/>
      <c r="HE82" s="247"/>
      <c r="HF82" s="247"/>
      <c r="HG82" s="247"/>
      <c r="HH82" s="247"/>
      <c r="HI82" s="247"/>
      <c r="HJ82" s="247"/>
      <c r="HK82" s="247"/>
      <c r="HL82" s="247"/>
      <c r="HM82" s="247"/>
      <c r="HN82" s="247"/>
      <c r="HO82" s="247"/>
      <c r="HP82" s="247"/>
      <c r="HQ82" s="247"/>
      <c r="HR82" s="247"/>
      <c r="HS82" s="247"/>
      <c r="HT82" s="247"/>
      <c r="HU82" s="247"/>
      <c r="HV82" s="247"/>
      <c r="HW82" s="247"/>
      <c r="HX82" s="247"/>
      <c r="HY82" s="247"/>
      <c r="HZ82" s="247"/>
      <c r="IA82" s="247"/>
      <c r="IB82" s="247"/>
      <c r="IC82" s="247"/>
      <c r="ID82" s="247"/>
      <c r="IE82" s="247"/>
      <c r="IF82" s="247"/>
      <c r="IG82" s="247"/>
      <c r="IH82" s="247"/>
      <c r="II82" s="247"/>
      <c r="IJ82" s="247"/>
      <c r="IK82" s="247"/>
      <c r="IL82" s="247"/>
      <c r="IM82" s="247"/>
      <c r="IN82" s="247"/>
      <c r="IO82" s="247"/>
      <c r="IP82" s="247"/>
      <c r="IQ82" s="247"/>
      <c r="IR82" s="247"/>
      <c r="IS82" s="247"/>
      <c r="IT82" s="247"/>
      <c r="IU82" s="247"/>
      <c r="IV82" s="247"/>
      <c r="IW82" s="247"/>
      <c r="IX82" s="247"/>
      <c r="IY82" s="247"/>
      <c r="IZ82" s="247"/>
      <c r="JA82" s="247"/>
      <c r="JB82" s="247"/>
      <c r="JC82" s="247"/>
      <c r="JD82" s="247"/>
      <c r="JE82" s="247"/>
      <c r="JF82" s="247"/>
      <c r="JG82" s="247"/>
      <c r="JH82" s="247"/>
      <c r="JI82" s="247"/>
      <c r="JJ82" s="247"/>
      <c r="JK82" s="247"/>
      <c r="JL82" s="247"/>
      <c r="JM82" s="247"/>
      <c r="JN82" s="247"/>
      <c r="JO82" s="247"/>
      <c r="JP82" s="247"/>
      <c r="JQ82" s="247"/>
      <c r="JR82" s="247"/>
      <c r="JS82" s="247"/>
      <c r="JT82" s="247"/>
      <c r="JU82" s="247"/>
      <c r="JV82" s="247"/>
      <c r="JW82" s="247"/>
      <c r="JX82" s="247"/>
      <c r="JY82" s="247"/>
      <c r="JZ82" s="247"/>
      <c r="KA82" s="247"/>
      <c r="KB82" s="247"/>
      <c r="KC82" s="247"/>
      <c r="KD82" s="247"/>
      <c r="KE82" s="247"/>
      <c r="KF82" s="247"/>
      <c r="KG82" s="247"/>
      <c r="KH82" s="247"/>
      <c r="KI82" s="247"/>
      <c r="KJ82" s="247"/>
      <c r="KK82" s="247"/>
      <c r="KL82" s="247"/>
      <c r="KM82" s="247"/>
      <c r="KN82" s="247"/>
      <c r="KO82" s="247"/>
      <c r="KP82" s="247"/>
      <c r="KQ82" s="247"/>
      <c r="KR82" s="247"/>
      <c r="KS82" s="247"/>
      <c r="KT82" s="247"/>
      <c r="KU82" s="247"/>
      <c r="KV82" s="247"/>
      <c r="KW82" s="247"/>
      <c r="KX82" s="247"/>
      <c r="KY82" s="247"/>
      <c r="KZ82" s="247"/>
      <c r="LA82" s="247"/>
      <c r="LB82" s="247"/>
      <c r="LC82" s="247"/>
      <c r="LD82" s="247"/>
      <c r="LE82" s="247"/>
      <c r="LF82" s="247"/>
      <c r="LG82" s="247"/>
      <c r="LH82" s="247"/>
      <c r="LI82" s="247"/>
      <c r="LJ82" s="247"/>
      <c r="LK82" s="247"/>
      <c r="LL82" s="247"/>
      <c r="LM82" s="247"/>
      <c r="LN82" s="247"/>
      <c r="LO82" s="247"/>
      <c r="LP82" s="247"/>
      <c r="LQ82" s="247"/>
      <c r="LR82" s="247"/>
      <c r="LS82" s="247"/>
      <c r="LT82" s="247"/>
      <c r="LU82" s="247"/>
      <c r="LV82" s="247"/>
      <c r="LW82" s="247"/>
      <c r="LX82" s="247"/>
      <c r="LY82" s="247"/>
      <c r="LZ82" s="247"/>
      <c r="MA82" s="247"/>
      <c r="MB82" s="247"/>
      <c r="MC82" s="247"/>
      <c r="MD82" s="247"/>
      <c r="ME82" s="247"/>
      <c r="MF82" s="247"/>
      <c r="MG82" s="247"/>
      <c r="MH82" s="247"/>
      <c r="MI82" s="247"/>
      <c r="MJ82" s="247"/>
      <c r="MK82" s="247"/>
      <c r="ML82" s="247"/>
      <c r="MM82" s="247"/>
      <c r="MN82" s="247"/>
      <c r="MO82" s="247"/>
      <c r="MP82" s="247"/>
      <c r="MQ82" s="247"/>
      <c r="MR82" s="247"/>
      <c r="MS82" s="247"/>
      <c r="MT82" s="247"/>
      <c r="MU82" s="247"/>
      <c r="MV82" s="247"/>
      <c r="MW82" s="247"/>
      <c r="MX82" s="247"/>
      <c r="MY82" s="247"/>
      <c r="MZ82" s="247"/>
      <c r="NA82" s="247"/>
      <c r="NB82" s="247"/>
      <c r="NC82" s="247"/>
      <c r="ND82" s="247"/>
      <c r="NE82" s="247"/>
      <c r="NF82" s="247"/>
      <c r="NG82" s="247"/>
      <c r="NH82" s="247"/>
      <c r="NI82" s="247"/>
      <c r="NJ82" s="247"/>
      <c r="NK82" s="247"/>
      <c r="NL82" s="247"/>
      <c r="NM82" s="247"/>
      <c r="NN82" s="247"/>
      <c r="NO82" s="247"/>
      <c r="NP82" s="247"/>
      <c r="NQ82" s="247"/>
      <c r="NR82" s="247"/>
      <c r="NS82" s="247"/>
      <c r="NT82" s="247"/>
      <c r="NU82" s="247"/>
      <c r="NV82" s="247"/>
      <c r="NW82" s="247"/>
      <c r="NX82" s="247"/>
      <c r="NY82" s="247"/>
      <c r="NZ82" s="247"/>
      <c r="OA82" s="247"/>
      <c r="OB82" s="247"/>
      <c r="OC82" s="247"/>
      <c r="OD82" s="247"/>
      <c r="OE82" s="247"/>
      <c r="OF82" s="247"/>
      <c r="OG82" s="247"/>
      <c r="OH82" s="247"/>
      <c r="OI82" s="247"/>
      <c r="OJ82" s="247"/>
      <c r="OK82" s="247"/>
      <c r="OL82" s="247"/>
      <c r="OM82" s="247"/>
      <c r="ON82" s="247"/>
      <c r="OO82" s="247"/>
      <c r="OP82" s="247"/>
      <c r="OQ82" s="247"/>
      <c r="OR82" s="247"/>
      <c r="OS82" s="247"/>
      <c r="OT82" s="247"/>
      <c r="OU82" s="247"/>
      <c r="OV82" s="247"/>
      <c r="OW82" s="247"/>
      <c r="OX82" s="247"/>
      <c r="OY82" s="247"/>
      <c r="OZ82" s="247"/>
      <c r="PA82" s="247"/>
      <c r="PB82" s="247"/>
      <c r="PC82" s="247"/>
      <c r="PD82" s="247"/>
      <c r="PE82" s="247"/>
      <c r="PF82" s="247"/>
      <c r="PG82" s="247"/>
      <c r="PH82" s="247"/>
      <c r="PI82" s="247"/>
      <c r="PJ82" s="247"/>
      <c r="PK82" s="247"/>
      <c r="PL82" s="247"/>
      <c r="PM82" s="247"/>
      <c r="PN82" s="247"/>
      <c r="PO82" s="247"/>
      <c r="PP82" s="247"/>
      <c r="PQ82" s="247"/>
      <c r="PR82" s="247"/>
      <c r="PS82" s="247"/>
      <c r="PT82" s="247"/>
      <c r="PU82" s="247"/>
      <c r="PV82" s="247"/>
      <c r="PW82" s="247"/>
      <c r="PX82" s="247"/>
      <c r="PY82" s="247"/>
      <c r="PZ82" s="247"/>
      <c r="QA82" s="247"/>
      <c r="QB82" s="247"/>
      <c r="QC82" s="247"/>
      <c r="QD82" s="247"/>
      <c r="QE82" s="247"/>
      <c r="QF82" s="247"/>
      <c r="QG82" s="247"/>
      <c r="QH82" s="247"/>
      <c r="QI82" s="247"/>
      <c r="QJ82" s="247"/>
      <c r="QK82" s="247"/>
      <c r="QL82" s="247"/>
    </row>
    <row r="83" spans="1:454" s="84" customFormat="1" ht="13.5" hidden="1" customHeight="1">
      <c r="A83" s="90"/>
      <c r="B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90"/>
      <c r="NF83" s="90"/>
      <c r="NG83" s="90"/>
      <c r="NH83" s="90"/>
      <c r="NI83" s="90"/>
      <c r="NJ83" s="90"/>
      <c r="NK83" s="90"/>
      <c r="NL83" s="90"/>
      <c r="NM83" s="90"/>
      <c r="NN83" s="90"/>
      <c r="NO83" s="90"/>
      <c r="NP83" s="90"/>
      <c r="NQ83" s="90"/>
      <c r="NR83" s="90"/>
      <c r="NS83" s="90"/>
      <c r="NT83" s="90"/>
      <c r="NU83" s="90"/>
      <c r="NV83" s="90"/>
      <c r="NW83" s="90"/>
      <c r="NX83" s="90"/>
      <c r="NY83" s="90"/>
      <c r="NZ83" s="90"/>
      <c r="OA83" s="90"/>
      <c r="OB83" s="90"/>
      <c r="OC83" s="90"/>
      <c r="OD83" s="90"/>
      <c r="OE83" s="90"/>
      <c r="OF83" s="90"/>
      <c r="OG83" s="90"/>
      <c r="OH83" s="90"/>
      <c r="OI83" s="90"/>
      <c r="OJ83" s="90"/>
      <c r="OK83" s="90"/>
      <c r="OL83" s="90"/>
      <c r="OM83" s="90"/>
      <c r="ON83" s="90"/>
      <c r="OO83" s="90"/>
      <c r="OP83" s="90"/>
      <c r="OQ83" s="90"/>
      <c r="OR83" s="90"/>
      <c r="OS83" s="90"/>
      <c r="OT83" s="90"/>
      <c r="OU83" s="90"/>
      <c r="OV83" s="90"/>
      <c r="OW83" s="90"/>
      <c r="OX83" s="90"/>
      <c r="OY83" s="90"/>
      <c r="OZ83" s="90"/>
      <c r="PA83" s="90"/>
      <c r="PB83" s="90"/>
      <c r="PC83" s="90"/>
      <c r="PD83" s="90"/>
      <c r="PE83" s="90"/>
      <c r="PF83" s="90"/>
      <c r="PG83" s="90"/>
      <c r="PH83" s="90"/>
      <c r="PI83" s="90"/>
      <c r="PJ83" s="90"/>
      <c r="PK83" s="90"/>
      <c r="PL83" s="90"/>
      <c r="PM83" s="90"/>
      <c r="PN83" s="90"/>
      <c r="PO83" s="90"/>
      <c r="PP83" s="90"/>
      <c r="PQ83" s="90"/>
      <c r="PR83" s="90"/>
      <c r="PS83" s="90"/>
      <c r="PT83" s="90"/>
      <c r="PU83" s="90"/>
      <c r="PV83" s="90"/>
      <c r="PW83" s="90"/>
      <c r="PX83" s="90"/>
      <c r="PY83" s="90"/>
      <c r="PZ83" s="90"/>
      <c r="QA83" s="90"/>
      <c r="QB83" s="90"/>
      <c r="QC83" s="90"/>
      <c r="QD83" s="90"/>
      <c r="QE83" s="90"/>
      <c r="QF83" s="90"/>
      <c r="QG83" s="90"/>
      <c r="QH83" s="90"/>
      <c r="QI83" s="90"/>
      <c r="QJ83" s="90"/>
      <c r="QK83" s="90"/>
      <c r="QL83" s="90"/>
    </row>
    <row r="84" spans="1:454" s="84" customFormat="1" ht="13.5" hidden="1" customHeight="1">
      <c r="A84" s="90"/>
      <c r="B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c r="CB84" s="90"/>
      <c r="CC84" s="90"/>
      <c r="CD84" s="90"/>
      <c r="CE84" s="90"/>
      <c r="CF84" s="90"/>
      <c r="CG84" s="90"/>
      <c r="CH84" s="90"/>
      <c r="CI84" s="90"/>
      <c r="CJ84" s="90"/>
      <c r="CK84" s="90"/>
      <c r="CL84" s="90"/>
      <c r="CM84" s="90"/>
      <c r="CN84" s="90"/>
      <c r="CO84" s="90"/>
      <c r="CP84" s="90"/>
      <c r="CQ84" s="90"/>
      <c r="CR84" s="90"/>
      <c r="CS84" s="90"/>
      <c r="CT84" s="90"/>
      <c r="CU84" s="90"/>
      <c r="CV84" s="90"/>
      <c r="CW84" s="90"/>
      <c r="CX84" s="90"/>
      <c r="CY84" s="90"/>
      <c r="CZ84" s="90"/>
      <c r="DA84" s="90"/>
      <c r="DB84" s="90"/>
      <c r="DC84" s="90"/>
      <c r="DD84" s="90"/>
      <c r="DE84" s="90"/>
      <c r="DF84" s="90"/>
      <c r="DG84" s="90"/>
      <c r="DH84" s="90"/>
      <c r="DI84" s="90"/>
      <c r="DJ84" s="90"/>
      <c r="DK84" s="90"/>
      <c r="DL84" s="90"/>
      <c r="DM84" s="90"/>
      <c r="DN84" s="90"/>
      <c r="DO84" s="90"/>
      <c r="DP84" s="90"/>
      <c r="DQ84" s="90"/>
      <c r="DR84" s="90"/>
      <c r="DS84" s="90"/>
      <c r="DT84" s="90"/>
      <c r="DU84" s="90"/>
      <c r="DV84" s="90"/>
      <c r="DW84" s="90"/>
      <c r="DX84" s="90"/>
      <c r="DY84" s="90"/>
      <c r="DZ84" s="90"/>
      <c r="EA84" s="90"/>
      <c r="EB84" s="90"/>
      <c r="EC84" s="90"/>
      <c r="ED84" s="90"/>
      <c r="EE84" s="90"/>
      <c r="EF84" s="90"/>
      <c r="EG84" s="90"/>
      <c r="EH84" s="90"/>
      <c r="EI84" s="90"/>
      <c r="EJ84" s="90"/>
      <c r="EK84" s="90"/>
      <c r="EL84" s="90"/>
      <c r="EM84" s="90"/>
      <c r="EN84" s="90"/>
      <c r="EO84" s="90"/>
      <c r="EP84" s="90"/>
      <c r="EQ84" s="90"/>
      <c r="ER84" s="90"/>
      <c r="ES84" s="90"/>
      <c r="ET84" s="90"/>
      <c r="EU84" s="90"/>
      <c r="EV84" s="90"/>
      <c r="EW84" s="90"/>
      <c r="EX84" s="90"/>
      <c r="EY84" s="90"/>
      <c r="EZ84" s="90"/>
      <c r="FA84" s="90"/>
      <c r="FB84" s="90"/>
      <c r="FC84" s="90"/>
      <c r="FD84" s="90"/>
      <c r="FE84" s="90"/>
      <c r="FF84" s="90"/>
      <c r="FG84" s="90"/>
      <c r="FH84" s="90"/>
      <c r="FI84" s="90"/>
      <c r="FJ84" s="90"/>
      <c r="FK84" s="90"/>
      <c r="FL84" s="90"/>
      <c r="FM84" s="90"/>
      <c r="FN84" s="90"/>
      <c r="FO84" s="90"/>
      <c r="FP84" s="90"/>
      <c r="FQ84" s="90"/>
      <c r="FR84" s="90"/>
      <c r="FS84" s="90"/>
      <c r="FT84" s="90"/>
      <c r="FU84" s="90"/>
      <c r="FV84" s="90"/>
      <c r="FW84" s="90"/>
      <c r="FX84" s="90"/>
      <c r="FY84" s="90"/>
      <c r="FZ84" s="90"/>
      <c r="GA84" s="90"/>
      <c r="GB84" s="90"/>
      <c r="GC84" s="90"/>
      <c r="GD84" s="90"/>
      <c r="GE84" s="90"/>
      <c r="GF84" s="90"/>
      <c r="GG84" s="90"/>
      <c r="GH84" s="90"/>
      <c r="GI84" s="90"/>
      <c r="GJ84" s="90"/>
      <c r="GK84" s="90"/>
      <c r="GL84" s="90"/>
      <c r="GM84" s="90"/>
      <c r="GN84" s="90"/>
      <c r="GO84" s="90"/>
      <c r="GP84" s="90"/>
      <c r="GQ84" s="90"/>
      <c r="GR84" s="90"/>
      <c r="GS84" s="90"/>
      <c r="GT84" s="90"/>
      <c r="GU84" s="90"/>
      <c r="GV84" s="90"/>
      <c r="GW84" s="90"/>
      <c r="GX84" s="90"/>
      <c r="GY84" s="90"/>
      <c r="GZ84" s="90"/>
      <c r="HA84" s="90"/>
      <c r="HB84" s="90"/>
      <c r="HC84" s="90"/>
      <c r="HD84" s="90"/>
      <c r="HE84" s="90"/>
      <c r="HF84" s="90"/>
      <c r="HG84" s="90"/>
      <c r="HH84" s="90"/>
      <c r="HI84" s="90"/>
      <c r="HJ84" s="90"/>
      <c r="HK84" s="90"/>
      <c r="HL84" s="90"/>
      <c r="HM84" s="90"/>
      <c r="HN84" s="90"/>
      <c r="HO84" s="90"/>
      <c r="HP84" s="90"/>
      <c r="HQ84" s="90"/>
      <c r="HR84" s="90"/>
      <c r="HS84" s="90"/>
      <c r="HT84" s="90"/>
      <c r="HU84" s="90"/>
      <c r="HV84" s="90"/>
      <c r="HW84" s="90"/>
      <c r="HX84" s="90"/>
      <c r="HY84" s="90"/>
      <c r="HZ84" s="90"/>
      <c r="IA84" s="90"/>
      <c r="IB84" s="90"/>
      <c r="IC84" s="90"/>
      <c r="ID84" s="90"/>
      <c r="IE84" s="90"/>
      <c r="IF84" s="90"/>
      <c r="IG84" s="90"/>
      <c r="IH84" s="90"/>
      <c r="II84" s="90"/>
      <c r="IJ84" s="90"/>
      <c r="IK84" s="90"/>
      <c r="IL84" s="90"/>
      <c r="IM84" s="90"/>
      <c r="IN84" s="90"/>
      <c r="IO84" s="90"/>
      <c r="IP84" s="90"/>
      <c r="IQ84" s="90"/>
      <c r="IR84" s="90"/>
      <c r="IS84" s="90"/>
      <c r="IT84" s="90"/>
      <c r="IU84" s="90"/>
      <c r="IV84" s="90"/>
      <c r="IW84" s="90"/>
      <c r="IX84" s="90"/>
      <c r="IY84" s="90"/>
      <c r="IZ84" s="90"/>
      <c r="JA84" s="90"/>
      <c r="JB84" s="90"/>
      <c r="JC84" s="90"/>
      <c r="JD84" s="90"/>
      <c r="JE84" s="90"/>
      <c r="JF84" s="90"/>
      <c r="JG84" s="90"/>
      <c r="JH84" s="90"/>
      <c r="JI84" s="90"/>
      <c r="JJ84" s="90"/>
      <c r="JK84" s="90"/>
      <c r="JL84" s="90"/>
      <c r="JM84" s="90"/>
      <c r="JN84" s="90"/>
      <c r="JO84" s="90"/>
      <c r="JP84" s="90"/>
      <c r="JQ84" s="90"/>
      <c r="JR84" s="90"/>
      <c r="JS84" s="90"/>
      <c r="JT84" s="90"/>
      <c r="JU84" s="90"/>
      <c r="JV84" s="90"/>
      <c r="JW84" s="90"/>
      <c r="JX84" s="90"/>
      <c r="JY84" s="90"/>
      <c r="JZ84" s="90"/>
      <c r="KA84" s="90"/>
      <c r="KB84" s="90"/>
      <c r="KC84" s="90"/>
      <c r="KD84" s="90"/>
      <c r="KE84" s="90"/>
      <c r="KF84" s="90"/>
      <c r="KG84" s="90"/>
      <c r="KH84" s="90"/>
      <c r="KI84" s="90"/>
      <c r="KJ84" s="90"/>
      <c r="KK84" s="90"/>
      <c r="KL84" s="90"/>
      <c r="KM84" s="90"/>
      <c r="KN84" s="90"/>
      <c r="KO84" s="90"/>
      <c r="KP84" s="90"/>
      <c r="KQ84" s="90"/>
      <c r="KR84" s="90"/>
      <c r="KS84" s="90"/>
      <c r="KT84" s="90"/>
      <c r="KU84" s="90"/>
      <c r="KV84" s="90"/>
      <c r="KW84" s="90"/>
      <c r="KX84" s="90"/>
      <c r="KY84" s="90"/>
      <c r="KZ84" s="90"/>
      <c r="LA84" s="90"/>
      <c r="LB84" s="90"/>
      <c r="LC84" s="90"/>
      <c r="LD84" s="90"/>
      <c r="LE84" s="90"/>
      <c r="LF84" s="90"/>
      <c r="LG84" s="90"/>
      <c r="LH84" s="90"/>
      <c r="LI84" s="90"/>
      <c r="LJ84" s="90"/>
      <c r="LK84" s="90"/>
      <c r="LL84" s="90"/>
      <c r="LM84" s="90"/>
      <c r="LN84" s="90"/>
      <c r="LO84" s="90"/>
      <c r="LP84" s="90"/>
      <c r="LQ84" s="90"/>
      <c r="LR84" s="90"/>
      <c r="LS84" s="90"/>
      <c r="LT84" s="90"/>
      <c r="LU84" s="90"/>
      <c r="LV84" s="90"/>
      <c r="LW84" s="90"/>
      <c r="LX84" s="90"/>
      <c r="LY84" s="90"/>
      <c r="LZ84" s="90"/>
      <c r="MA84" s="90"/>
      <c r="MB84" s="90"/>
      <c r="MC84" s="90"/>
      <c r="MD84" s="90"/>
      <c r="ME84" s="90"/>
      <c r="MF84" s="90"/>
      <c r="MG84" s="90"/>
      <c r="MH84" s="90"/>
      <c r="MI84" s="90"/>
      <c r="MJ84" s="90"/>
      <c r="MK84" s="90"/>
      <c r="ML84" s="90"/>
      <c r="MM84" s="90"/>
      <c r="MN84" s="90"/>
      <c r="MO84" s="90"/>
      <c r="MP84" s="90"/>
      <c r="MQ84" s="90"/>
      <c r="MR84" s="90"/>
      <c r="MS84" s="90"/>
      <c r="MT84" s="90"/>
      <c r="MU84" s="90"/>
      <c r="MV84" s="90"/>
      <c r="MW84" s="90"/>
      <c r="MX84" s="90"/>
      <c r="MY84" s="90"/>
      <c r="MZ84" s="90"/>
      <c r="NA84" s="90"/>
      <c r="NB84" s="90"/>
      <c r="NC84" s="90"/>
      <c r="ND84" s="90"/>
      <c r="NE84" s="90"/>
      <c r="NF84" s="90"/>
      <c r="NG84" s="90"/>
      <c r="NH84" s="90"/>
      <c r="NI84" s="90"/>
      <c r="NJ84" s="90"/>
      <c r="NK84" s="90"/>
      <c r="NL84" s="90"/>
      <c r="NM84" s="90"/>
      <c r="NN84" s="90"/>
      <c r="NO84" s="90"/>
      <c r="NP84" s="90"/>
      <c r="NQ84" s="90"/>
      <c r="NR84" s="90"/>
      <c r="NS84" s="90"/>
      <c r="NT84" s="90"/>
      <c r="NU84" s="90"/>
      <c r="NV84" s="90"/>
      <c r="NW84" s="90"/>
      <c r="NX84" s="90"/>
      <c r="NY84" s="90"/>
      <c r="NZ84" s="90"/>
      <c r="OA84" s="90"/>
      <c r="OB84" s="90"/>
      <c r="OC84" s="90"/>
      <c r="OD84" s="90"/>
      <c r="OE84" s="90"/>
      <c r="OF84" s="90"/>
      <c r="OG84" s="90"/>
      <c r="OH84" s="90"/>
      <c r="OI84" s="90"/>
      <c r="OJ84" s="90"/>
      <c r="OK84" s="90"/>
      <c r="OL84" s="90"/>
      <c r="OM84" s="90"/>
      <c r="ON84" s="90"/>
      <c r="OO84" s="90"/>
      <c r="OP84" s="90"/>
      <c r="OQ84" s="90"/>
      <c r="OR84" s="90"/>
      <c r="OS84" s="90"/>
      <c r="OT84" s="90"/>
      <c r="OU84" s="90"/>
      <c r="OV84" s="90"/>
      <c r="OW84" s="90"/>
      <c r="OX84" s="90"/>
      <c r="OY84" s="90"/>
      <c r="OZ84" s="90"/>
      <c r="PA84" s="90"/>
      <c r="PB84" s="90"/>
      <c r="PC84" s="90"/>
      <c r="PD84" s="90"/>
      <c r="PE84" s="90"/>
      <c r="PF84" s="90"/>
      <c r="PG84" s="90"/>
      <c r="PH84" s="90"/>
      <c r="PI84" s="90"/>
      <c r="PJ84" s="90"/>
      <c r="PK84" s="90"/>
      <c r="PL84" s="90"/>
      <c r="PM84" s="90"/>
      <c r="PN84" s="90"/>
      <c r="PO84" s="90"/>
      <c r="PP84" s="90"/>
      <c r="PQ84" s="90"/>
      <c r="PR84" s="90"/>
      <c r="PS84" s="90"/>
      <c r="PT84" s="90"/>
      <c r="PU84" s="90"/>
      <c r="PV84" s="90"/>
      <c r="PW84" s="90"/>
      <c r="PX84" s="90"/>
      <c r="PY84" s="90"/>
      <c r="PZ84" s="90"/>
      <c r="QA84" s="90"/>
      <c r="QB84" s="90"/>
      <c r="QC84" s="90"/>
      <c r="QD84" s="90"/>
      <c r="QE84" s="90"/>
      <c r="QF84" s="90"/>
      <c r="QG84" s="90"/>
      <c r="QH84" s="90"/>
      <c r="QI84" s="90"/>
      <c r="QJ84" s="90"/>
      <c r="QK84" s="90"/>
      <c r="QL84" s="90"/>
    </row>
    <row r="85" spans="1:454" s="83" customFormat="1" ht="13.5" hidden="1" customHeight="1">
      <c r="A85" s="227"/>
      <c r="B85" s="227"/>
      <c r="AW85" s="227"/>
      <c r="AX85" s="227"/>
      <c r="AY85" s="227"/>
      <c r="AZ85" s="227"/>
      <c r="BA85" s="227"/>
      <c r="BB85" s="227"/>
      <c r="BC85" s="227"/>
      <c r="BD85" s="227"/>
      <c r="BE85" s="227"/>
      <c r="BF85" s="227"/>
      <c r="BG85" s="227"/>
      <c r="BH85" s="227"/>
      <c r="BI85" s="227"/>
      <c r="BJ85" s="227"/>
      <c r="BK85" s="227"/>
      <c r="BL85" s="227"/>
      <c r="BM85" s="227"/>
      <c r="BN85" s="227"/>
      <c r="BO85" s="227"/>
      <c r="BP85" s="227"/>
      <c r="BQ85" s="227"/>
      <c r="BR85" s="227"/>
      <c r="BS85" s="227"/>
      <c r="BT85" s="227"/>
      <c r="BU85" s="227"/>
      <c r="BV85" s="227"/>
      <c r="BW85" s="227"/>
      <c r="BX85" s="227"/>
      <c r="BY85" s="227"/>
      <c r="BZ85" s="227"/>
      <c r="CA85" s="227"/>
      <c r="CB85" s="227"/>
      <c r="CC85" s="227"/>
      <c r="CD85" s="227"/>
      <c r="CE85" s="227"/>
      <c r="CF85" s="227"/>
      <c r="CG85" s="227"/>
      <c r="CH85" s="227"/>
      <c r="CI85" s="227"/>
      <c r="CJ85" s="227"/>
      <c r="CK85" s="227"/>
      <c r="CL85" s="227"/>
      <c r="CM85" s="227"/>
      <c r="CN85" s="227"/>
      <c r="CO85" s="227"/>
      <c r="CP85" s="227"/>
      <c r="CQ85" s="227"/>
      <c r="CR85" s="227"/>
      <c r="CS85" s="227"/>
      <c r="CT85" s="227"/>
      <c r="CU85" s="227"/>
      <c r="CV85" s="227"/>
      <c r="CW85" s="227"/>
      <c r="CX85" s="227"/>
      <c r="CY85" s="227"/>
      <c r="CZ85" s="227"/>
      <c r="DA85" s="227"/>
      <c r="DB85" s="227"/>
      <c r="DC85" s="227"/>
      <c r="DD85" s="227"/>
      <c r="DE85" s="227"/>
      <c r="DF85" s="227"/>
      <c r="DG85" s="227"/>
      <c r="DH85" s="227"/>
      <c r="DI85" s="227"/>
      <c r="DJ85" s="227"/>
      <c r="DK85" s="227"/>
      <c r="DL85" s="227"/>
      <c r="DM85" s="227"/>
      <c r="DN85" s="227"/>
      <c r="DO85" s="227"/>
      <c r="DP85" s="227"/>
      <c r="DQ85" s="227"/>
      <c r="DR85" s="227"/>
      <c r="DS85" s="227"/>
      <c r="DT85" s="227"/>
      <c r="DU85" s="227"/>
      <c r="DV85" s="227"/>
      <c r="DW85" s="227"/>
      <c r="DX85" s="227"/>
      <c r="DY85" s="227"/>
      <c r="DZ85" s="227"/>
      <c r="EA85" s="227"/>
      <c r="EB85" s="227"/>
      <c r="EC85" s="227"/>
      <c r="ED85" s="227"/>
      <c r="EE85" s="227"/>
      <c r="EF85" s="227"/>
      <c r="EG85" s="227"/>
      <c r="EH85" s="227"/>
      <c r="EI85" s="227"/>
      <c r="EJ85" s="227"/>
      <c r="EK85" s="227"/>
      <c r="EL85" s="227"/>
      <c r="EM85" s="227"/>
      <c r="EN85" s="227"/>
      <c r="EO85" s="227"/>
      <c r="EP85" s="227"/>
      <c r="EQ85" s="227"/>
      <c r="ER85" s="227"/>
      <c r="ES85" s="227"/>
      <c r="ET85" s="227"/>
      <c r="EU85" s="227"/>
      <c r="EV85" s="227"/>
      <c r="EW85" s="227"/>
      <c r="EX85" s="227"/>
      <c r="EY85" s="227"/>
      <c r="EZ85" s="227"/>
      <c r="FA85" s="227"/>
      <c r="FB85" s="227"/>
      <c r="FC85" s="227"/>
      <c r="FD85" s="227"/>
      <c r="FE85" s="227"/>
      <c r="FF85" s="227"/>
      <c r="FG85" s="227"/>
      <c r="FH85" s="227"/>
      <c r="FI85" s="227"/>
      <c r="FJ85" s="227"/>
      <c r="FK85" s="227"/>
      <c r="FL85" s="227"/>
      <c r="FM85" s="227"/>
      <c r="FN85" s="227"/>
      <c r="FO85" s="227"/>
      <c r="FP85" s="227"/>
      <c r="FQ85" s="227"/>
      <c r="FR85" s="227"/>
      <c r="FS85" s="227"/>
      <c r="FT85" s="227"/>
      <c r="FU85" s="227"/>
      <c r="FV85" s="227"/>
      <c r="FW85" s="227"/>
      <c r="FX85" s="227"/>
      <c r="FY85" s="227"/>
      <c r="FZ85" s="227"/>
      <c r="GA85" s="227"/>
      <c r="GB85" s="227"/>
      <c r="GC85" s="227"/>
      <c r="GD85" s="227"/>
      <c r="GE85" s="227"/>
      <c r="GF85" s="227"/>
      <c r="GG85" s="227"/>
      <c r="GH85" s="227"/>
      <c r="GI85" s="227"/>
      <c r="GJ85" s="227"/>
      <c r="GK85" s="227"/>
      <c r="GL85" s="227"/>
      <c r="GM85" s="227"/>
      <c r="GN85" s="227"/>
      <c r="GO85" s="227"/>
      <c r="GP85" s="227"/>
      <c r="GQ85" s="227"/>
      <c r="GR85" s="227"/>
      <c r="GS85" s="227"/>
      <c r="GT85" s="227"/>
      <c r="GU85" s="227"/>
      <c r="GV85" s="227"/>
      <c r="GW85" s="227"/>
      <c r="GX85" s="227"/>
      <c r="GY85" s="227"/>
      <c r="GZ85" s="227"/>
      <c r="HA85" s="227"/>
      <c r="HB85" s="227"/>
      <c r="HC85" s="227"/>
      <c r="HD85" s="227"/>
      <c r="HE85" s="227"/>
      <c r="HF85" s="227"/>
      <c r="HG85" s="227"/>
      <c r="HH85" s="227"/>
      <c r="HI85" s="227"/>
      <c r="HJ85" s="227"/>
      <c r="HK85" s="227"/>
      <c r="HL85" s="227"/>
      <c r="HM85" s="227"/>
      <c r="HN85" s="227"/>
      <c r="HO85" s="227"/>
      <c r="HP85" s="227"/>
      <c r="HQ85" s="227"/>
      <c r="HR85" s="227"/>
      <c r="HS85" s="227"/>
      <c r="HT85" s="227"/>
      <c r="HU85" s="227"/>
      <c r="HV85" s="227"/>
      <c r="HW85" s="227"/>
      <c r="HX85" s="227"/>
      <c r="HY85" s="227"/>
      <c r="HZ85" s="227"/>
      <c r="IA85" s="227"/>
      <c r="IB85" s="227"/>
      <c r="IC85" s="227"/>
      <c r="ID85" s="227"/>
      <c r="IE85" s="227"/>
      <c r="IF85" s="227"/>
      <c r="IG85" s="227"/>
      <c r="IH85" s="227"/>
      <c r="II85" s="227"/>
      <c r="IJ85" s="227"/>
      <c r="IK85" s="227"/>
      <c r="IL85" s="227"/>
      <c r="IM85" s="227"/>
      <c r="IN85" s="227"/>
      <c r="IO85" s="227"/>
      <c r="IP85" s="227"/>
      <c r="IQ85" s="227"/>
      <c r="IR85" s="227"/>
      <c r="IS85" s="227"/>
      <c r="IT85" s="227"/>
      <c r="IU85" s="227"/>
      <c r="IV85" s="227"/>
      <c r="IW85" s="227"/>
      <c r="IX85" s="227"/>
      <c r="IY85" s="227"/>
      <c r="IZ85" s="227"/>
      <c r="JA85" s="227"/>
      <c r="JB85" s="227"/>
      <c r="JC85" s="227"/>
      <c r="JD85" s="227"/>
      <c r="JE85" s="227"/>
      <c r="JF85" s="227"/>
      <c r="JG85" s="227"/>
      <c r="JH85" s="227"/>
      <c r="JI85" s="227"/>
      <c r="JJ85" s="227"/>
      <c r="JK85" s="227"/>
      <c r="JL85" s="227"/>
      <c r="JM85" s="227"/>
      <c r="JN85" s="227"/>
      <c r="JO85" s="227"/>
      <c r="JP85" s="227"/>
      <c r="JQ85" s="227"/>
      <c r="JR85" s="227"/>
      <c r="JS85" s="227"/>
      <c r="JT85" s="227"/>
      <c r="JU85" s="227"/>
      <c r="JV85" s="227"/>
      <c r="JW85" s="227"/>
      <c r="JX85" s="227"/>
      <c r="JY85" s="227"/>
      <c r="JZ85" s="227"/>
      <c r="KA85" s="227"/>
      <c r="KB85" s="227"/>
      <c r="KC85" s="227"/>
      <c r="KD85" s="227"/>
      <c r="KE85" s="227"/>
      <c r="KF85" s="227"/>
      <c r="KG85" s="227"/>
      <c r="KH85" s="227"/>
      <c r="KI85" s="227"/>
      <c r="KJ85" s="227"/>
      <c r="KK85" s="227"/>
      <c r="KL85" s="227"/>
      <c r="KM85" s="227"/>
      <c r="KN85" s="227"/>
      <c r="KO85" s="227"/>
      <c r="KP85" s="227"/>
      <c r="KQ85" s="227"/>
      <c r="KR85" s="227"/>
      <c r="KS85" s="227"/>
      <c r="KT85" s="227"/>
      <c r="KU85" s="227"/>
      <c r="KV85" s="227"/>
      <c r="KW85" s="227"/>
      <c r="KX85" s="227"/>
      <c r="KY85" s="227"/>
      <c r="KZ85" s="227"/>
      <c r="LA85" s="227"/>
      <c r="LB85" s="227"/>
      <c r="LC85" s="227"/>
      <c r="LD85" s="227"/>
      <c r="LE85" s="227"/>
      <c r="LF85" s="227"/>
      <c r="LG85" s="227"/>
      <c r="LH85" s="227"/>
      <c r="LI85" s="227"/>
      <c r="LJ85" s="227"/>
      <c r="LK85" s="227"/>
      <c r="LL85" s="227"/>
      <c r="LM85" s="227"/>
      <c r="LN85" s="227"/>
      <c r="LO85" s="227"/>
      <c r="LP85" s="227"/>
      <c r="LQ85" s="227"/>
      <c r="LR85" s="227"/>
      <c r="LS85" s="227"/>
      <c r="LT85" s="227"/>
      <c r="LU85" s="227"/>
      <c r="LV85" s="227"/>
      <c r="LW85" s="227"/>
      <c r="LX85" s="227"/>
      <c r="LY85" s="227"/>
      <c r="LZ85" s="227"/>
      <c r="MA85" s="227"/>
      <c r="MB85" s="227"/>
      <c r="MC85" s="227"/>
      <c r="MD85" s="227"/>
      <c r="ME85" s="227"/>
      <c r="MF85" s="227"/>
      <c r="MG85" s="227"/>
      <c r="MH85" s="227"/>
      <c r="MI85" s="227"/>
      <c r="MJ85" s="227"/>
      <c r="MK85" s="227"/>
      <c r="ML85" s="227"/>
      <c r="MM85" s="227"/>
      <c r="MN85" s="227"/>
      <c r="MO85" s="227"/>
      <c r="MP85" s="227"/>
      <c r="MQ85" s="227"/>
      <c r="MR85" s="227"/>
      <c r="MS85" s="227"/>
      <c r="MT85" s="227"/>
      <c r="MU85" s="227"/>
      <c r="MV85" s="227"/>
      <c r="MW85" s="227"/>
      <c r="MX85" s="227"/>
      <c r="MY85" s="227"/>
      <c r="MZ85" s="227"/>
      <c r="NA85" s="227"/>
      <c r="NB85" s="227"/>
      <c r="NC85" s="227"/>
      <c r="ND85" s="227"/>
      <c r="NE85" s="227"/>
      <c r="NF85" s="227"/>
      <c r="NG85" s="227"/>
      <c r="NH85" s="227"/>
      <c r="NI85" s="227"/>
      <c r="NJ85" s="227"/>
      <c r="NK85" s="227"/>
      <c r="NL85" s="227"/>
      <c r="NM85" s="227"/>
      <c r="NN85" s="227"/>
      <c r="NO85" s="227"/>
      <c r="NP85" s="227"/>
      <c r="NQ85" s="227"/>
      <c r="NR85" s="227"/>
      <c r="NS85" s="227"/>
      <c r="NT85" s="227"/>
      <c r="NU85" s="227"/>
      <c r="NV85" s="227"/>
      <c r="NW85" s="227"/>
      <c r="NX85" s="227"/>
      <c r="NY85" s="227"/>
      <c r="NZ85" s="227"/>
      <c r="OA85" s="227"/>
      <c r="OB85" s="227"/>
      <c r="OC85" s="227"/>
      <c r="OD85" s="227"/>
      <c r="OE85" s="227"/>
      <c r="OF85" s="227"/>
      <c r="OG85" s="227"/>
      <c r="OH85" s="227"/>
      <c r="OI85" s="227"/>
      <c r="OJ85" s="227"/>
      <c r="OK85" s="227"/>
      <c r="OL85" s="227"/>
      <c r="OM85" s="227"/>
      <c r="ON85" s="227"/>
      <c r="OO85" s="227"/>
      <c r="OP85" s="227"/>
      <c r="OQ85" s="227"/>
      <c r="OR85" s="227"/>
      <c r="OS85" s="227"/>
      <c r="OT85" s="227"/>
      <c r="OU85" s="227"/>
      <c r="OV85" s="227"/>
      <c r="OW85" s="227"/>
      <c r="OX85" s="227"/>
      <c r="OY85" s="227"/>
      <c r="OZ85" s="227"/>
      <c r="PA85" s="227"/>
      <c r="PB85" s="227"/>
      <c r="PC85" s="227"/>
      <c r="PD85" s="227"/>
      <c r="PE85" s="227"/>
      <c r="PF85" s="227"/>
      <c r="PG85" s="227"/>
      <c r="PH85" s="227"/>
      <c r="PI85" s="227"/>
      <c r="PJ85" s="227"/>
      <c r="PK85" s="227"/>
      <c r="PL85" s="227"/>
      <c r="PM85" s="227"/>
      <c r="PN85" s="227"/>
      <c r="PO85" s="227"/>
      <c r="PP85" s="227"/>
      <c r="PQ85" s="227"/>
      <c r="PR85" s="227"/>
      <c r="PS85" s="227"/>
      <c r="PT85" s="227"/>
      <c r="PU85" s="227"/>
      <c r="PV85" s="227"/>
      <c r="PW85" s="227"/>
      <c r="PX85" s="227"/>
      <c r="PY85" s="227"/>
      <c r="PZ85" s="227"/>
      <c r="QA85" s="227"/>
      <c r="QB85" s="227"/>
      <c r="QC85" s="227"/>
      <c r="QD85" s="227"/>
      <c r="QE85" s="227"/>
      <c r="QF85" s="227"/>
      <c r="QG85" s="227"/>
      <c r="QH85" s="227"/>
      <c r="QI85" s="227"/>
      <c r="QJ85" s="227"/>
      <c r="QK85" s="227"/>
      <c r="QL85" s="227"/>
    </row>
    <row r="91" spans="1:454" ht="17.5" hidden="1" customHeight="1">
      <c r="AB91" s="85"/>
      <c r="AC91" s="85"/>
      <c r="AD91" s="85"/>
      <c r="AE91" s="85"/>
      <c r="AF91" s="85"/>
      <c r="AG91" s="85"/>
      <c r="AH91" s="85"/>
      <c r="AI91" s="85"/>
    </row>
  </sheetData>
  <sheetProtection algorithmName="SHA-512" hashValue="wWg2BFKL909uRa/8cRZxulY9I2SJhkbl8FL6nRNyUz5ZzvpVkqlrudkD4ineCM0wNY9oI2ggs6Lkp8ED/6/zMA==" saltValue="GIFXE5C3qK7XUV3ZnNU47w==" spinCount="100000" sheet="1" selectLockedCells="1"/>
  <mergeCells count="216">
    <mergeCell ref="D3:M3"/>
    <mergeCell ref="AH3:AK3"/>
    <mergeCell ref="AL3:AU3"/>
    <mergeCell ref="AH4:AK4"/>
    <mergeCell ref="AL4:AU4"/>
    <mergeCell ref="D5:AF6"/>
    <mergeCell ref="AH5:AK5"/>
    <mergeCell ref="AL5:AQ5"/>
    <mergeCell ref="AR5:AU5"/>
    <mergeCell ref="AH6:AK6"/>
    <mergeCell ref="AJ9:AV9"/>
    <mergeCell ref="W10:AC10"/>
    <mergeCell ref="AD10:AI10"/>
    <mergeCell ref="AJ10:AV10"/>
    <mergeCell ref="C11:AA11"/>
    <mergeCell ref="AB11:AV11"/>
    <mergeCell ref="AL6:AQ6"/>
    <mergeCell ref="AR6:AU6"/>
    <mergeCell ref="AH7:AK7"/>
    <mergeCell ref="AL7:AQ7"/>
    <mergeCell ref="AR7:AU7"/>
    <mergeCell ref="C9:G10"/>
    <mergeCell ref="H9:Q10"/>
    <mergeCell ref="R9:V10"/>
    <mergeCell ref="W9:AC9"/>
    <mergeCell ref="AD9:AI9"/>
    <mergeCell ref="AB13:AK13"/>
    <mergeCell ref="AL13:AP13"/>
    <mergeCell ref="AQ13:AR13"/>
    <mergeCell ref="AT13:AU13"/>
    <mergeCell ref="C14:T14"/>
    <mergeCell ref="AB14:AV14"/>
    <mergeCell ref="C12:F12"/>
    <mergeCell ref="G12:T12"/>
    <mergeCell ref="U12:AA12"/>
    <mergeCell ref="AB12:AE12"/>
    <mergeCell ref="AF12:AV12"/>
    <mergeCell ref="C13:I13"/>
    <mergeCell ref="J13:N13"/>
    <mergeCell ref="O13:P13"/>
    <mergeCell ref="R13:S13"/>
    <mergeCell ref="U13:AA14"/>
    <mergeCell ref="AB18:AE18"/>
    <mergeCell ref="AF18:AV18"/>
    <mergeCell ref="C19:F19"/>
    <mergeCell ref="G19:T19"/>
    <mergeCell ref="U19:AA19"/>
    <mergeCell ref="AB19:AE19"/>
    <mergeCell ref="AF19:AV19"/>
    <mergeCell ref="C15:I16"/>
    <mergeCell ref="J15:T16"/>
    <mergeCell ref="U15:W15"/>
    <mergeCell ref="X15:AA15"/>
    <mergeCell ref="AB15:AH16"/>
    <mergeCell ref="AI15:AV16"/>
    <mergeCell ref="U16:W18"/>
    <mergeCell ref="X16:AA18"/>
    <mergeCell ref="C18:F18"/>
    <mergeCell ref="G18:T18"/>
    <mergeCell ref="G22:T22"/>
    <mergeCell ref="AB22:AE22"/>
    <mergeCell ref="AF22:AV22"/>
    <mergeCell ref="C23:F23"/>
    <mergeCell ref="G23:T23"/>
    <mergeCell ref="AB23:AE23"/>
    <mergeCell ref="AF23:AV23"/>
    <mergeCell ref="C20:F20"/>
    <mergeCell ref="G20:T20"/>
    <mergeCell ref="U20:AA23"/>
    <mergeCell ref="AB20:AE20"/>
    <mergeCell ref="AF20:AV20"/>
    <mergeCell ref="C21:F21"/>
    <mergeCell ref="G21:T21"/>
    <mergeCell ref="AB21:AE21"/>
    <mergeCell ref="AF21:AV21"/>
    <mergeCell ref="C22:F22"/>
    <mergeCell ref="C28:F28"/>
    <mergeCell ref="G28:T28"/>
    <mergeCell ref="AB28:AV28"/>
    <mergeCell ref="C29:F29"/>
    <mergeCell ref="G29:T29"/>
    <mergeCell ref="AB29:AV29"/>
    <mergeCell ref="C24:F24"/>
    <mergeCell ref="G24:T24"/>
    <mergeCell ref="U24:AA24"/>
    <mergeCell ref="AB24:AV24"/>
    <mergeCell ref="C25:T25"/>
    <mergeCell ref="U25:AA29"/>
    <mergeCell ref="AB25:AV25"/>
    <mergeCell ref="C26:T27"/>
    <mergeCell ref="AB26:AV26"/>
    <mergeCell ref="AB27:AV27"/>
    <mergeCell ref="AB30:AV30"/>
    <mergeCell ref="C32:V33"/>
    <mergeCell ref="W32:Z34"/>
    <mergeCell ref="AA32:AD34"/>
    <mergeCell ref="AE32:AI34"/>
    <mergeCell ref="AJ32:AL34"/>
    <mergeCell ref="AM32:AQ34"/>
    <mergeCell ref="AR32:AV34"/>
    <mergeCell ref="E34:I34"/>
    <mergeCell ref="J34:Q34"/>
    <mergeCell ref="AA35:AD36"/>
    <mergeCell ref="AE35:AI36"/>
    <mergeCell ref="AJ35:AL36"/>
    <mergeCell ref="AM35:AQ36"/>
    <mergeCell ref="AR35:AV36"/>
    <mergeCell ref="E36:V36"/>
    <mergeCell ref="W36:Z36"/>
    <mergeCell ref="R34:V34"/>
    <mergeCell ref="C35:D36"/>
    <mergeCell ref="E35:I35"/>
    <mergeCell ref="W35:Z35"/>
    <mergeCell ref="J35:O35"/>
    <mergeCell ref="P35:V35"/>
    <mergeCell ref="AE37:AI38"/>
    <mergeCell ref="AJ37:AL38"/>
    <mergeCell ref="AM37:AQ38"/>
    <mergeCell ref="AR37:AV38"/>
    <mergeCell ref="E38:V38"/>
    <mergeCell ref="W38:Z38"/>
    <mergeCell ref="C37:D38"/>
    <mergeCell ref="E37:I37"/>
    <mergeCell ref="W37:Z37"/>
    <mergeCell ref="AA37:AD38"/>
    <mergeCell ref="J37:O37"/>
    <mergeCell ref="P37:V37"/>
    <mergeCell ref="AE39:AI40"/>
    <mergeCell ref="AJ39:AL40"/>
    <mergeCell ref="AM39:AQ40"/>
    <mergeCell ref="AR39:AV40"/>
    <mergeCell ref="E40:V40"/>
    <mergeCell ref="W40:Z40"/>
    <mergeCell ref="C39:D40"/>
    <mergeCell ref="E39:I39"/>
    <mergeCell ref="W39:Z39"/>
    <mergeCell ref="AA39:AD40"/>
    <mergeCell ref="J39:O39"/>
    <mergeCell ref="P39:V39"/>
    <mergeCell ref="AE41:AI42"/>
    <mergeCell ref="AJ41:AL42"/>
    <mergeCell ref="AM41:AQ42"/>
    <mergeCell ref="AR41:AV42"/>
    <mergeCell ref="E42:V42"/>
    <mergeCell ref="W42:Z42"/>
    <mergeCell ref="C41:D42"/>
    <mergeCell ref="E41:I41"/>
    <mergeCell ref="W41:Z41"/>
    <mergeCell ref="AA41:AD42"/>
    <mergeCell ref="J41:O41"/>
    <mergeCell ref="P41:V41"/>
    <mergeCell ref="AE43:AI44"/>
    <mergeCell ref="AJ43:AL44"/>
    <mergeCell ref="AM43:AQ44"/>
    <mergeCell ref="AR43:AV44"/>
    <mergeCell ref="E44:V44"/>
    <mergeCell ref="W44:Z44"/>
    <mergeCell ref="C43:D44"/>
    <mergeCell ref="E43:I43"/>
    <mergeCell ref="W43:Z43"/>
    <mergeCell ref="AA43:AD44"/>
    <mergeCell ref="J43:O43"/>
    <mergeCell ref="P43:V43"/>
    <mergeCell ref="AA45:AD45"/>
    <mergeCell ref="AE45:AL46"/>
    <mergeCell ref="AM45:AQ45"/>
    <mergeCell ref="AR45:AV45"/>
    <mergeCell ref="AA46:AD46"/>
    <mergeCell ref="AM46:AQ46"/>
    <mergeCell ref="AR46:AV46"/>
    <mergeCell ref="E45:F46"/>
    <mergeCell ref="G45:H46"/>
    <mergeCell ref="I45:I46"/>
    <mergeCell ref="J45:J46"/>
    <mergeCell ref="K45:V46"/>
    <mergeCell ref="W45:Z46"/>
    <mergeCell ref="C53:J53"/>
    <mergeCell ref="K53:R53"/>
    <mergeCell ref="S53:AV53"/>
    <mergeCell ref="C54:J56"/>
    <mergeCell ref="K54:R55"/>
    <mergeCell ref="S54:AV59"/>
    <mergeCell ref="K56:R56"/>
    <mergeCell ref="K57:R58"/>
    <mergeCell ref="C58:J58"/>
    <mergeCell ref="C59:R59"/>
    <mergeCell ref="C60:R62"/>
    <mergeCell ref="S60:AE60"/>
    <mergeCell ref="AF60:AQ60"/>
    <mergeCell ref="AR60:AV60"/>
    <mergeCell ref="S61:AD61"/>
    <mergeCell ref="AR61:AV61"/>
    <mergeCell ref="S62:AD62"/>
    <mergeCell ref="AF62:AI63"/>
    <mergeCell ref="AJ62:AV63"/>
    <mergeCell ref="C63:H63"/>
    <mergeCell ref="I63:R63"/>
    <mergeCell ref="S63:AD63"/>
    <mergeCell ref="C67:E67"/>
    <mergeCell ref="F67:R67"/>
    <mergeCell ref="S67:Z67"/>
    <mergeCell ref="AB67:AV82"/>
    <mergeCell ref="C68:E70"/>
    <mergeCell ref="F68:R70"/>
    <mergeCell ref="S68:Z68"/>
    <mergeCell ref="S69:V69"/>
    <mergeCell ref="C76:Y76"/>
    <mergeCell ref="C77:Z82"/>
    <mergeCell ref="W69:Y69"/>
    <mergeCell ref="T70:Y70"/>
    <mergeCell ref="C71:R71"/>
    <mergeCell ref="S71:Z71"/>
    <mergeCell ref="M72:R72"/>
    <mergeCell ref="S72:Y73"/>
    <mergeCell ref="Z72:Z73"/>
    <mergeCell ref="M73:R73"/>
  </mergeCells>
  <phoneticPr fontId="9"/>
  <conditionalFormatting sqref="C68:E70">
    <cfRule type="expression" dxfId="495" priority="28">
      <formula>$C$68&lt;&gt;""</formula>
    </cfRule>
  </conditionalFormatting>
  <conditionalFormatting sqref="C54:J56">
    <cfRule type="expression" dxfId="494" priority="37">
      <formula>$C$54&lt;&gt;""</formula>
    </cfRule>
  </conditionalFormatting>
  <conditionalFormatting sqref="C58:J58">
    <cfRule type="expression" dxfId="493" priority="120">
      <formula>$C$54="一団の土地（継続）"</formula>
    </cfRule>
    <cfRule type="expression" dxfId="492" priority="34">
      <formula>$C$58&lt;&gt;""</formula>
    </cfRule>
  </conditionalFormatting>
  <conditionalFormatting sqref="C72:L73">
    <cfRule type="expression" dxfId="490" priority="14">
      <formula>$F$72=TRUE</formula>
    </cfRule>
  </conditionalFormatting>
  <conditionalFormatting sqref="C60:R62">
    <cfRule type="expression" dxfId="489" priority="32">
      <formula>$C$60&lt;&gt;""</formula>
    </cfRule>
  </conditionalFormatting>
  <conditionalFormatting sqref="C14:T14">
    <cfRule type="expression" dxfId="488" priority="100">
      <formula>$C$14&lt;&gt;""</formula>
    </cfRule>
  </conditionalFormatting>
  <conditionalFormatting sqref="C26:T27">
    <cfRule type="expression" dxfId="487" priority="88">
      <formula>$C$26&lt;&gt;""</formula>
    </cfRule>
  </conditionalFormatting>
  <conditionalFormatting sqref="E35:I35">
    <cfRule type="expression" dxfId="486" priority="79">
      <formula>$E$35&lt;&gt;""</formula>
    </cfRule>
  </conditionalFormatting>
  <conditionalFormatting sqref="E37:I37">
    <cfRule type="expression" dxfId="485" priority="71">
      <formula>$E$37&lt;&gt;""</formula>
    </cfRule>
  </conditionalFormatting>
  <conditionalFormatting sqref="E39:I39">
    <cfRule type="expression" dxfId="484" priority="64">
      <formula>$E$39&lt;&gt;""</formula>
    </cfRule>
  </conditionalFormatting>
  <conditionalFormatting sqref="E41:I41">
    <cfRule type="expression" dxfId="483" priority="56">
      <formula>$E$41&lt;&gt;""</formula>
    </cfRule>
  </conditionalFormatting>
  <conditionalFormatting sqref="E43:I43">
    <cfRule type="expression" dxfId="482" priority="48">
      <formula>$E$43&lt;&gt;""</formula>
    </cfRule>
  </conditionalFormatting>
  <conditionalFormatting sqref="F68:R70">
    <cfRule type="expression" dxfId="481" priority="117">
      <formula>$C$68="有"</formula>
    </cfRule>
    <cfRule type="expression" dxfId="480" priority="27">
      <formula>$F$68&lt;&gt;""</formula>
    </cfRule>
  </conditionalFormatting>
  <conditionalFormatting sqref="G45:H46">
    <cfRule type="expression" dxfId="479" priority="40">
      <formula>$G$45&lt;&gt;""</formula>
    </cfRule>
  </conditionalFormatting>
  <conditionalFormatting sqref="G12:T12">
    <cfRule type="expression" dxfId="478" priority="108">
      <formula>$G$12&lt;&gt;""</formula>
    </cfRule>
  </conditionalFormatting>
  <conditionalFormatting sqref="G18:T18">
    <cfRule type="expression" dxfId="477" priority="96">
      <formula>$G$18&lt;&gt;""</formula>
    </cfRule>
  </conditionalFormatting>
  <conditionalFormatting sqref="G19:T19">
    <cfRule type="expression" dxfId="476" priority="95">
      <formula>$G$19&lt;&gt;""</formula>
    </cfRule>
  </conditionalFormatting>
  <conditionalFormatting sqref="G20:T20">
    <cfRule type="expression" dxfId="475" priority="94">
      <formula>$G$20&lt;&gt;""</formula>
    </cfRule>
  </conditionalFormatting>
  <conditionalFormatting sqref="G21:T21">
    <cfRule type="expression" dxfId="474" priority="93">
      <formula>$G$21&lt;&gt;""</formula>
    </cfRule>
  </conditionalFormatting>
  <conditionalFormatting sqref="G22:T22">
    <cfRule type="expression" dxfId="473" priority="92">
      <formula>$G$22&lt;&gt;""</formula>
    </cfRule>
  </conditionalFormatting>
  <conditionalFormatting sqref="G23:T23">
    <cfRule type="expression" dxfId="472" priority="91">
      <formula>$G$23&lt;&gt;""</formula>
    </cfRule>
  </conditionalFormatting>
  <conditionalFormatting sqref="G24:T24">
    <cfRule type="expression" dxfId="471" priority="90">
      <formula>$G$24&lt;&gt;""</formula>
    </cfRule>
  </conditionalFormatting>
  <conditionalFormatting sqref="G28:T28">
    <cfRule type="expression" dxfId="470" priority="87">
      <formula>$G$28&lt;&gt;""</formula>
    </cfRule>
  </conditionalFormatting>
  <conditionalFormatting sqref="G29:T29">
    <cfRule type="expression" dxfId="469" priority="86">
      <formula>$G$29&lt;&gt;""</formula>
    </cfRule>
  </conditionalFormatting>
  <conditionalFormatting sqref="H9:Q10">
    <cfRule type="expression" dxfId="468" priority="111">
      <formula>$H$9&lt;&gt;""</formula>
    </cfRule>
  </conditionalFormatting>
  <conditionalFormatting sqref="I63:R63">
    <cfRule type="expression" dxfId="467" priority="31">
      <formula>$I$63&lt;&gt;""</formula>
    </cfRule>
  </conditionalFormatting>
  <conditionalFormatting sqref="J15">
    <cfRule type="expression" dxfId="466" priority="113">
      <formula>$G$12="法人"</formula>
    </cfRule>
    <cfRule type="expression" dxfId="465" priority="99">
      <formula>$J$15&lt;&gt;""</formula>
    </cfRule>
  </conditionalFormatting>
  <conditionalFormatting sqref="J35">
    <cfRule type="expression" dxfId="464" priority="78">
      <formula>$J$35&lt;&gt;""</formula>
    </cfRule>
  </conditionalFormatting>
  <conditionalFormatting sqref="J37">
    <cfRule type="expression" dxfId="463" priority="7">
      <formula>$J$35&lt;&gt;""</formula>
    </cfRule>
  </conditionalFormatting>
  <conditionalFormatting sqref="J39">
    <cfRule type="expression" dxfId="462" priority="5">
      <formula>$J$35&lt;&gt;""</formula>
    </cfRule>
  </conditionalFormatting>
  <conditionalFormatting sqref="J41">
    <cfRule type="expression" dxfId="461" priority="3">
      <formula>$J$35&lt;&gt;""</formula>
    </cfRule>
  </conditionalFormatting>
  <conditionalFormatting sqref="J43">
    <cfRule type="expression" dxfId="460" priority="1">
      <formula>$J$35&lt;&gt;""</formula>
    </cfRule>
  </conditionalFormatting>
  <conditionalFormatting sqref="K54:R55">
    <cfRule type="expression" dxfId="459" priority="36">
      <formula>$K$54&lt;&gt;""</formula>
    </cfRule>
  </conditionalFormatting>
  <conditionalFormatting sqref="K57:R58">
    <cfRule type="expression" dxfId="458" priority="121">
      <formula>$K$54="市街化区域"</formula>
    </cfRule>
    <cfRule type="expression" dxfId="457" priority="33">
      <formula>$K$57&lt;&gt;""</formula>
    </cfRule>
  </conditionalFormatting>
  <conditionalFormatting sqref="M73:R73">
    <cfRule type="expression" dxfId="456" priority="114">
      <formula>$G$72=TRUE</formula>
    </cfRule>
    <cfRule type="expression" dxfId="455" priority="24">
      <formula>$M$73&lt;&gt;""</formula>
    </cfRule>
  </conditionalFormatting>
  <conditionalFormatting sqref="O13:P13">
    <cfRule type="expression" dxfId="454" priority="104">
      <formula>$O$13&lt;&gt;""</formula>
    </cfRule>
  </conditionalFormatting>
  <conditionalFormatting sqref="P35">
    <cfRule type="expression" dxfId="453" priority="749">
      <formula>$P$35&lt;&gt;""</formula>
    </cfRule>
  </conditionalFormatting>
  <conditionalFormatting sqref="P37">
    <cfRule type="expression" dxfId="452" priority="8">
      <formula>$P$35&lt;&gt;""</formula>
    </cfRule>
  </conditionalFormatting>
  <conditionalFormatting sqref="P39">
    <cfRule type="expression" dxfId="451" priority="6">
      <formula>$P$35&lt;&gt;""</formula>
    </cfRule>
  </conditionalFormatting>
  <conditionalFormatting sqref="P41">
    <cfRule type="expression" dxfId="450" priority="4">
      <formula>$P$35&lt;&gt;""</formula>
    </cfRule>
  </conditionalFormatting>
  <conditionalFormatting sqref="P43">
    <cfRule type="expression" dxfId="449" priority="2">
      <formula>$P$35&lt;&gt;""</formula>
    </cfRule>
  </conditionalFormatting>
  <conditionalFormatting sqref="R13:S13">
    <cfRule type="expression" dxfId="448" priority="106" stopIfTrue="1">
      <formula>$O$13="有"</formula>
    </cfRule>
    <cfRule type="expression" dxfId="447" priority="105">
      <formula>$R$13&lt;&gt;""</formula>
    </cfRule>
  </conditionalFormatting>
  <conditionalFormatting sqref="S72:Y73">
    <cfRule type="expression" dxfId="446" priority="23">
      <formula>$S$72&lt;&gt;""</formula>
    </cfRule>
  </conditionalFormatting>
  <conditionalFormatting sqref="S68:Z68">
    <cfRule type="expression" dxfId="445" priority="26">
      <formula>$S$68&lt;&gt;""</formula>
    </cfRule>
    <cfRule type="expression" dxfId="444" priority="116">
      <formula>$C$68="有"</formula>
    </cfRule>
  </conditionalFormatting>
  <conditionalFormatting sqref="S61:AD61">
    <cfRule type="expression" dxfId="443" priority="119">
      <formula>$C$54&lt;&gt;"単独の土地"</formula>
    </cfRule>
    <cfRule type="expression" dxfId="442" priority="30">
      <formula>$S$61&lt;&gt;""</formula>
    </cfRule>
  </conditionalFormatting>
  <conditionalFormatting sqref="S63:AD63">
    <cfRule type="expression" dxfId="441" priority="29">
      <formula>$S$63&lt;&gt;""</formula>
    </cfRule>
    <cfRule type="expression" dxfId="440" priority="118">
      <formula>$C$54&lt;&gt;"単独の土地"</formula>
    </cfRule>
  </conditionalFormatting>
  <conditionalFormatting sqref="S54:AV59">
    <cfRule type="expression" dxfId="439" priority="35">
      <formula>$S$54&lt;&gt;""</formula>
    </cfRule>
  </conditionalFormatting>
  <conditionalFormatting sqref="T70:Y70">
    <cfRule type="expression" dxfId="438" priority="25">
      <formula>$T$70&lt;&gt;""</formula>
    </cfRule>
    <cfRule type="expression" dxfId="437" priority="115">
      <formula>$S$68="有"</formula>
    </cfRule>
  </conditionalFormatting>
  <conditionalFormatting sqref="U20">
    <cfRule type="expression" dxfId="436" priority="89">
      <formula>$U$20&lt;&gt;""</formula>
    </cfRule>
  </conditionalFormatting>
  <conditionalFormatting sqref="U13:AA14">
    <cfRule type="expression" dxfId="435" priority="9">
      <formula>$U$13&lt;&gt;""</formula>
    </cfRule>
  </conditionalFormatting>
  <conditionalFormatting sqref="U25:AA29">
    <cfRule type="expression" dxfId="434" priority="22">
      <formula>$U$20="その他"</formula>
    </cfRule>
  </conditionalFormatting>
  <conditionalFormatting sqref="W10">
    <cfRule type="expression" dxfId="433" priority="109">
      <formula>$W$10&lt;&gt;""</formula>
    </cfRule>
  </conditionalFormatting>
  <conditionalFormatting sqref="W35:Z35">
    <cfRule type="expression" dxfId="432" priority="76">
      <formula>$W$35&lt;&gt;""</formula>
    </cfRule>
  </conditionalFormatting>
  <conditionalFormatting sqref="W36:Z36">
    <cfRule type="expression" dxfId="431" priority="75">
      <formula>$W$36&lt;&gt;""</formula>
    </cfRule>
  </conditionalFormatting>
  <conditionalFormatting sqref="W37:Z37">
    <cfRule type="expression" dxfId="430" priority="10">
      <formula>$W$37&lt;&gt;""</formula>
    </cfRule>
  </conditionalFormatting>
  <conditionalFormatting sqref="W38:Z38">
    <cfRule type="expression" dxfId="429" priority="68">
      <formula>$W$38&lt;&gt;""</formula>
    </cfRule>
  </conditionalFormatting>
  <conditionalFormatting sqref="W39:Z39">
    <cfRule type="expression" dxfId="428" priority="61">
      <formula>$W$39&lt;&gt;""</formula>
    </cfRule>
  </conditionalFormatting>
  <conditionalFormatting sqref="W40:Z40">
    <cfRule type="expression" dxfId="427" priority="60">
      <formula>$W$40&lt;&gt;""</formula>
    </cfRule>
  </conditionalFormatting>
  <conditionalFormatting sqref="W41:Z41">
    <cfRule type="expression" dxfId="426" priority="53">
      <formula>$W$41&lt;&gt;""</formula>
    </cfRule>
  </conditionalFormatting>
  <conditionalFormatting sqref="W42:Z42">
    <cfRule type="expression" dxfId="425" priority="52">
      <formula>$W$42&lt;&gt;""</formula>
    </cfRule>
  </conditionalFormatting>
  <conditionalFormatting sqref="W43:Z43">
    <cfRule type="expression" dxfId="424" priority="45">
      <formula>$W$43&lt;&gt;""</formula>
    </cfRule>
  </conditionalFormatting>
  <conditionalFormatting sqref="W44:Z44">
    <cfRule type="expression" dxfId="423" priority="44">
      <formula>$W$44&lt;&gt;""</formula>
    </cfRule>
  </conditionalFormatting>
  <conditionalFormatting sqref="X15:AA15">
    <cfRule type="expression" dxfId="422" priority="13">
      <formula>$U$13="その他"</formula>
    </cfRule>
  </conditionalFormatting>
  <conditionalFormatting sqref="X16:AA18">
    <cfRule type="expression" dxfId="421" priority="12">
      <formula>AND($G$12="個人",$U$13&lt;&gt;"日本")</formula>
    </cfRule>
    <cfRule type="expression" dxfId="420" priority="11">
      <formula>$X$16&lt;&gt;""</formula>
    </cfRule>
  </conditionalFormatting>
  <conditionalFormatting sqref="AA35:AD36">
    <cfRule type="expression" dxfId="419" priority="74">
      <formula>$AA$35&lt;&gt;""</formula>
    </cfRule>
  </conditionalFormatting>
  <conditionalFormatting sqref="AA37:AD38">
    <cfRule type="expression" dxfId="418" priority="67">
      <formula>$AA$37&lt;&gt;""</formula>
    </cfRule>
  </conditionalFormatting>
  <conditionalFormatting sqref="AA39:AD40">
    <cfRule type="expression" dxfId="417" priority="59">
      <formula>$AA$39&lt;&gt;""</formula>
    </cfRule>
  </conditionalFormatting>
  <conditionalFormatting sqref="AA41:AD42">
    <cfRule type="expression" dxfId="416" priority="51">
      <formula>$AA$41&lt;&gt;""</formula>
    </cfRule>
  </conditionalFormatting>
  <conditionalFormatting sqref="AA43:AD44">
    <cfRule type="expression" dxfId="415" priority="43">
      <formula>$AA$43&lt;&gt;""</formula>
    </cfRule>
  </conditionalFormatting>
  <conditionalFormatting sqref="AA46:AD46">
    <cfRule type="expression" dxfId="414" priority="39">
      <formula>$AA$46&lt;&gt;""</formula>
    </cfRule>
  </conditionalFormatting>
  <conditionalFormatting sqref="AB14:AV14">
    <cfRule type="expression" dxfId="413" priority="98">
      <formula>$AB$14&lt;&gt;""</formula>
    </cfRule>
  </conditionalFormatting>
  <conditionalFormatting sqref="AD10:AI10">
    <cfRule type="expression" dxfId="412" priority="110">
      <formula>$AD$10&lt;&gt;""</formula>
    </cfRule>
  </conditionalFormatting>
  <conditionalFormatting sqref="AE35:AI36">
    <cfRule type="expression" dxfId="411" priority="73">
      <formula>$AE$35&lt;&gt;""</formula>
    </cfRule>
  </conditionalFormatting>
  <conditionalFormatting sqref="AE37:AI38">
    <cfRule type="expression" dxfId="410" priority="66">
      <formula>$AE$37&lt;&gt;""</formula>
    </cfRule>
  </conditionalFormatting>
  <conditionalFormatting sqref="AE39:AI40">
    <cfRule type="expression" dxfId="409" priority="58">
      <formula>$AE$39&lt;&gt;""</formula>
    </cfRule>
  </conditionalFormatting>
  <conditionalFormatting sqref="AE41:AI42">
    <cfRule type="expression" dxfId="408" priority="50">
      <formula>$AE$41&lt;&gt;""</formula>
    </cfRule>
  </conditionalFormatting>
  <conditionalFormatting sqref="AE43:AI44">
    <cfRule type="expression" dxfId="407" priority="42">
      <formula>$AE$43&lt;&gt;""</formula>
    </cfRule>
  </conditionalFormatting>
  <conditionalFormatting sqref="AF61:AQ61">
    <cfRule type="expression" dxfId="406" priority="17">
      <formula>$AJ$61=TRUE</formula>
    </cfRule>
  </conditionalFormatting>
  <conditionalFormatting sqref="AF12:AV12">
    <cfRule type="expression" dxfId="404" priority="107">
      <formula>$AF$12&lt;&gt;""</formula>
    </cfRule>
  </conditionalFormatting>
  <conditionalFormatting sqref="AF18:AV18">
    <cfRule type="expression" dxfId="403" priority="85">
      <formula>$AF$18&lt;&gt;""</formula>
    </cfRule>
  </conditionalFormatting>
  <conditionalFormatting sqref="AF19:AV19">
    <cfRule type="expression" dxfId="402" priority="84">
      <formula>$AF$19&lt;&gt;""</formula>
    </cfRule>
  </conditionalFormatting>
  <conditionalFormatting sqref="AF20:AV20">
    <cfRule type="expression" dxfId="401" priority="83">
      <formula>$AF$20&lt;&gt;""</formula>
    </cfRule>
  </conditionalFormatting>
  <conditionalFormatting sqref="AF21:AV21">
    <cfRule type="expression" dxfId="400" priority="82">
      <formula>$AF$21&lt;&gt;""</formula>
    </cfRule>
  </conditionalFormatting>
  <conditionalFormatting sqref="AF22:AV22">
    <cfRule type="expression" dxfId="399" priority="81">
      <formula>$AF$22&lt;&gt;""</formula>
    </cfRule>
  </conditionalFormatting>
  <conditionalFormatting sqref="AF23:AV23">
    <cfRule type="expression" dxfId="398" priority="80">
      <formula>$AF$23&lt;&gt;""</formula>
    </cfRule>
  </conditionalFormatting>
  <conditionalFormatting sqref="AI15">
    <cfRule type="expression" dxfId="397" priority="97">
      <formula>$AI$15&lt;&gt;""</formula>
    </cfRule>
    <cfRule type="expression" dxfId="396" priority="122">
      <formula>$AF$12="法人"</formula>
    </cfRule>
  </conditionalFormatting>
  <conditionalFormatting sqref="AJ10:AV10">
    <cfRule type="expression" dxfId="395" priority="123">
      <formula>$AJ$10&lt;&gt;""</formula>
    </cfRule>
    <cfRule type="expression" dxfId="394" priority="124">
      <formula>$W$10="その他"</formula>
    </cfRule>
    <cfRule type="expression" dxfId="393" priority="125">
      <formula>$AJ$10&lt;&gt;""</formula>
    </cfRule>
  </conditionalFormatting>
  <conditionalFormatting sqref="AJ62:AV63">
    <cfRule type="expression" dxfId="391" priority="20">
      <formula>$AJ$62&lt;&gt;""</formula>
    </cfRule>
  </conditionalFormatting>
  <conditionalFormatting sqref="AL3:AU3">
    <cfRule type="expression" dxfId="390" priority="112">
      <formula>$AL$3&lt;&gt;""</formula>
    </cfRule>
  </conditionalFormatting>
  <conditionalFormatting sqref="AM35:AQ36">
    <cfRule type="expression" dxfId="389" priority="72">
      <formula>$AM$35&lt;&gt;""</formula>
    </cfRule>
  </conditionalFormatting>
  <conditionalFormatting sqref="AM37:AQ38">
    <cfRule type="expression" dxfId="388" priority="65">
      <formula>$AM$37&lt;&gt;""</formula>
    </cfRule>
  </conditionalFormatting>
  <conditionalFormatting sqref="AM39:AQ40">
    <cfRule type="expression" dxfId="387" priority="57">
      <formula>$AM$39&lt;&gt;""</formula>
    </cfRule>
  </conditionalFormatting>
  <conditionalFormatting sqref="AM41:AQ42">
    <cfRule type="expression" dxfId="386" priority="49">
      <formula>$AM$41&lt;&gt;""</formula>
    </cfRule>
  </conditionalFormatting>
  <conditionalFormatting sqref="AM43:AQ44">
    <cfRule type="expression" dxfId="385" priority="41">
      <formula>$AM$43&lt;&gt;""</formula>
    </cfRule>
  </conditionalFormatting>
  <conditionalFormatting sqref="AM46:AQ46">
    <cfRule type="expression" dxfId="384" priority="38">
      <formula>$AM$46&lt;&gt;""</formula>
    </cfRule>
  </conditionalFormatting>
  <conditionalFormatting sqref="AQ13:AR13">
    <cfRule type="expression" dxfId="383" priority="103">
      <formula>$AQ$13&lt;&gt;""</formula>
    </cfRule>
  </conditionalFormatting>
  <conditionalFormatting sqref="AR35:AV44">
    <cfRule type="expression" dxfId="382" priority="126">
      <formula>OR($W$10="地上権",$W$10="賃借権")</formula>
    </cfRule>
  </conditionalFormatting>
  <conditionalFormatting sqref="AR61:AV61">
    <cfRule type="expression" dxfId="380" priority="18">
      <formula>$AR$61&lt;&gt;""</formula>
    </cfRule>
  </conditionalFormatting>
  <conditionalFormatting sqref="AT13:AU13">
    <cfRule type="expression" dxfId="379" priority="101">
      <formula>$AT$13&lt;&gt;""</formula>
    </cfRule>
    <cfRule type="expression" dxfId="378" priority="102">
      <formula>$AQ$13="有"</formula>
    </cfRule>
  </conditionalFormatting>
  <dataValidations count="15">
    <dataValidation type="list" allowBlank="1" showInputMessage="1" showErrorMessage="1" sqref="X16:AA18" xr:uid="{40CCE30C-C669-4DA8-BE86-931911A6B7FC}">
      <formula1>"該当,該当せず"</formula1>
    </dataValidation>
    <dataValidation type="list" allowBlank="1" showInputMessage="1" showErrorMessage="1" sqref="K57:R58" xr:uid="{95C1C758-3818-45D5-B6FD-F1FA092FA978}">
      <formula1>"第一種低層住居専用地域,第二種低層住居専用地域,第一種住居地域,第二種住居地域,準住居地域,田園住居地域,第一種中高層住居専用地域,第二種中高層住居専用地域,近隣商業地域,近隣商業地域,商業地域,準工業地域,工業地域,工業専用地域"</formula1>
    </dataValidation>
    <dataValidation type="list" allowBlank="1" showInputMessage="1" showErrorMessage="1" sqref="I63:R63 C68 S68:Z68 O13:P13 AQ13:AR13" xr:uid="{6C92C451-39B7-47E1-9AD6-F008B0128C3B}">
      <formula1>"有,無"</formula1>
    </dataValidation>
    <dataValidation type="list" allowBlank="1" showInputMessage="1" showErrorMessage="1" sqref="AE35:AI44" xr:uid="{E823B947-987F-4777-9BFF-47EC5A03C465}">
      <formula1>"所有権売買,借地権売買,底地権売買,底地権売買,交換,代物弁済,譲渡担保,売買予約,定期借地権,信託受益権,共有持分一部移転,地上権売買,賃借権売買,地位譲渡,第三者のためにする契約,形成権の譲渡,停止（解除）条件,その他"</formula1>
    </dataValidation>
    <dataValidation imeMode="hiragana" allowBlank="1" showInputMessage="1" showErrorMessage="1" sqref="C26:T27 C14:T14 AI15:AV16 J15:T16 U25:AA29 C60:R62 AJ62:AV63 AR61:AV61 AJ10:AV10 T70:Y70 M73:R73 C77:Z82 F68:R70 S54:AV59 X15 AB14:AV14 U15" xr:uid="{36747C6B-328D-4627-B2FF-A334F864CCA8}"/>
    <dataValidation type="list" allowBlank="1" showInputMessage="1" showErrorMessage="1" sqref="W35:Z44" xr:uid="{F362163C-9674-4792-859D-3E72C2A208D3}">
      <formula1>"田,畑,宅地,牧場,原野,山林,保安林,雑種地,その他"</formula1>
    </dataValidation>
    <dataValidation imeMode="off" allowBlank="1" showInputMessage="1" showErrorMessage="1" sqref="G28:T29 G24:T24 AA35:AD44 AM35:AV44 AA45:AQ46 G45:H46 S72:Y73 S63:AD63 S61:AD61 G18:T18 AF18:AV18" xr:uid="{66CCDEFC-85B9-4964-AEC2-04F5C117DD79}"/>
    <dataValidation imeMode="on" allowBlank="1" showInputMessage="1" showErrorMessage="1" sqref="G22:T23 E36:V36 J35 E38:V38 J37 E40:V40 J39 E42:V42 J41 E44:V44 H9:Q10 J43" xr:uid="{A359BADC-C611-4AF5-8AD7-F6A131A482BD}"/>
    <dataValidation type="list" allowBlank="1" showInputMessage="1" showErrorMessage="1" sqref="E35:I35 E37:I37 E39:I39 E41:I41 E43:I43" xr:uid="{F10BC89B-69D9-4074-B8FE-B178C90E9BE4}">
      <formula1>"静岡市葵区,静岡市駿河区,静岡市清水区"</formula1>
    </dataValidation>
    <dataValidation type="list" allowBlank="1" showInputMessage="1" showErrorMessage="1" sqref="K54" xr:uid="{1EF6E3C6-A5F2-4BB5-9DAF-E32A6381196E}">
      <formula1>"市街化区域,市街化調整区域,都市計画区域外"</formula1>
    </dataValidation>
    <dataValidation type="list" allowBlank="1" showInputMessage="1" showErrorMessage="1" sqref="C54:J56" xr:uid="{3F98FAE8-E6B4-4A3C-AE6F-800CD3FBCD3B}">
      <formula1>"単独の土地,一団の土地（新規）,一団の土地（継続）"</formula1>
    </dataValidation>
    <dataValidation type="list" allowBlank="1" showInputMessage="1" showErrorMessage="1" sqref="U20" xr:uid="{BBCC598B-2033-49E8-920A-095131FC0174}">
      <formula1>"不動産業,建設業,金融保険業,製造業,商業,運輸業,その他"</formula1>
    </dataValidation>
    <dataValidation type="list" allowBlank="1" showInputMessage="1" showErrorMessage="1" sqref="G12:T12 AF12" xr:uid="{FEA88FFA-0A85-4686-87D1-6431F2B00E56}">
      <formula1>"個人,法人"</formula1>
    </dataValidation>
    <dataValidation type="list" allowBlank="1" showInputMessage="1" showErrorMessage="1" sqref="W10" xr:uid="{2BCB6701-1E2E-44C1-9F34-9D0DD1FF0451}">
      <formula1>"所有権,地上権,賃借権,信託受益権,その他"</formula1>
    </dataValidation>
    <dataValidation type="list" allowBlank="1" showInputMessage="1" showErrorMessage="1" sqref="AD10:AI10" xr:uid="{98FBE239-AECE-4CD7-96DE-6DA69713D71D}">
      <formula1>"移転,設定"</formula1>
    </dataValidation>
  </dataValidations>
  <pageMargins left="0.7" right="0.7" top="0.75" bottom="0.75" header="0.3" footer="0.3"/>
  <pageSetup paperSize="9" scale="55" orientation="portrait"/>
  <colBreaks count="1" manualBreakCount="1">
    <brk id="48"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7" r:id="rId3" name="Check Box 1">
              <controlPr defaultSize="0" autoFill="0" autoLine="0" autoPict="0">
                <anchor moveWithCells="1">
                  <from>
                    <xdr:col>2</xdr:col>
                    <xdr:colOff>25400</xdr:colOff>
                    <xdr:row>70</xdr:row>
                    <xdr:rowOff>222250</xdr:rowOff>
                  </from>
                  <to>
                    <xdr:col>5</xdr:col>
                    <xdr:colOff>127000</xdr:colOff>
                    <xdr:row>71</xdr:row>
                    <xdr:rowOff>222250</xdr:rowOff>
                  </to>
                </anchor>
              </controlPr>
            </control>
          </mc:Choice>
        </mc:AlternateContent>
        <mc:AlternateContent xmlns:mc="http://schemas.openxmlformats.org/markup-compatibility/2006">
          <mc:Choice Requires="x14">
            <control shapeId="8" r:id="rId4" name="Check Box 2">
              <controlPr defaultSize="0" autoFill="0" autoLine="0" autoPict="0">
                <anchor moveWithCells="1">
                  <from>
                    <xdr:col>5</xdr:col>
                    <xdr:colOff>25400</xdr:colOff>
                    <xdr:row>70</xdr:row>
                    <xdr:rowOff>222250</xdr:rowOff>
                  </from>
                  <to>
                    <xdr:col>8</xdr:col>
                    <xdr:colOff>120650</xdr:colOff>
                    <xdr:row>71</xdr:row>
                    <xdr:rowOff>222250</xdr:rowOff>
                  </to>
                </anchor>
              </controlPr>
            </control>
          </mc:Choice>
        </mc:AlternateContent>
        <mc:AlternateContent xmlns:mc="http://schemas.openxmlformats.org/markup-compatibility/2006">
          <mc:Choice Requires="x14">
            <control shapeId="9" r:id="rId5" name="Check Box 3">
              <controlPr defaultSize="0" autoFill="0" autoLine="0" autoPict="0">
                <anchor moveWithCells="1">
                  <from>
                    <xdr:col>7</xdr:col>
                    <xdr:colOff>215900</xdr:colOff>
                    <xdr:row>70</xdr:row>
                    <xdr:rowOff>222250</xdr:rowOff>
                  </from>
                  <to>
                    <xdr:col>11</xdr:col>
                    <xdr:colOff>44450</xdr:colOff>
                    <xdr:row>71</xdr:row>
                    <xdr:rowOff>222250</xdr:rowOff>
                  </to>
                </anchor>
              </controlPr>
            </control>
          </mc:Choice>
        </mc:AlternateContent>
        <mc:AlternateContent xmlns:mc="http://schemas.openxmlformats.org/markup-compatibility/2006">
          <mc:Choice Requires="x14">
            <control shapeId="10" r:id="rId6" name="Check Box 4">
              <controlPr defaultSize="0" autoFill="0" autoLine="0" autoPict="0">
                <anchor moveWithCells="1">
                  <from>
                    <xdr:col>2</xdr:col>
                    <xdr:colOff>31750</xdr:colOff>
                    <xdr:row>71</xdr:row>
                    <xdr:rowOff>222250</xdr:rowOff>
                  </from>
                  <to>
                    <xdr:col>5</xdr:col>
                    <xdr:colOff>127000</xdr:colOff>
                    <xdr:row>72</xdr:row>
                    <xdr:rowOff>215900</xdr:rowOff>
                  </to>
                </anchor>
              </controlPr>
            </control>
          </mc:Choice>
        </mc:AlternateContent>
        <mc:AlternateContent xmlns:mc="http://schemas.openxmlformats.org/markup-compatibility/2006">
          <mc:Choice Requires="x14">
            <control shapeId="11" r:id="rId7" name="Check Box 5">
              <controlPr defaultSize="0" autoFill="0" autoLine="0" autoPict="0">
                <anchor moveWithCells="1">
                  <from>
                    <xdr:col>5</xdr:col>
                    <xdr:colOff>222250</xdr:colOff>
                    <xdr:row>71</xdr:row>
                    <xdr:rowOff>222250</xdr:rowOff>
                  </from>
                  <to>
                    <xdr:col>9</xdr:col>
                    <xdr:colOff>50800</xdr:colOff>
                    <xdr:row>72</xdr:row>
                    <xdr:rowOff>215900</xdr:rowOff>
                  </to>
                </anchor>
              </controlPr>
            </control>
          </mc:Choice>
        </mc:AlternateContent>
        <mc:AlternateContent xmlns:mc="http://schemas.openxmlformats.org/markup-compatibility/2006">
          <mc:Choice Requires="x14">
            <control shapeId="12" r:id="rId8" name="Check Box 6">
              <controlPr defaultSize="0" autoFill="0" autoLine="0" autoPict="0">
                <anchor moveWithCells="1">
                  <from>
                    <xdr:col>30</xdr:col>
                    <xdr:colOff>190500</xdr:colOff>
                    <xdr:row>60</xdr:row>
                    <xdr:rowOff>0</xdr:rowOff>
                  </from>
                  <to>
                    <xdr:col>34</xdr:col>
                    <xdr:colOff>228600</xdr:colOff>
                    <xdr:row>61</xdr:row>
                    <xdr:rowOff>31750</xdr:rowOff>
                  </to>
                </anchor>
              </controlPr>
            </control>
          </mc:Choice>
        </mc:AlternateContent>
        <mc:AlternateContent xmlns:mc="http://schemas.openxmlformats.org/markup-compatibility/2006">
          <mc:Choice Requires="x14">
            <control shapeId="13" r:id="rId9" name="Check Box 7">
              <controlPr defaultSize="0" autoFill="0" autoLine="0" autoPict="0">
                <anchor moveWithCells="1">
                  <from>
                    <xdr:col>33</xdr:col>
                    <xdr:colOff>209550</xdr:colOff>
                    <xdr:row>60</xdr:row>
                    <xdr:rowOff>6350</xdr:rowOff>
                  </from>
                  <to>
                    <xdr:col>36</xdr:col>
                    <xdr:colOff>196850</xdr:colOff>
                    <xdr:row>61</xdr:row>
                    <xdr:rowOff>31750</xdr:rowOff>
                  </to>
                </anchor>
              </controlPr>
            </control>
          </mc:Choice>
        </mc:AlternateContent>
        <mc:AlternateContent xmlns:mc="http://schemas.openxmlformats.org/markup-compatibility/2006">
          <mc:Choice Requires="x14">
            <control shapeId="14" r:id="rId10" name="Check Box 8">
              <controlPr defaultSize="0" autoFill="0" autoLine="0" autoPict="0">
                <anchor moveWithCells="1">
                  <from>
                    <xdr:col>35</xdr:col>
                    <xdr:colOff>241300</xdr:colOff>
                    <xdr:row>59</xdr:row>
                    <xdr:rowOff>222250</xdr:rowOff>
                  </from>
                  <to>
                    <xdr:col>38</xdr:col>
                    <xdr:colOff>196850</xdr:colOff>
                    <xdr:row>61</xdr:row>
                    <xdr:rowOff>38100</xdr:rowOff>
                  </to>
                </anchor>
              </controlPr>
            </control>
          </mc:Choice>
        </mc:AlternateContent>
        <mc:AlternateContent xmlns:mc="http://schemas.openxmlformats.org/markup-compatibility/2006">
          <mc:Choice Requires="x14">
            <control shapeId="15" r:id="rId11" name="Check Box 9">
              <controlPr defaultSize="0" autoFill="0" autoLine="0" autoPict="0">
                <anchor moveWithCells="1">
                  <from>
                    <xdr:col>40</xdr:col>
                    <xdr:colOff>260350</xdr:colOff>
                    <xdr:row>60</xdr:row>
                    <xdr:rowOff>38100</xdr:rowOff>
                  </from>
                  <to>
                    <xdr:col>43</xdr:col>
                    <xdr:colOff>215900</xdr:colOff>
                    <xdr:row>60</xdr:row>
                    <xdr:rowOff>254000</xdr:rowOff>
                  </to>
                </anchor>
              </controlPr>
            </control>
          </mc:Choice>
        </mc:AlternateContent>
        <mc:AlternateContent xmlns:mc="http://schemas.openxmlformats.org/markup-compatibility/2006">
          <mc:Choice Requires="x14">
            <control shapeId="16" r:id="rId12" name="Check Box 10">
              <controlPr defaultSize="0" autoFill="0" autoLine="0" autoPict="0">
                <anchor moveWithCells="1">
                  <from>
                    <xdr:col>38</xdr:col>
                    <xdr:colOff>19050</xdr:colOff>
                    <xdr:row>59</xdr:row>
                    <xdr:rowOff>222250</xdr:rowOff>
                  </from>
                  <to>
                    <xdr:col>41</xdr:col>
                    <xdr:colOff>0</xdr:colOff>
                    <xdr:row>61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222E4730-57C9-4A66-9576-A7E2016F1403}">
            <xm:f>出力フォーム!$H$178="有"</xm:f>
            <x14:dxf>
              <fill>
                <patternFill>
                  <bgColor theme="0"/>
                </patternFill>
              </fill>
            </x14:dxf>
          </x14:cfRule>
          <xm:sqref>C72:L73</xm:sqref>
        </x14:conditionalFormatting>
        <x14:conditionalFormatting xmlns:xm="http://schemas.microsoft.com/office/excel/2006/main">
          <x14:cfRule type="expression" priority="16" id="{1F4F7F79-3A72-402C-B7A5-3B8841472CCD}">
            <xm:f>出力フォーム!$H$164="有"</xm:f>
            <x14:dxf>
              <fill>
                <patternFill>
                  <bgColor theme="0"/>
                </patternFill>
              </fill>
            </x14:dxf>
          </x14:cfRule>
          <xm:sqref>AF61:AQ61</xm:sqref>
        </x14:conditionalFormatting>
        <x14:conditionalFormatting xmlns:xm="http://schemas.microsoft.com/office/excel/2006/main">
          <x14:cfRule type="expression" priority="21" id="{B0ACBF23-36D0-4DFA-ABBA-72A38AE15A77}">
            <xm:f>出力フォーム!$H$164="有"</xm:f>
            <x14:dxf>
              <fill>
                <patternFill>
                  <bgColor theme="8" tint="0.79998168889431442"/>
                </patternFill>
              </fill>
            </x14:dxf>
          </x14:cfRule>
          <xm:sqref>AJ62:AV63</xm:sqref>
        </x14:conditionalFormatting>
        <x14:conditionalFormatting xmlns:xm="http://schemas.microsoft.com/office/excel/2006/main">
          <x14:cfRule type="expression" priority="19" id="{94FA483A-427C-47F1-BDCB-7BE4B5BC3637}">
            <xm:f>出力フォーム!$H$168="有"</xm:f>
            <x14:dxf>
              <fill>
                <patternFill>
                  <bgColor theme="8" tint="0.79998168889431442"/>
                </patternFill>
              </fill>
            </x14:dxf>
          </x14:cfRule>
          <xm:sqref>AR61:AV61</xm:sqref>
        </x14:conditionalFormatting>
      </x14:conditionalFormattings>
    </ext>
    <ext xmlns:x14="http://schemas.microsoft.com/office/spreadsheetml/2009/9/main" uri="{CCE6A557-97BC-4b89-ADB6-D9C93CAAB3DF}">
      <x14:dataValidations xmlns:xm="http://schemas.microsoft.com/office/excel/2006/main" count="1">
        <x14:dataValidation type="list" imeMode="hiragana" allowBlank="1" showInputMessage="1" showErrorMessage="1" xr:uid="{4D8C5E90-AA34-41CF-B720-E941CA07E736}">
          <x14:formula1>
            <xm:f>国籍一覧!$A$1:$A$200</xm:f>
          </x14:formula1>
          <xm:sqref>U13:AA14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208AC-EBCA-4DAC-B873-49156F35825D}">
  <sheetPr codeName="Sheet2"/>
  <dimension ref="A1:QK47"/>
  <sheetViews>
    <sheetView view="pageBreakPreview" zoomScale="60" zoomScaleNormal="100" workbookViewId="0">
      <selection activeCell="AC12" sqref="AC12:AG13"/>
    </sheetView>
  </sheetViews>
  <sheetFormatPr defaultRowHeight="13"/>
  <cols>
    <col min="1" max="46" width="3.26953125" customWidth="1"/>
    <col min="47" max="132" width="8.7265625" style="200"/>
  </cols>
  <sheetData>
    <row r="1" spans="1:453" ht="28.5" customHeight="1">
      <c r="A1" s="1100" t="s">
        <v>11074</v>
      </c>
      <c r="B1" s="1100"/>
      <c r="C1" s="1100"/>
      <c r="D1" s="1100"/>
      <c r="E1" s="1100"/>
      <c r="F1" s="1100"/>
      <c r="G1" s="1100"/>
      <c r="H1" s="1100"/>
      <c r="I1" s="1100"/>
      <c r="J1" s="1100"/>
      <c r="K1" s="1100"/>
      <c r="L1" s="1100"/>
      <c r="M1" s="1100"/>
      <c r="N1" s="1100"/>
      <c r="O1" s="1100"/>
      <c r="P1" s="1100"/>
      <c r="Q1" s="1100"/>
      <c r="R1" s="1100"/>
      <c r="S1" s="1100"/>
      <c r="T1" s="1100"/>
      <c r="U1" s="1100"/>
      <c r="V1" s="1100"/>
      <c r="W1" s="1100"/>
      <c r="X1" s="1100"/>
      <c r="Y1" s="1100"/>
      <c r="Z1" s="1100"/>
      <c r="AA1" s="1100"/>
      <c r="AB1" s="1100"/>
      <c r="AC1" s="1100"/>
      <c r="AD1" s="1100"/>
      <c r="AE1" s="1100"/>
      <c r="AF1" s="1100"/>
      <c r="AG1" s="1100"/>
      <c r="AH1" s="1100"/>
      <c r="AI1" s="1100"/>
      <c r="AJ1" s="1100"/>
      <c r="AK1" s="1100"/>
      <c r="AL1" s="1100"/>
      <c r="AM1" s="1100"/>
      <c r="AN1" s="1100"/>
      <c r="AO1" s="1100"/>
      <c r="AP1" s="1100"/>
      <c r="AQ1" s="1100"/>
      <c r="AR1" s="1100"/>
      <c r="AS1" s="1100"/>
      <c r="AT1" s="1100"/>
    </row>
    <row r="2" spans="1:453" ht="13.5" thickBot="1"/>
    <row r="3" spans="1:453" s="173" customFormat="1" ht="18" customHeight="1">
      <c r="A3" s="688" t="s">
        <v>11062</v>
      </c>
      <c r="B3" s="689"/>
      <c r="C3" s="689"/>
      <c r="D3" s="689"/>
      <c r="E3" s="689"/>
      <c r="F3" s="689"/>
      <c r="G3" s="689"/>
      <c r="H3" s="689"/>
      <c r="I3" s="689"/>
      <c r="J3" s="689"/>
      <c r="K3" s="689"/>
      <c r="L3" s="689"/>
      <c r="M3" s="689"/>
      <c r="N3" s="689"/>
      <c r="O3" s="689"/>
      <c r="P3" s="689"/>
      <c r="Q3" s="689"/>
      <c r="R3" s="689"/>
      <c r="S3" s="689"/>
      <c r="T3" s="690"/>
      <c r="U3" s="707" t="s">
        <v>8382</v>
      </c>
      <c r="V3" s="689"/>
      <c r="W3" s="689"/>
      <c r="X3" s="690"/>
      <c r="Y3" s="707" t="s">
        <v>8383</v>
      </c>
      <c r="Z3" s="689"/>
      <c r="AA3" s="689"/>
      <c r="AB3" s="690"/>
      <c r="AC3" s="707" t="s">
        <v>8567</v>
      </c>
      <c r="AD3" s="689"/>
      <c r="AE3" s="689"/>
      <c r="AF3" s="689"/>
      <c r="AG3" s="690"/>
      <c r="AH3" s="712" t="s">
        <v>8419</v>
      </c>
      <c r="AI3" s="713"/>
      <c r="AJ3" s="714"/>
      <c r="AK3" s="707" t="s">
        <v>8384</v>
      </c>
      <c r="AL3" s="689"/>
      <c r="AM3" s="689"/>
      <c r="AN3" s="689"/>
      <c r="AO3" s="690"/>
      <c r="AP3" s="707" t="s">
        <v>8418</v>
      </c>
      <c r="AQ3" s="689"/>
      <c r="AR3" s="689"/>
      <c r="AS3" s="689"/>
      <c r="AT3" s="721"/>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c r="BT3" s="232"/>
      <c r="BU3" s="232"/>
      <c r="BV3" s="232"/>
      <c r="BW3" s="232"/>
      <c r="BX3" s="232"/>
      <c r="BY3" s="232"/>
      <c r="BZ3" s="232"/>
      <c r="CA3" s="232"/>
      <c r="CB3" s="232"/>
      <c r="CC3" s="232"/>
      <c r="CD3" s="232"/>
      <c r="CE3" s="232"/>
      <c r="CF3" s="232"/>
      <c r="CG3" s="232"/>
      <c r="CH3" s="232"/>
      <c r="CI3" s="232"/>
      <c r="CJ3" s="232"/>
      <c r="CK3" s="232"/>
      <c r="CL3" s="232"/>
      <c r="CM3" s="232"/>
      <c r="CN3" s="232"/>
      <c r="CO3" s="232"/>
      <c r="CP3" s="232"/>
      <c r="CQ3" s="232"/>
      <c r="CR3" s="232"/>
      <c r="CS3" s="232"/>
      <c r="CT3" s="232"/>
      <c r="CU3" s="232"/>
      <c r="CV3" s="232"/>
      <c r="CW3" s="232"/>
      <c r="CX3" s="232"/>
      <c r="CY3" s="232"/>
      <c r="CZ3" s="232"/>
      <c r="DA3" s="232"/>
      <c r="DB3" s="232"/>
      <c r="DC3" s="232"/>
      <c r="DD3" s="232"/>
      <c r="DE3" s="232"/>
      <c r="DF3" s="232"/>
      <c r="DG3" s="232"/>
      <c r="DH3" s="232"/>
      <c r="DI3" s="232"/>
      <c r="DJ3" s="232"/>
      <c r="DK3" s="232"/>
      <c r="DL3" s="232"/>
      <c r="DM3" s="232"/>
      <c r="DN3" s="232"/>
      <c r="DO3" s="232"/>
      <c r="DP3" s="232"/>
      <c r="DQ3" s="232"/>
      <c r="DR3" s="232"/>
      <c r="DS3" s="232"/>
      <c r="DT3" s="232"/>
      <c r="DU3" s="232"/>
      <c r="DV3" s="232"/>
      <c r="DW3" s="232"/>
      <c r="DX3" s="232"/>
      <c r="DY3" s="232"/>
      <c r="DZ3" s="232"/>
      <c r="EA3" s="232"/>
      <c r="EB3" s="232"/>
      <c r="EC3" s="232"/>
      <c r="ED3" s="232"/>
      <c r="EE3" s="232"/>
      <c r="EF3" s="232"/>
      <c r="EG3" s="232"/>
      <c r="EH3" s="232"/>
      <c r="EI3" s="232"/>
      <c r="EJ3" s="232"/>
      <c r="EK3" s="232"/>
      <c r="EL3" s="232"/>
      <c r="EM3" s="232"/>
      <c r="EN3" s="232"/>
      <c r="EO3" s="232"/>
      <c r="EP3" s="232"/>
      <c r="EQ3" s="232"/>
      <c r="ER3" s="232"/>
      <c r="ES3" s="232"/>
      <c r="ET3" s="232"/>
      <c r="EU3" s="232"/>
      <c r="EV3" s="232"/>
      <c r="EW3" s="232"/>
      <c r="EX3" s="232"/>
      <c r="EY3" s="232"/>
      <c r="EZ3" s="232"/>
      <c r="FA3" s="232"/>
      <c r="FB3" s="232"/>
      <c r="FC3" s="232"/>
      <c r="FD3" s="232"/>
      <c r="FE3" s="232"/>
      <c r="FF3" s="232"/>
      <c r="FG3" s="232"/>
      <c r="FH3" s="232"/>
      <c r="FI3" s="232"/>
      <c r="FJ3" s="232"/>
      <c r="FK3" s="232"/>
      <c r="FL3" s="232"/>
      <c r="FM3" s="232"/>
      <c r="FN3" s="232"/>
      <c r="FO3" s="232"/>
      <c r="FP3" s="232"/>
      <c r="FQ3" s="232"/>
      <c r="FR3" s="232"/>
      <c r="FS3" s="232"/>
      <c r="FT3" s="232"/>
      <c r="FU3" s="232"/>
      <c r="FV3" s="232"/>
      <c r="FW3" s="232"/>
      <c r="FX3" s="232"/>
      <c r="FY3" s="232"/>
      <c r="FZ3" s="232"/>
      <c r="GA3" s="232"/>
      <c r="GB3" s="232"/>
      <c r="GC3" s="232"/>
      <c r="GD3" s="232"/>
      <c r="GE3" s="232"/>
      <c r="GF3" s="232"/>
      <c r="GG3" s="232"/>
      <c r="GH3" s="232"/>
      <c r="GI3" s="232"/>
      <c r="GJ3" s="232"/>
      <c r="GK3" s="232"/>
      <c r="GL3" s="232"/>
      <c r="GM3" s="232"/>
      <c r="GN3" s="232"/>
      <c r="GO3" s="232"/>
      <c r="GP3" s="232"/>
      <c r="GQ3" s="232"/>
      <c r="GR3" s="232"/>
      <c r="GS3" s="232"/>
      <c r="GT3" s="232"/>
      <c r="GU3" s="232"/>
      <c r="GV3" s="232"/>
      <c r="GW3" s="232"/>
      <c r="GX3" s="232"/>
      <c r="GY3" s="232"/>
      <c r="GZ3" s="232"/>
      <c r="HA3" s="232"/>
      <c r="HB3" s="232"/>
      <c r="HC3" s="232"/>
      <c r="HD3" s="232"/>
      <c r="HE3" s="232"/>
      <c r="HF3" s="232"/>
      <c r="HG3" s="232"/>
      <c r="HH3" s="232"/>
      <c r="HI3" s="232"/>
      <c r="HJ3" s="232"/>
      <c r="HK3" s="232"/>
      <c r="HL3" s="232"/>
      <c r="HM3" s="232"/>
      <c r="HN3" s="232"/>
      <c r="HO3" s="232"/>
      <c r="HP3" s="232"/>
      <c r="HQ3" s="232"/>
      <c r="HR3" s="232"/>
      <c r="HS3" s="232"/>
      <c r="HT3" s="232"/>
      <c r="HU3" s="232"/>
      <c r="HV3" s="232"/>
      <c r="HW3" s="232"/>
      <c r="HX3" s="232"/>
      <c r="HY3" s="232"/>
      <c r="HZ3" s="232"/>
      <c r="IA3" s="232"/>
      <c r="IB3" s="232"/>
      <c r="IC3" s="232"/>
      <c r="ID3" s="232"/>
      <c r="IE3" s="232"/>
      <c r="IF3" s="232"/>
      <c r="IG3" s="232"/>
      <c r="IH3" s="232"/>
      <c r="II3" s="232"/>
      <c r="IJ3" s="232"/>
      <c r="IK3" s="232"/>
      <c r="IL3" s="232"/>
      <c r="IM3" s="232"/>
      <c r="IN3" s="232"/>
      <c r="IO3" s="232"/>
      <c r="IP3" s="232"/>
      <c r="IQ3" s="232"/>
      <c r="IR3" s="232"/>
      <c r="IS3" s="232"/>
      <c r="IT3" s="232"/>
      <c r="IU3" s="232"/>
      <c r="IV3" s="232"/>
      <c r="IW3" s="232"/>
      <c r="IX3" s="232"/>
      <c r="IY3" s="232"/>
      <c r="IZ3" s="232"/>
      <c r="JA3" s="232"/>
      <c r="JB3" s="232"/>
      <c r="JC3" s="232"/>
      <c r="JD3" s="232"/>
      <c r="JE3" s="232"/>
      <c r="JF3" s="232"/>
      <c r="JG3" s="232"/>
      <c r="JH3" s="232"/>
      <c r="JI3" s="232"/>
      <c r="JJ3" s="232"/>
      <c r="JK3" s="232"/>
      <c r="JL3" s="232"/>
      <c r="JM3" s="232"/>
      <c r="JN3" s="232"/>
      <c r="JO3" s="232"/>
      <c r="JP3" s="232"/>
      <c r="JQ3" s="232"/>
      <c r="JR3" s="232"/>
      <c r="JS3" s="232"/>
      <c r="JT3" s="232"/>
      <c r="JU3" s="232"/>
      <c r="JV3" s="232"/>
      <c r="JW3" s="232"/>
      <c r="JX3" s="232"/>
      <c r="JY3" s="232"/>
      <c r="JZ3" s="232"/>
      <c r="KA3" s="232"/>
      <c r="KB3" s="232"/>
      <c r="KC3" s="232"/>
      <c r="KD3" s="232"/>
      <c r="KE3" s="232"/>
      <c r="KF3" s="232"/>
      <c r="KG3" s="232"/>
      <c r="KH3" s="232"/>
      <c r="KI3" s="232"/>
      <c r="KJ3" s="232"/>
      <c r="KK3" s="232"/>
      <c r="KL3" s="232"/>
      <c r="KM3" s="232"/>
      <c r="KN3" s="232"/>
      <c r="KO3" s="232"/>
      <c r="KP3" s="232"/>
      <c r="KQ3" s="232"/>
      <c r="KR3" s="232"/>
      <c r="KS3" s="232"/>
      <c r="KT3" s="232"/>
      <c r="KU3" s="232"/>
      <c r="KV3" s="232"/>
      <c r="KW3" s="232"/>
      <c r="KX3" s="232"/>
      <c r="KY3" s="232"/>
      <c r="KZ3" s="232"/>
      <c r="LA3" s="232"/>
      <c r="LB3" s="232"/>
      <c r="LC3" s="232"/>
      <c r="LD3" s="232"/>
      <c r="LE3" s="232"/>
      <c r="LF3" s="232"/>
      <c r="LG3" s="232"/>
      <c r="LH3" s="232"/>
      <c r="LI3" s="232"/>
      <c r="LJ3" s="232"/>
      <c r="LK3" s="232"/>
      <c r="LL3" s="232"/>
      <c r="LM3" s="232"/>
      <c r="LN3" s="232"/>
      <c r="LO3" s="232"/>
      <c r="LP3" s="232"/>
      <c r="LQ3" s="232"/>
      <c r="LR3" s="232"/>
      <c r="LS3" s="232"/>
      <c r="LT3" s="232"/>
      <c r="LU3" s="232"/>
      <c r="LV3" s="232"/>
      <c r="LW3" s="232"/>
      <c r="LX3" s="232"/>
      <c r="LY3" s="232"/>
      <c r="LZ3" s="232"/>
      <c r="MA3" s="232"/>
      <c r="MB3" s="232"/>
      <c r="MC3" s="232"/>
      <c r="MD3" s="232"/>
      <c r="ME3" s="232"/>
      <c r="MF3" s="232"/>
      <c r="MG3" s="232"/>
      <c r="MH3" s="232"/>
      <c r="MI3" s="232"/>
      <c r="MJ3" s="232"/>
      <c r="MK3" s="232"/>
      <c r="ML3" s="232"/>
      <c r="MM3" s="232"/>
      <c r="MN3" s="232"/>
      <c r="MO3" s="232"/>
      <c r="MP3" s="232"/>
      <c r="MQ3" s="232"/>
      <c r="MR3" s="232"/>
      <c r="MS3" s="232"/>
      <c r="MT3" s="232"/>
      <c r="MU3" s="232"/>
      <c r="MV3" s="232"/>
      <c r="MW3" s="232"/>
      <c r="MX3" s="232"/>
      <c r="MY3" s="232"/>
      <c r="MZ3" s="232"/>
      <c r="NA3" s="232"/>
      <c r="NB3" s="232"/>
      <c r="NC3" s="232"/>
      <c r="ND3" s="232"/>
      <c r="NE3" s="232"/>
      <c r="NF3" s="232"/>
      <c r="NG3" s="232"/>
      <c r="NH3" s="232"/>
      <c r="NI3" s="232"/>
      <c r="NJ3" s="232"/>
      <c r="NK3" s="232"/>
      <c r="NL3" s="232"/>
      <c r="NM3" s="232"/>
      <c r="NN3" s="232"/>
      <c r="NO3" s="232"/>
      <c r="NP3" s="232"/>
      <c r="NQ3" s="232"/>
      <c r="NR3" s="232"/>
      <c r="NS3" s="232"/>
      <c r="NT3" s="232"/>
      <c r="NU3" s="232"/>
      <c r="NV3" s="232"/>
      <c r="NW3" s="232"/>
      <c r="NX3" s="232"/>
      <c r="NY3" s="232"/>
      <c r="NZ3" s="232"/>
      <c r="OA3" s="232"/>
      <c r="OB3" s="232"/>
      <c r="OC3" s="232"/>
      <c r="OD3" s="232"/>
      <c r="OE3" s="232"/>
      <c r="OF3" s="232"/>
      <c r="OG3" s="232"/>
      <c r="OH3" s="232"/>
      <c r="OI3" s="232"/>
      <c r="OJ3" s="232"/>
      <c r="OK3" s="232"/>
      <c r="OL3" s="232"/>
      <c r="OM3" s="232"/>
      <c r="ON3" s="232"/>
      <c r="OO3" s="232"/>
      <c r="OP3" s="232"/>
      <c r="OQ3" s="232"/>
      <c r="OR3" s="232"/>
      <c r="OS3" s="232"/>
      <c r="OT3" s="232"/>
      <c r="OU3" s="232"/>
      <c r="OV3" s="232"/>
      <c r="OW3" s="232"/>
      <c r="OX3" s="232"/>
      <c r="OY3" s="232"/>
      <c r="OZ3" s="232"/>
      <c r="PA3" s="232"/>
      <c r="PB3" s="232"/>
      <c r="PC3" s="232"/>
      <c r="PD3" s="232"/>
      <c r="PE3" s="232"/>
      <c r="PF3" s="232"/>
      <c r="PG3" s="232"/>
      <c r="PH3" s="232"/>
      <c r="PI3" s="232"/>
      <c r="PJ3" s="232"/>
      <c r="PK3" s="232"/>
      <c r="PL3" s="232"/>
      <c r="PM3" s="232"/>
      <c r="PN3" s="232"/>
      <c r="PO3" s="232"/>
      <c r="PP3" s="232"/>
      <c r="PQ3" s="232"/>
      <c r="PR3" s="232"/>
      <c r="PS3" s="232"/>
      <c r="PT3" s="232"/>
      <c r="PU3" s="232"/>
      <c r="PV3" s="232"/>
      <c r="PW3" s="232"/>
      <c r="PX3" s="232"/>
      <c r="PY3" s="232"/>
      <c r="PZ3" s="232"/>
      <c r="QA3" s="232"/>
      <c r="QB3" s="232"/>
      <c r="QC3" s="232"/>
      <c r="QD3" s="232"/>
      <c r="QE3" s="232"/>
      <c r="QF3" s="232"/>
      <c r="QG3" s="232"/>
      <c r="QH3" s="232"/>
      <c r="QI3" s="232"/>
      <c r="QJ3" s="232"/>
      <c r="QK3" s="232"/>
    </row>
    <row r="4" spans="1:453" s="173" customFormat="1" ht="15.5" customHeight="1">
      <c r="A4" s="691"/>
      <c r="B4" s="692"/>
      <c r="C4" s="692"/>
      <c r="D4" s="692"/>
      <c r="E4" s="692"/>
      <c r="F4" s="692"/>
      <c r="G4" s="692"/>
      <c r="H4" s="692"/>
      <c r="I4" s="692"/>
      <c r="J4" s="692"/>
      <c r="K4" s="692"/>
      <c r="L4" s="692"/>
      <c r="M4" s="692"/>
      <c r="N4" s="692"/>
      <c r="O4" s="692"/>
      <c r="P4" s="692"/>
      <c r="Q4" s="692"/>
      <c r="R4" s="692"/>
      <c r="S4" s="692"/>
      <c r="T4" s="693"/>
      <c r="U4" s="708"/>
      <c r="V4" s="709"/>
      <c r="W4" s="709"/>
      <c r="X4" s="710"/>
      <c r="Y4" s="708"/>
      <c r="Z4" s="709"/>
      <c r="AA4" s="709"/>
      <c r="AB4" s="710"/>
      <c r="AC4" s="708"/>
      <c r="AD4" s="709"/>
      <c r="AE4" s="709"/>
      <c r="AF4" s="709"/>
      <c r="AG4" s="710"/>
      <c r="AH4" s="715"/>
      <c r="AI4" s="716"/>
      <c r="AJ4" s="717"/>
      <c r="AK4" s="708"/>
      <c r="AL4" s="709"/>
      <c r="AM4" s="709"/>
      <c r="AN4" s="709"/>
      <c r="AO4" s="710"/>
      <c r="AP4" s="708"/>
      <c r="AQ4" s="709"/>
      <c r="AR4" s="709"/>
      <c r="AS4" s="709"/>
      <c r="AT4" s="72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c r="BT4" s="232"/>
      <c r="BU4" s="232"/>
      <c r="BV4" s="232"/>
      <c r="BW4" s="232"/>
      <c r="BX4" s="232"/>
      <c r="BY4" s="232"/>
      <c r="BZ4" s="232"/>
      <c r="CA4" s="232"/>
      <c r="CB4" s="232"/>
      <c r="CC4" s="232"/>
      <c r="CD4" s="232"/>
      <c r="CE4" s="232"/>
      <c r="CF4" s="232"/>
      <c r="CG4" s="232"/>
      <c r="CH4" s="232"/>
      <c r="CI4" s="232"/>
      <c r="CJ4" s="232"/>
      <c r="CK4" s="232"/>
      <c r="CL4" s="232"/>
      <c r="CM4" s="232"/>
      <c r="CN4" s="232"/>
      <c r="CO4" s="232"/>
      <c r="CP4" s="232"/>
      <c r="CQ4" s="232"/>
      <c r="CR4" s="232"/>
      <c r="CS4" s="232"/>
      <c r="CT4" s="232"/>
      <c r="CU4" s="232"/>
      <c r="CV4" s="232"/>
      <c r="CW4" s="232"/>
      <c r="CX4" s="232"/>
      <c r="CY4" s="232"/>
      <c r="CZ4" s="232"/>
      <c r="DA4" s="232"/>
      <c r="DB4" s="232"/>
      <c r="DC4" s="232"/>
      <c r="DD4" s="232"/>
      <c r="DE4" s="232"/>
      <c r="DF4" s="232"/>
      <c r="DG4" s="232"/>
      <c r="DH4" s="232"/>
      <c r="DI4" s="232"/>
      <c r="DJ4" s="232"/>
      <c r="DK4" s="232"/>
      <c r="DL4" s="232"/>
      <c r="DM4" s="232"/>
      <c r="DN4" s="232"/>
      <c r="DO4" s="232"/>
      <c r="DP4" s="232"/>
      <c r="DQ4" s="232"/>
      <c r="DR4" s="232"/>
      <c r="DS4" s="232"/>
      <c r="DT4" s="232"/>
      <c r="DU4" s="232"/>
      <c r="DV4" s="232"/>
      <c r="DW4" s="232"/>
      <c r="DX4" s="232"/>
      <c r="DY4" s="232"/>
      <c r="DZ4" s="232"/>
      <c r="EA4" s="232"/>
      <c r="EB4" s="232"/>
      <c r="EC4" s="232"/>
      <c r="ED4" s="232"/>
      <c r="EE4" s="232"/>
      <c r="EF4" s="232"/>
      <c r="EG4" s="232"/>
      <c r="EH4" s="232"/>
      <c r="EI4" s="232"/>
      <c r="EJ4" s="232"/>
      <c r="EK4" s="232"/>
      <c r="EL4" s="232"/>
      <c r="EM4" s="232"/>
      <c r="EN4" s="232"/>
      <c r="EO4" s="232"/>
      <c r="EP4" s="232"/>
      <c r="EQ4" s="232"/>
      <c r="ER4" s="232"/>
      <c r="ES4" s="232"/>
      <c r="ET4" s="232"/>
      <c r="EU4" s="232"/>
      <c r="EV4" s="232"/>
      <c r="EW4" s="232"/>
      <c r="EX4" s="232"/>
      <c r="EY4" s="232"/>
      <c r="EZ4" s="232"/>
      <c r="FA4" s="232"/>
      <c r="FB4" s="232"/>
      <c r="FC4" s="232"/>
      <c r="FD4" s="232"/>
      <c r="FE4" s="232"/>
      <c r="FF4" s="232"/>
      <c r="FG4" s="232"/>
      <c r="FH4" s="232"/>
      <c r="FI4" s="232"/>
      <c r="FJ4" s="232"/>
      <c r="FK4" s="232"/>
      <c r="FL4" s="232"/>
      <c r="FM4" s="232"/>
      <c r="FN4" s="232"/>
      <c r="FO4" s="232"/>
      <c r="FP4" s="232"/>
      <c r="FQ4" s="232"/>
      <c r="FR4" s="232"/>
      <c r="FS4" s="232"/>
      <c r="FT4" s="232"/>
      <c r="FU4" s="232"/>
      <c r="FV4" s="232"/>
      <c r="FW4" s="232"/>
      <c r="FX4" s="232"/>
      <c r="FY4" s="232"/>
      <c r="FZ4" s="232"/>
      <c r="GA4" s="232"/>
      <c r="GB4" s="232"/>
      <c r="GC4" s="232"/>
      <c r="GD4" s="232"/>
      <c r="GE4" s="232"/>
      <c r="GF4" s="232"/>
      <c r="GG4" s="232"/>
      <c r="GH4" s="232"/>
      <c r="GI4" s="232"/>
      <c r="GJ4" s="232"/>
      <c r="GK4" s="232"/>
      <c r="GL4" s="232"/>
      <c r="GM4" s="232"/>
      <c r="GN4" s="232"/>
      <c r="GO4" s="232"/>
      <c r="GP4" s="232"/>
      <c r="GQ4" s="232"/>
      <c r="GR4" s="232"/>
      <c r="GS4" s="232"/>
      <c r="GT4" s="232"/>
      <c r="GU4" s="232"/>
      <c r="GV4" s="232"/>
      <c r="GW4" s="232"/>
      <c r="GX4" s="232"/>
      <c r="GY4" s="232"/>
      <c r="GZ4" s="232"/>
      <c r="HA4" s="232"/>
      <c r="HB4" s="232"/>
      <c r="HC4" s="232"/>
      <c r="HD4" s="232"/>
      <c r="HE4" s="232"/>
      <c r="HF4" s="232"/>
      <c r="HG4" s="232"/>
      <c r="HH4" s="232"/>
      <c r="HI4" s="232"/>
      <c r="HJ4" s="232"/>
      <c r="HK4" s="232"/>
      <c r="HL4" s="232"/>
      <c r="HM4" s="232"/>
      <c r="HN4" s="232"/>
      <c r="HO4" s="232"/>
      <c r="HP4" s="232"/>
      <c r="HQ4" s="232"/>
      <c r="HR4" s="232"/>
      <c r="HS4" s="232"/>
      <c r="HT4" s="232"/>
      <c r="HU4" s="232"/>
      <c r="HV4" s="232"/>
      <c r="HW4" s="232"/>
      <c r="HX4" s="232"/>
      <c r="HY4" s="232"/>
      <c r="HZ4" s="232"/>
      <c r="IA4" s="232"/>
      <c r="IB4" s="232"/>
      <c r="IC4" s="232"/>
      <c r="ID4" s="232"/>
      <c r="IE4" s="232"/>
      <c r="IF4" s="232"/>
      <c r="IG4" s="232"/>
      <c r="IH4" s="232"/>
      <c r="II4" s="232"/>
      <c r="IJ4" s="232"/>
      <c r="IK4" s="232"/>
      <c r="IL4" s="232"/>
      <c r="IM4" s="232"/>
      <c r="IN4" s="232"/>
      <c r="IO4" s="232"/>
      <c r="IP4" s="232"/>
      <c r="IQ4" s="232"/>
      <c r="IR4" s="232"/>
      <c r="IS4" s="232"/>
      <c r="IT4" s="232"/>
      <c r="IU4" s="232"/>
      <c r="IV4" s="232"/>
      <c r="IW4" s="232"/>
      <c r="IX4" s="232"/>
      <c r="IY4" s="232"/>
      <c r="IZ4" s="232"/>
      <c r="JA4" s="232"/>
      <c r="JB4" s="232"/>
      <c r="JC4" s="232"/>
      <c r="JD4" s="232"/>
      <c r="JE4" s="232"/>
      <c r="JF4" s="232"/>
      <c r="JG4" s="232"/>
      <c r="JH4" s="232"/>
      <c r="JI4" s="232"/>
      <c r="JJ4" s="232"/>
      <c r="JK4" s="232"/>
      <c r="JL4" s="232"/>
      <c r="JM4" s="232"/>
      <c r="JN4" s="232"/>
      <c r="JO4" s="232"/>
      <c r="JP4" s="232"/>
      <c r="JQ4" s="232"/>
      <c r="JR4" s="232"/>
      <c r="JS4" s="232"/>
      <c r="JT4" s="232"/>
      <c r="JU4" s="232"/>
      <c r="JV4" s="232"/>
      <c r="JW4" s="232"/>
      <c r="JX4" s="232"/>
      <c r="JY4" s="232"/>
      <c r="JZ4" s="232"/>
      <c r="KA4" s="232"/>
      <c r="KB4" s="232"/>
      <c r="KC4" s="232"/>
      <c r="KD4" s="232"/>
      <c r="KE4" s="232"/>
      <c r="KF4" s="232"/>
      <c r="KG4" s="232"/>
      <c r="KH4" s="232"/>
      <c r="KI4" s="232"/>
      <c r="KJ4" s="232"/>
      <c r="KK4" s="232"/>
      <c r="KL4" s="232"/>
      <c r="KM4" s="232"/>
      <c r="KN4" s="232"/>
      <c r="KO4" s="232"/>
      <c r="KP4" s="232"/>
      <c r="KQ4" s="232"/>
      <c r="KR4" s="232"/>
      <c r="KS4" s="232"/>
      <c r="KT4" s="232"/>
      <c r="KU4" s="232"/>
      <c r="KV4" s="232"/>
      <c r="KW4" s="232"/>
      <c r="KX4" s="232"/>
      <c r="KY4" s="232"/>
      <c r="KZ4" s="232"/>
      <c r="LA4" s="232"/>
      <c r="LB4" s="232"/>
      <c r="LC4" s="232"/>
      <c r="LD4" s="232"/>
      <c r="LE4" s="232"/>
      <c r="LF4" s="232"/>
      <c r="LG4" s="232"/>
      <c r="LH4" s="232"/>
      <c r="LI4" s="232"/>
      <c r="LJ4" s="232"/>
      <c r="LK4" s="232"/>
      <c r="LL4" s="232"/>
      <c r="LM4" s="232"/>
      <c r="LN4" s="232"/>
      <c r="LO4" s="232"/>
      <c r="LP4" s="232"/>
      <c r="LQ4" s="232"/>
      <c r="LR4" s="232"/>
      <c r="LS4" s="232"/>
      <c r="LT4" s="232"/>
      <c r="LU4" s="232"/>
      <c r="LV4" s="232"/>
      <c r="LW4" s="232"/>
      <c r="LX4" s="232"/>
      <c r="LY4" s="232"/>
      <c r="LZ4" s="232"/>
      <c r="MA4" s="232"/>
      <c r="MB4" s="232"/>
      <c r="MC4" s="232"/>
      <c r="MD4" s="232"/>
      <c r="ME4" s="232"/>
      <c r="MF4" s="232"/>
      <c r="MG4" s="232"/>
      <c r="MH4" s="232"/>
      <c r="MI4" s="232"/>
      <c r="MJ4" s="232"/>
      <c r="MK4" s="232"/>
      <c r="ML4" s="232"/>
      <c r="MM4" s="232"/>
      <c r="MN4" s="232"/>
      <c r="MO4" s="232"/>
      <c r="MP4" s="232"/>
      <c r="MQ4" s="232"/>
      <c r="MR4" s="232"/>
      <c r="MS4" s="232"/>
      <c r="MT4" s="232"/>
      <c r="MU4" s="232"/>
      <c r="MV4" s="232"/>
      <c r="MW4" s="232"/>
      <c r="MX4" s="232"/>
      <c r="MY4" s="232"/>
      <c r="MZ4" s="232"/>
      <c r="NA4" s="232"/>
      <c r="NB4" s="232"/>
      <c r="NC4" s="232"/>
      <c r="ND4" s="232"/>
      <c r="NE4" s="232"/>
      <c r="NF4" s="232"/>
      <c r="NG4" s="232"/>
      <c r="NH4" s="232"/>
      <c r="NI4" s="232"/>
      <c r="NJ4" s="232"/>
      <c r="NK4" s="232"/>
      <c r="NL4" s="232"/>
      <c r="NM4" s="232"/>
      <c r="NN4" s="232"/>
      <c r="NO4" s="232"/>
      <c r="NP4" s="232"/>
      <c r="NQ4" s="232"/>
      <c r="NR4" s="232"/>
      <c r="NS4" s="232"/>
      <c r="NT4" s="232"/>
      <c r="NU4" s="232"/>
      <c r="NV4" s="232"/>
      <c r="NW4" s="232"/>
      <c r="NX4" s="232"/>
      <c r="NY4" s="232"/>
      <c r="NZ4" s="232"/>
      <c r="OA4" s="232"/>
      <c r="OB4" s="232"/>
      <c r="OC4" s="232"/>
      <c r="OD4" s="232"/>
      <c r="OE4" s="232"/>
      <c r="OF4" s="232"/>
      <c r="OG4" s="232"/>
      <c r="OH4" s="232"/>
      <c r="OI4" s="232"/>
      <c r="OJ4" s="232"/>
      <c r="OK4" s="232"/>
      <c r="OL4" s="232"/>
      <c r="OM4" s="232"/>
      <c r="ON4" s="232"/>
      <c r="OO4" s="232"/>
      <c r="OP4" s="232"/>
      <c r="OQ4" s="232"/>
      <c r="OR4" s="232"/>
      <c r="OS4" s="232"/>
      <c r="OT4" s="232"/>
      <c r="OU4" s="232"/>
      <c r="OV4" s="232"/>
      <c r="OW4" s="232"/>
      <c r="OX4" s="232"/>
      <c r="OY4" s="232"/>
      <c r="OZ4" s="232"/>
      <c r="PA4" s="232"/>
      <c r="PB4" s="232"/>
      <c r="PC4" s="232"/>
      <c r="PD4" s="232"/>
      <c r="PE4" s="232"/>
      <c r="PF4" s="232"/>
      <c r="PG4" s="232"/>
      <c r="PH4" s="232"/>
      <c r="PI4" s="232"/>
      <c r="PJ4" s="232"/>
      <c r="PK4" s="232"/>
      <c r="PL4" s="232"/>
      <c r="PM4" s="232"/>
      <c r="PN4" s="232"/>
      <c r="PO4" s="232"/>
      <c r="PP4" s="232"/>
      <c r="PQ4" s="232"/>
      <c r="PR4" s="232"/>
      <c r="PS4" s="232"/>
      <c r="PT4" s="232"/>
      <c r="PU4" s="232"/>
      <c r="PV4" s="232"/>
      <c r="PW4" s="232"/>
      <c r="PX4" s="232"/>
      <c r="PY4" s="232"/>
      <c r="PZ4" s="232"/>
      <c r="QA4" s="232"/>
      <c r="QB4" s="232"/>
      <c r="QC4" s="232"/>
      <c r="QD4" s="232"/>
      <c r="QE4" s="232"/>
      <c r="QF4" s="232"/>
      <c r="QG4" s="232"/>
      <c r="QH4" s="232"/>
      <c r="QI4" s="232"/>
      <c r="QJ4" s="232"/>
      <c r="QK4" s="232"/>
    </row>
    <row r="5" spans="1:453" s="173" customFormat="1" ht="18" customHeight="1">
      <c r="A5" s="389"/>
      <c r="B5" s="388"/>
      <c r="C5" s="724" t="s">
        <v>11063</v>
      </c>
      <c r="D5" s="724"/>
      <c r="E5" s="724"/>
      <c r="F5" s="724"/>
      <c r="G5" s="724"/>
      <c r="H5" s="724" t="s">
        <v>11064</v>
      </c>
      <c r="I5" s="724"/>
      <c r="J5" s="724"/>
      <c r="K5" s="724"/>
      <c r="L5" s="724"/>
      <c r="M5" s="724"/>
      <c r="N5" s="724" t="s">
        <v>8529</v>
      </c>
      <c r="O5" s="724"/>
      <c r="P5" s="724"/>
      <c r="Q5" s="724"/>
      <c r="R5" s="724"/>
      <c r="S5" s="724"/>
      <c r="T5" s="731"/>
      <c r="U5" s="711"/>
      <c r="V5" s="692"/>
      <c r="W5" s="692"/>
      <c r="X5" s="693"/>
      <c r="Y5" s="711"/>
      <c r="Z5" s="692"/>
      <c r="AA5" s="692"/>
      <c r="AB5" s="693"/>
      <c r="AC5" s="711"/>
      <c r="AD5" s="692"/>
      <c r="AE5" s="692"/>
      <c r="AF5" s="692"/>
      <c r="AG5" s="693"/>
      <c r="AH5" s="718"/>
      <c r="AI5" s="719"/>
      <c r="AJ5" s="720"/>
      <c r="AK5" s="711"/>
      <c r="AL5" s="692"/>
      <c r="AM5" s="692"/>
      <c r="AN5" s="692"/>
      <c r="AO5" s="693"/>
      <c r="AP5" s="711"/>
      <c r="AQ5" s="692"/>
      <c r="AR5" s="692"/>
      <c r="AS5" s="692"/>
      <c r="AT5" s="723"/>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c r="BX5" s="232"/>
      <c r="BY5" s="232"/>
      <c r="BZ5" s="232"/>
      <c r="CA5" s="232"/>
      <c r="CB5" s="232"/>
      <c r="CC5" s="232"/>
      <c r="CD5" s="232"/>
      <c r="CE5" s="232"/>
      <c r="CF5" s="232"/>
      <c r="CG5" s="232"/>
      <c r="CH5" s="232"/>
      <c r="CI5" s="232"/>
      <c r="CJ5" s="232"/>
      <c r="CK5" s="232"/>
      <c r="CL5" s="232"/>
      <c r="CM5" s="232"/>
      <c r="CN5" s="232"/>
      <c r="CO5" s="232"/>
      <c r="CP5" s="232"/>
      <c r="CQ5" s="232"/>
      <c r="CR5" s="232"/>
      <c r="CS5" s="232"/>
      <c r="CT5" s="232"/>
      <c r="CU5" s="232"/>
      <c r="CV5" s="232"/>
      <c r="CW5" s="232"/>
      <c r="CX5" s="232"/>
      <c r="CY5" s="232"/>
      <c r="CZ5" s="232"/>
      <c r="DA5" s="232"/>
      <c r="DB5" s="232"/>
      <c r="DC5" s="232"/>
      <c r="DD5" s="232"/>
      <c r="DE5" s="232"/>
      <c r="DF5" s="232"/>
      <c r="DG5" s="232"/>
      <c r="DH5" s="232"/>
      <c r="DI5" s="232"/>
      <c r="DJ5" s="232"/>
      <c r="DK5" s="232"/>
      <c r="DL5" s="232"/>
      <c r="DM5" s="232"/>
      <c r="DN5" s="232"/>
      <c r="DO5" s="232"/>
      <c r="DP5" s="232"/>
      <c r="DQ5" s="232"/>
      <c r="DR5" s="232"/>
      <c r="DS5" s="232"/>
      <c r="DT5" s="232"/>
      <c r="DU5" s="232"/>
      <c r="DV5" s="232"/>
      <c r="DW5" s="232"/>
      <c r="DX5" s="232"/>
      <c r="DY5" s="232"/>
      <c r="DZ5" s="232"/>
      <c r="EA5" s="232"/>
      <c r="EB5" s="232"/>
      <c r="EC5" s="232"/>
      <c r="ED5" s="232"/>
      <c r="EE5" s="232"/>
      <c r="EF5" s="232"/>
      <c r="EG5" s="232"/>
      <c r="EH5" s="232"/>
      <c r="EI5" s="232"/>
      <c r="EJ5" s="232"/>
      <c r="EK5" s="232"/>
      <c r="EL5" s="232"/>
      <c r="EM5" s="232"/>
      <c r="EN5" s="232"/>
      <c r="EO5" s="232"/>
      <c r="EP5" s="232"/>
      <c r="EQ5" s="232"/>
      <c r="ER5" s="232"/>
      <c r="ES5" s="232"/>
      <c r="ET5" s="232"/>
      <c r="EU5" s="232"/>
      <c r="EV5" s="232"/>
      <c r="EW5" s="232"/>
      <c r="EX5" s="232"/>
      <c r="EY5" s="232"/>
      <c r="EZ5" s="232"/>
      <c r="FA5" s="232"/>
      <c r="FB5" s="232"/>
      <c r="FC5" s="232"/>
      <c r="FD5" s="232"/>
      <c r="FE5" s="232"/>
      <c r="FF5" s="232"/>
      <c r="FG5" s="232"/>
      <c r="FH5" s="232"/>
      <c r="FI5" s="232"/>
      <c r="FJ5" s="232"/>
      <c r="FK5" s="232"/>
      <c r="FL5" s="232"/>
      <c r="FM5" s="232"/>
      <c r="FN5" s="232"/>
      <c r="FO5" s="232"/>
      <c r="FP5" s="232"/>
      <c r="FQ5" s="232"/>
      <c r="FR5" s="232"/>
      <c r="FS5" s="232"/>
      <c r="FT5" s="232"/>
      <c r="FU5" s="232"/>
      <c r="FV5" s="232"/>
      <c r="FW5" s="232"/>
      <c r="FX5" s="232"/>
      <c r="FY5" s="232"/>
      <c r="FZ5" s="232"/>
      <c r="GA5" s="232"/>
      <c r="GB5" s="232"/>
      <c r="GC5" s="232"/>
      <c r="GD5" s="232"/>
      <c r="GE5" s="232"/>
      <c r="GF5" s="232"/>
      <c r="GG5" s="232"/>
      <c r="GH5" s="232"/>
      <c r="GI5" s="232"/>
      <c r="GJ5" s="232"/>
      <c r="GK5" s="232"/>
      <c r="GL5" s="232"/>
      <c r="GM5" s="232"/>
      <c r="GN5" s="232"/>
      <c r="GO5" s="232"/>
      <c r="GP5" s="232"/>
      <c r="GQ5" s="232"/>
      <c r="GR5" s="232"/>
      <c r="GS5" s="232"/>
      <c r="GT5" s="232"/>
      <c r="GU5" s="232"/>
      <c r="GV5" s="232"/>
      <c r="GW5" s="232"/>
      <c r="GX5" s="232"/>
      <c r="GY5" s="232"/>
      <c r="GZ5" s="232"/>
      <c r="HA5" s="232"/>
      <c r="HB5" s="232"/>
      <c r="HC5" s="232"/>
      <c r="HD5" s="232"/>
      <c r="HE5" s="232"/>
      <c r="HF5" s="232"/>
      <c r="HG5" s="232"/>
      <c r="HH5" s="232"/>
      <c r="HI5" s="232"/>
      <c r="HJ5" s="232"/>
      <c r="HK5" s="232"/>
      <c r="HL5" s="232"/>
      <c r="HM5" s="232"/>
      <c r="HN5" s="232"/>
      <c r="HO5" s="232"/>
      <c r="HP5" s="232"/>
      <c r="HQ5" s="232"/>
      <c r="HR5" s="232"/>
      <c r="HS5" s="232"/>
      <c r="HT5" s="232"/>
      <c r="HU5" s="232"/>
      <c r="HV5" s="232"/>
      <c r="HW5" s="232"/>
      <c r="HX5" s="232"/>
      <c r="HY5" s="232"/>
      <c r="HZ5" s="232"/>
      <c r="IA5" s="232"/>
      <c r="IB5" s="232"/>
      <c r="IC5" s="232"/>
      <c r="ID5" s="232"/>
      <c r="IE5" s="232"/>
      <c r="IF5" s="232"/>
      <c r="IG5" s="232"/>
      <c r="IH5" s="232"/>
      <c r="II5" s="232"/>
      <c r="IJ5" s="232"/>
      <c r="IK5" s="232"/>
      <c r="IL5" s="232"/>
      <c r="IM5" s="232"/>
      <c r="IN5" s="232"/>
      <c r="IO5" s="232"/>
      <c r="IP5" s="232"/>
      <c r="IQ5" s="232"/>
      <c r="IR5" s="232"/>
      <c r="IS5" s="232"/>
      <c r="IT5" s="232"/>
      <c r="IU5" s="232"/>
      <c r="IV5" s="232"/>
      <c r="IW5" s="232"/>
      <c r="IX5" s="232"/>
      <c r="IY5" s="232"/>
      <c r="IZ5" s="232"/>
      <c r="JA5" s="232"/>
      <c r="JB5" s="232"/>
      <c r="JC5" s="232"/>
      <c r="JD5" s="232"/>
      <c r="JE5" s="232"/>
      <c r="JF5" s="232"/>
      <c r="JG5" s="232"/>
      <c r="JH5" s="232"/>
      <c r="JI5" s="232"/>
      <c r="JJ5" s="232"/>
      <c r="JK5" s="232"/>
      <c r="JL5" s="232"/>
      <c r="JM5" s="232"/>
      <c r="JN5" s="232"/>
      <c r="JO5" s="232"/>
      <c r="JP5" s="232"/>
      <c r="JQ5" s="232"/>
      <c r="JR5" s="232"/>
      <c r="JS5" s="232"/>
      <c r="JT5" s="232"/>
      <c r="JU5" s="232"/>
      <c r="JV5" s="232"/>
      <c r="JW5" s="232"/>
      <c r="JX5" s="232"/>
      <c r="JY5" s="232"/>
      <c r="JZ5" s="232"/>
      <c r="KA5" s="232"/>
      <c r="KB5" s="232"/>
      <c r="KC5" s="232"/>
      <c r="KD5" s="232"/>
      <c r="KE5" s="232"/>
      <c r="KF5" s="232"/>
      <c r="KG5" s="232"/>
      <c r="KH5" s="232"/>
      <c r="KI5" s="232"/>
      <c r="KJ5" s="232"/>
      <c r="KK5" s="232"/>
      <c r="KL5" s="232"/>
      <c r="KM5" s="232"/>
      <c r="KN5" s="232"/>
      <c r="KO5" s="232"/>
      <c r="KP5" s="232"/>
      <c r="KQ5" s="232"/>
      <c r="KR5" s="232"/>
      <c r="KS5" s="232"/>
      <c r="KT5" s="232"/>
      <c r="KU5" s="232"/>
      <c r="KV5" s="232"/>
      <c r="KW5" s="232"/>
      <c r="KX5" s="232"/>
      <c r="KY5" s="232"/>
      <c r="KZ5" s="232"/>
      <c r="LA5" s="232"/>
      <c r="LB5" s="232"/>
      <c r="LC5" s="232"/>
      <c r="LD5" s="232"/>
      <c r="LE5" s="232"/>
      <c r="LF5" s="232"/>
      <c r="LG5" s="232"/>
      <c r="LH5" s="232"/>
      <c r="LI5" s="232"/>
      <c r="LJ5" s="232"/>
      <c r="LK5" s="232"/>
      <c r="LL5" s="232"/>
      <c r="LM5" s="232"/>
      <c r="LN5" s="232"/>
      <c r="LO5" s="232"/>
      <c r="LP5" s="232"/>
      <c r="LQ5" s="232"/>
      <c r="LR5" s="232"/>
      <c r="LS5" s="232"/>
      <c r="LT5" s="232"/>
      <c r="LU5" s="232"/>
      <c r="LV5" s="232"/>
      <c r="LW5" s="232"/>
      <c r="LX5" s="232"/>
      <c r="LY5" s="232"/>
      <c r="LZ5" s="232"/>
      <c r="MA5" s="232"/>
      <c r="MB5" s="232"/>
      <c r="MC5" s="232"/>
      <c r="MD5" s="232"/>
      <c r="ME5" s="232"/>
      <c r="MF5" s="232"/>
      <c r="MG5" s="232"/>
      <c r="MH5" s="232"/>
      <c r="MI5" s="232"/>
      <c r="MJ5" s="232"/>
      <c r="MK5" s="232"/>
      <c r="ML5" s="232"/>
      <c r="MM5" s="232"/>
      <c r="MN5" s="232"/>
      <c r="MO5" s="232"/>
      <c r="MP5" s="232"/>
      <c r="MQ5" s="232"/>
      <c r="MR5" s="232"/>
      <c r="MS5" s="232"/>
      <c r="MT5" s="232"/>
      <c r="MU5" s="232"/>
      <c r="MV5" s="232"/>
      <c r="MW5" s="232"/>
      <c r="MX5" s="232"/>
      <c r="MY5" s="232"/>
      <c r="MZ5" s="232"/>
      <c r="NA5" s="232"/>
      <c r="NB5" s="232"/>
      <c r="NC5" s="232"/>
      <c r="ND5" s="232"/>
      <c r="NE5" s="232"/>
      <c r="NF5" s="232"/>
      <c r="NG5" s="232"/>
      <c r="NH5" s="232"/>
      <c r="NI5" s="232"/>
      <c r="NJ5" s="232"/>
      <c r="NK5" s="232"/>
      <c r="NL5" s="232"/>
      <c r="NM5" s="232"/>
      <c r="NN5" s="232"/>
      <c r="NO5" s="232"/>
      <c r="NP5" s="232"/>
      <c r="NQ5" s="232"/>
      <c r="NR5" s="232"/>
      <c r="NS5" s="232"/>
      <c r="NT5" s="232"/>
      <c r="NU5" s="232"/>
      <c r="NV5" s="232"/>
      <c r="NW5" s="232"/>
      <c r="NX5" s="232"/>
      <c r="NY5" s="232"/>
      <c r="NZ5" s="232"/>
      <c r="OA5" s="232"/>
      <c r="OB5" s="232"/>
      <c r="OC5" s="232"/>
      <c r="OD5" s="232"/>
      <c r="OE5" s="232"/>
      <c r="OF5" s="232"/>
      <c r="OG5" s="232"/>
      <c r="OH5" s="232"/>
      <c r="OI5" s="232"/>
      <c r="OJ5" s="232"/>
      <c r="OK5" s="232"/>
      <c r="OL5" s="232"/>
      <c r="OM5" s="232"/>
      <c r="ON5" s="232"/>
      <c r="OO5" s="232"/>
      <c r="OP5" s="232"/>
      <c r="OQ5" s="232"/>
      <c r="OR5" s="232"/>
      <c r="OS5" s="232"/>
      <c r="OT5" s="232"/>
      <c r="OU5" s="232"/>
      <c r="OV5" s="232"/>
      <c r="OW5" s="232"/>
      <c r="OX5" s="232"/>
      <c r="OY5" s="232"/>
      <c r="OZ5" s="232"/>
      <c r="PA5" s="232"/>
      <c r="PB5" s="232"/>
      <c r="PC5" s="232"/>
      <c r="PD5" s="232"/>
      <c r="PE5" s="232"/>
      <c r="PF5" s="232"/>
      <c r="PG5" s="232"/>
      <c r="PH5" s="232"/>
      <c r="PI5" s="232"/>
      <c r="PJ5" s="232"/>
      <c r="PK5" s="232"/>
      <c r="PL5" s="232"/>
      <c r="PM5" s="232"/>
      <c r="PN5" s="232"/>
      <c r="PO5" s="232"/>
      <c r="PP5" s="232"/>
      <c r="PQ5" s="232"/>
      <c r="PR5" s="232"/>
      <c r="PS5" s="232"/>
      <c r="PT5" s="232"/>
      <c r="PU5" s="232"/>
      <c r="PV5" s="232"/>
      <c r="PW5" s="232"/>
      <c r="PX5" s="232"/>
      <c r="PY5" s="232"/>
      <c r="PZ5" s="232"/>
      <c r="QA5" s="232"/>
      <c r="QB5" s="232"/>
      <c r="QC5" s="232"/>
      <c r="QD5" s="232"/>
      <c r="QE5" s="232"/>
      <c r="QF5" s="232"/>
      <c r="QG5" s="232"/>
      <c r="QH5" s="232"/>
      <c r="QI5" s="232"/>
      <c r="QJ5" s="232"/>
      <c r="QK5" s="232"/>
    </row>
    <row r="6" spans="1:453" s="182" customFormat="1" ht="23.5" customHeight="1">
      <c r="A6" s="732" t="s">
        <v>8035</v>
      </c>
      <c r="B6" s="733"/>
      <c r="C6" s="1063"/>
      <c r="D6" s="1064"/>
      <c r="E6" s="1064"/>
      <c r="F6" s="1064"/>
      <c r="G6" s="1064"/>
      <c r="H6" s="1086"/>
      <c r="I6" s="1064"/>
      <c r="J6" s="1064"/>
      <c r="K6" s="1064"/>
      <c r="L6" s="1064"/>
      <c r="M6" s="1064"/>
      <c r="N6" s="1086"/>
      <c r="O6" s="1064"/>
      <c r="P6" s="1064"/>
      <c r="Q6" s="1064"/>
      <c r="R6" s="1064"/>
      <c r="S6" s="1064"/>
      <c r="T6" s="1087"/>
      <c r="U6" s="1065"/>
      <c r="V6" s="1066"/>
      <c r="W6" s="1066"/>
      <c r="X6" s="1067"/>
      <c r="Y6" s="1068"/>
      <c r="Z6" s="1069"/>
      <c r="AA6" s="1069"/>
      <c r="AB6" s="1070"/>
      <c r="AC6" s="1071"/>
      <c r="AD6" s="1072"/>
      <c r="AE6" s="1072"/>
      <c r="AF6" s="1072"/>
      <c r="AG6" s="1073"/>
      <c r="AH6" s="1077"/>
      <c r="AI6" s="1078"/>
      <c r="AJ6" s="1079"/>
      <c r="AK6" s="1080"/>
      <c r="AL6" s="1081"/>
      <c r="AM6" s="1081"/>
      <c r="AN6" s="1081"/>
      <c r="AO6" s="1082"/>
      <c r="AP6" s="1054"/>
      <c r="AQ6" s="1055"/>
      <c r="AR6" s="1055"/>
      <c r="AS6" s="1055"/>
      <c r="AT6" s="1056"/>
      <c r="AU6" s="233"/>
      <c r="AV6" s="233"/>
      <c r="AW6" s="233"/>
      <c r="AX6" s="233"/>
      <c r="AY6" s="233"/>
      <c r="AZ6" s="233"/>
      <c r="BA6" s="233"/>
      <c r="BB6" s="233"/>
      <c r="BC6" s="233"/>
      <c r="BD6" s="233"/>
      <c r="BE6" s="233"/>
      <c r="BF6" s="233"/>
      <c r="BG6" s="233"/>
      <c r="BH6" s="233"/>
      <c r="BI6" s="233"/>
      <c r="BJ6" s="233"/>
      <c r="BK6" s="233"/>
      <c r="BL6" s="233"/>
      <c r="BM6" s="233"/>
      <c r="BN6" s="233"/>
      <c r="BO6" s="233"/>
      <c r="BP6" s="233"/>
      <c r="BQ6" s="233"/>
      <c r="BR6" s="233"/>
      <c r="BS6" s="233"/>
      <c r="BT6" s="233"/>
      <c r="BU6" s="233"/>
      <c r="BV6" s="233"/>
      <c r="BW6" s="233"/>
      <c r="BX6" s="233"/>
      <c r="BY6" s="233"/>
      <c r="BZ6" s="233"/>
      <c r="CA6" s="233"/>
      <c r="CB6" s="233"/>
      <c r="CC6" s="233"/>
      <c r="CD6" s="233"/>
      <c r="CE6" s="233"/>
      <c r="CF6" s="233"/>
      <c r="CG6" s="233"/>
      <c r="CH6" s="233"/>
      <c r="CI6" s="233"/>
      <c r="CJ6" s="233"/>
      <c r="CK6" s="233"/>
      <c r="CL6" s="233"/>
      <c r="CM6" s="233"/>
      <c r="CN6" s="233"/>
      <c r="CO6" s="233"/>
      <c r="CP6" s="233"/>
      <c r="CQ6" s="233"/>
      <c r="CR6" s="233"/>
      <c r="CS6" s="233"/>
      <c r="CT6" s="233"/>
      <c r="CU6" s="233"/>
      <c r="CV6" s="233"/>
      <c r="CW6" s="233"/>
      <c r="CX6" s="233"/>
      <c r="CY6" s="233"/>
      <c r="CZ6" s="233"/>
      <c r="DA6" s="233"/>
      <c r="DB6" s="233"/>
      <c r="DC6" s="233"/>
      <c r="DD6" s="233"/>
      <c r="DE6" s="233"/>
      <c r="DF6" s="233"/>
      <c r="DG6" s="233"/>
      <c r="DH6" s="233"/>
      <c r="DI6" s="233"/>
      <c r="DJ6" s="233"/>
      <c r="DK6" s="233"/>
      <c r="DL6" s="233"/>
      <c r="DM6" s="233"/>
      <c r="DN6" s="233"/>
      <c r="DO6" s="233"/>
      <c r="DP6" s="233"/>
      <c r="DQ6" s="233"/>
      <c r="DR6" s="233"/>
      <c r="DS6" s="233"/>
      <c r="DT6" s="233"/>
      <c r="DU6" s="233"/>
      <c r="DV6" s="233"/>
      <c r="DW6" s="233"/>
      <c r="DX6" s="233"/>
      <c r="DY6" s="233"/>
      <c r="DZ6" s="233"/>
      <c r="EA6" s="233"/>
      <c r="EB6" s="233"/>
      <c r="EC6" s="233"/>
      <c r="ED6" s="233"/>
      <c r="EE6" s="233"/>
      <c r="EF6" s="233"/>
      <c r="EG6" s="233"/>
      <c r="EH6" s="233"/>
      <c r="EI6" s="233"/>
      <c r="EJ6" s="233"/>
      <c r="EK6" s="233"/>
      <c r="EL6" s="233"/>
      <c r="EM6" s="233"/>
      <c r="EN6" s="233"/>
      <c r="EO6" s="233"/>
      <c r="EP6" s="233"/>
      <c r="EQ6" s="233"/>
      <c r="ER6" s="233"/>
      <c r="ES6" s="233"/>
      <c r="ET6" s="233"/>
      <c r="EU6" s="233"/>
      <c r="EV6" s="233"/>
      <c r="EW6" s="233"/>
      <c r="EX6" s="233"/>
      <c r="EY6" s="233"/>
      <c r="EZ6" s="233"/>
      <c r="FA6" s="233"/>
      <c r="FB6" s="233"/>
      <c r="FC6" s="233"/>
      <c r="FD6" s="233"/>
      <c r="FE6" s="233"/>
      <c r="FF6" s="233"/>
      <c r="FG6" s="233"/>
      <c r="FH6" s="233"/>
      <c r="FI6" s="233"/>
      <c r="FJ6" s="233"/>
      <c r="FK6" s="233"/>
      <c r="FL6" s="233"/>
      <c r="FM6" s="233"/>
      <c r="FN6" s="233"/>
      <c r="FO6" s="233"/>
      <c r="FP6" s="233"/>
      <c r="FQ6" s="233"/>
      <c r="FR6" s="233"/>
      <c r="FS6" s="233"/>
      <c r="FT6" s="233"/>
      <c r="FU6" s="233"/>
      <c r="FV6" s="233"/>
      <c r="FW6" s="233"/>
      <c r="FX6" s="233"/>
      <c r="FY6" s="233"/>
      <c r="FZ6" s="233"/>
      <c r="GA6" s="233"/>
      <c r="GB6" s="233"/>
      <c r="GC6" s="233"/>
      <c r="GD6" s="233"/>
      <c r="GE6" s="233"/>
      <c r="GF6" s="233"/>
      <c r="GG6" s="233"/>
      <c r="GH6" s="233"/>
      <c r="GI6" s="233"/>
      <c r="GJ6" s="233"/>
      <c r="GK6" s="233"/>
      <c r="GL6" s="233"/>
      <c r="GM6" s="233"/>
      <c r="GN6" s="233"/>
      <c r="GO6" s="233"/>
      <c r="GP6" s="233"/>
      <c r="GQ6" s="233"/>
      <c r="GR6" s="233"/>
      <c r="GS6" s="233"/>
      <c r="GT6" s="233"/>
      <c r="GU6" s="233"/>
      <c r="GV6" s="233"/>
      <c r="GW6" s="233"/>
      <c r="GX6" s="233"/>
      <c r="GY6" s="233"/>
      <c r="GZ6" s="233"/>
      <c r="HA6" s="233"/>
      <c r="HB6" s="233"/>
      <c r="HC6" s="233"/>
      <c r="HD6" s="233"/>
      <c r="HE6" s="233"/>
      <c r="HF6" s="233"/>
      <c r="HG6" s="233"/>
      <c r="HH6" s="233"/>
      <c r="HI6" s="233"/>
      <c r="HJ6" s="233"/>
      <c r="HK6" s="233"/>
      <c r="HL6" s="233"/>
      <c r="HM6" s="233"/>
      <c r="HN6" s="233"/>
      <c r="HO6" s="233"/>
      <c r="HP6" s="233"/>
      <c r="HQ6" s="233"/>
      <c r="HR6" s="233"/>
      <c r="HS6" s="233"/>
      <c r="HT6" s="233"/>
      <c r="HU6" s="233"/>
      <c r="HV6" s="233"/>
      <c r="HW6" s="233"/>
      <c r="HX6" s="233"/>
      <c r="HY6" s="233"/>
      <c r="HZ6" s="233"/>
      <c r="IA6" s="233"/>
      <c r="IB6" s="233"/>
      <c r="IC6" s="233"/>
      <c r="ID6" s="233"/>
      <c r="IE6" s="233"/>
      <c r="IF6" s="233"/>
      <c r="IG6" s="233"/>
      <c r="IH6" s="233"/>
      <c r="II6" s="233"/>
      <c r="IJ6" s="233"/>
      <c r="IK6" s="233"/>
      <c r="IL6" s="233"/>
      <c r="IM6" s="233"/>
      <c r="IN6" s="233"/>
      <c r="IO6" s="233"/>
      <c r="IP6" s="233"/>
      <c r="IQ6" s="233"/>
      <c r="IR6" s="233"/>
      <c r="IS6" s="233"/>
      <c r="IT6" s="233"/>
      <c r="IU6" s="233"/>
      <c r="IV6" s="233"/>
      <c r="IW6" s="233"/>
      <c r="IX6" s="233"/>
      <c r="IY6" s="233"/>
      <c r="IZ6" s="233"/>
      <c r="JA6" s="233"/>
      <c r="JB6" s="233"/>
      <c r="JC6" s="233"/>
      <c r="JD6" s="233"/>
      <c r="JE6" s="233"/>
      <c r="JF6" s="233"/>
      <c r="JG6" s="233"/>
      <c r="JH6" s="233"/>
      <c r="JI6" s="233"/>
      <c r="JJ6" s="233"/>
      <c r="JK6" s="233"/>
      <c r="JL6" s="233"/>
      <c r="JM6" s="233"/>
      <c r="JN6" s="233"/>
      <c r="JO6" s="233"/>
      <c r="JP6" s="233"/>
      <c r="JQ6" s="233"/>
      <c r="JR6" s="233"/>
      <c r="JS6" s="233"/>
      <c r="JT6" s="233"/>
      <c r="JU6" s="233"/>
      <c r="JV6" s="233"/>
      <c r="JW6" s="233"/>
      <c r="JX6" s="233"/>
      <c r="JY6" s="233"/>
      <c r="JZ6" s="233"/>
      <c r="KA6" s="233"/>
      <c r="KB6" s="233"/>
      <c r="KC6" s="233"/>
      <c r="KD6" s="233"/>
      <c r="KE6" s="233"/>
      <c r="KF6" s="233"/>
      <c r="KG6" s="233"/>
      <c r="KH6" s="233"/>
      <c r="KI6" s="233"/>
      <c r="KJ6" s="233"/>
      <c r="KK6" s="233"/>
      <c r="KL6" s="233"/>
      <c r="KM6" s="233"/>
      <c r="KN6" s="233"/>
      <c r="KO6" s="233"/>
      <c r="KP6" s="233"/>
      <c r="KQ6" s="233"/>
      <c r="KR6" s="233"/>
      <c r="KS6" s="233"/>
      <c r="KT6" s="233"/>
      <c r="KU6" s="233"/>
      <c r="KV6" s="233"/>
      <c r="KW6" s="233"/>
      <c r="KX6" s="233"/>
      <c r="KY6" s="233"/>
      <c r="KZ6" s="233"/>
      <c r="LA6" s="233"/>
      <c r="LB6" s="233"/>
      <c r="LC6" s="233"/>
      <c r="LD6" s="233"/>
      <c r="LE6" s="233"/>
      <c r="LF6" s="233"/>
      <c r="LG6" s="233"/>
      <c r="LH6" s="233"/>
      <c r="LI6" s="233"/>
      <c r="LJ6" s="233"/>
      <c r="LK6" s="233"/>
      <c r="LL6" s="233"/>
      <c r="LM6" s="233"/>
      <c r="LN6" s="233"/>
      <c r="LO6" s="233"/>
      <c r="LP6" s="233"/>
      <c r="LQ6" s="233"/>
      <c r="LR6" s="233"/>
      <c r="LS6" s="233"/>
      <c r="LT6" s="233"/>
      <c r="LU6" s="233"/>
      <c r="LV6" s="233"/>
      <c r="LW6" s="233"/>
      <c r="LX6" s="233"/>
      <c r="LY6" s="233"/>
      <c r="LZ6" s="233"/>
      <c r="MA6" s="233"/>
      <c r="MB6" s="233"/>
      <c r="MC6" s="233"/>
      <c r="MD6" s="233"/>
      <c r="ME6" s="233"/>
      <c r="MF6" s="233"/>
      <c r="MG6" s="233"/>
      <c r="MH6" s="233"/>
      <c r="MI6" s="233"/>
      <c r="MJ6" s="233"/>
      <c r="MK6" s="233"/>
      <c r="ML6" s="233"/>
      <c r="MM6" s="233"/>
      <c r="MN6" s="233"/>
      <c r="MO6" s="233"/>
      <c r="MP6" s="233"/>
      <c r="MQ6" s="233"/>
      <c r="MR6" s="233"/>
      <c r="MS6" s="233"/>
      <c r="MT6" s="233"/>
      <c r="MU6" s="233"/>
      <c r="MV6" s="233"/>
      <c r="MW6" s="233"/>
      <c r="MX6" s="233"/>
      <c r="MY6" s="233"/>
      <c r="MZ6" s="233"/>
      <c r="NA6" s="233"/>
      <c r="NB6" s="233"/>
      <c r="NC6" s="233"/>
      <c r="ND6" s="233"/>
      <c r="NE6" s="233"/>
      <c r="NF6" s="233"/>
      <c r="NG6" s="233"/>
      <c r="NH6" s="233"/>
      <c r="NI6" s="233"/>
      <c r="NJ6" s="233"/>
      <c r="NK6" s="233"/>
      <c r="NL6" s="233"/>
      <c r="NM6" s="233"/>
      <c r="NN6" s="233"/>
      <c r="NO6" s="233"/>
      <c r="NP6" s="233"/>
      <c r="NQ6" s="233"/>
      <c r="NR6" s="233"/>
      <c r="NS6" s="233"/>
      <c r="NT6" s="233"/>
      <c r="NU6" s="233"/>
      <c r="NV6" s="233"/>
      <c r="NW6" s="233"/>
      <c r="NX6" s="233"/>
      <c r="NY6" s="233"/>
      <c r="NZ6" s="233"/>
      <c r="OA6" s="233"/>
      <c r="OB6" s="233"/>
      <c r="OC6" s="233"/>
      <c r="OD6" s="233"/>
      <c r="OE6" s="233"/>
      <c r="OF6" s="233"/>
      <c r="OG6" s="233"/>
      <c r="OH6" s="233"/>
      <c r="OI6" s="233"/>
      <c r="OJ6" s="233"/>
      <c r="OK6" s="233"/>
      <c r="OL6" s="233"/>
      <c r="OM6" s="233"/>
      <c r="ON6" s="233"/>
      <c r="OO6" s="233"/>
      <c r="OP6" s="233"/>
      <c r="OQ6" s="233"/>
      <c r="OR6" s="233"/>
      <c r="OS6" s="233"/>
      <c r="OT6" s="233"/>
      <c r="OU6" s="233"/>
      <c r="OV6" s="233"/>
      <c r="OW6" s="233"/>
      <c r="OX6" s="233"/>
      <c r="OY6" s="233"/>
      <c r="OZ6" s="233"/>
      <c r="PA6" s="233"/>
      <c r="PB6" s="233"/>
      <c r="PC6" s="233"/>
      <c r="PD6" s="233"/>
      <c r="PE6" s="233"/>
      <c r="PF6" s="233"/>
      <c r="PG6" s="233"/>
      <c r="PH6" s="233"/>
      <c r="PI6" s="233"/>
      <c r="PJ6" s="233"/>
      <c r="PK6" s="233"/>
      <c r="PL6" s="233"/>
      <c r="PM6" s="233"/>
      <c r="PN6" s="233"/>
      <c r="PO6" s="233"/>
      <c r="PP6" s="233"/>
      <c r="PQ6" s="233"/>
      <c r="PR6" s="233"/>
      <c r="PS6" s="233"/>
      <c r="PT6" s="233"/>
      <c r="PU6" s="233"/>
      <c r="PV6" s="233"/>
      <c r="PW6" s="233"/>
      <c r="PX6" s="233"/>
      <c r="PY6" s="233"/>
      <c r="PZ6" s="233"/>
      <c r="QA6" s="233"/>
      <c r="QB6" s="233"/>
      <c r="QC6" s="233"/>
      <c r="QD6" s="233"/>
      <c r="QE6" s="233"/>
      <c r="QF6" s="233"/>
      <c r="QG6" s="233"/>
      <c r="QH6" s="233"/>
      <c r="QI6" s="233"/>
      <c r="QJ6" s="233"/>
      <c r="QK6" s="233"/>
    </row>
    <row r="7" spans="1:453" s="182" customFormat="1" ht="23.5" customHeight="1">
      <c r="A7" s="734"/>
      <c r="B7" s="735"/>
      <c r="C7" s="1057"/>
      <c r="D7" s="1058"/>
      <c r="E7" s="1058"/>
      <c r="F7" s="1058"/>
      <c r="G7" s="1058"/>
      <c r="H7" s="1058"/>
      <c r="I7" s="1058"/>
      <c r="J7" s="1058"/>
      <c r="K7" s="1058"/>
      <c r="L7" s="1058"/>
      <c r="M7" s="1058"/>
      <c r="N7" s="1058"/>
      <c r="O7" s="1058"/>
      <c r="P7" s="1058"/>
      <c r="Q7" s="1058"/>
      <c r="R7" s="1058"/>
      <c r="S7" s="1058"/>
      <c r="T7" s="1059"/>
      <c r="U7" s="1060"/>
      <c r="V7" s="1061"/>
      <c r="W7" s="1061"/>
      <c r="X7" s="1062"/>
      <c r="Y7" s="1068"/>
      <c r="Z7" s="1069"/>
      <c r="AA7" s="1069"/>
      <c r="AB7" s="1070"/>
      <c r="AC7" s="1074"/>
      <c r="AD7" s="1075"/>
      <c r="AE7" s="1075"/>
      <c r="AF7" s="1075"/>
      <c r="AG7" s="1076"/>
      <c r="AH7" s="1077"/>
      <c r="AI7" s="1078"/>
      <c r="AJ7" s="1079"/>
      <c r="AK7" s="1083"/>
      <c r="AL7" s="1084"/>
      <c r="AM7" s="1084"/>
      <c r="AN7" s="1084"/>
      <c r="AO7" s="1085"/>
      <c r="AP7" s="1054"/>
      <c r="AQ7" s="1055"/>
      <c r="AR7" s="1055"/>
      <c r="AS7" s="1055"/>
      <c r="AT7" s="1056"/>
      <c r="AU7" s="233"/>
      <c r="AV7" s="233"/>
      <c r="AW7" s="233"/>
      <c r="AX7" s="233"/>
      <c r="AY7" s="233"/>
      <c r="AZ7" s="233"/>
      <c r="BA7" s="233"/>
      <c r="BB7" s="233"/>
      <c r="BC7" s="233"/>
      <c r="BD7" s="233"/>
      <c r="BE7" s="233"/>
      <c r="BF7" s="233"/>
      <c r="BG7" s="233"/>
      <c r="BH7" s="233"/>
      <c r="BI7" s="233"/>
      <c r="BJ7" s="233"/>
      <c r="BK7" s="233"/>
      <c r="BL7" s="233"/>
      <c r="BM7" s="233"/>
      <c r="BN7" s="233"/>
      <c r="BO7" s="233"/>
      <c r="BP7" s="233"/>
      <c r="BQ7" s="233"/>
      <c r="BR7" s="233"/>
      <c r="BS7" s="233"/>
      <c r="BT7" s="233"/>
      <c r="BU7" s="233"/>
      <c r="BV7" s="233"/>
      <c r="BW7" s="233"/>
      <c r="BX7" s="233"/>
      <c r="BY7" s="233"/>
      <c r="BZ7" s="233"/>
      <c r="CA7" s="233"/>
      <c r="CB7" s="233"/>
      <c r="CC7" s="233"/>
      <c r="CD7" s="233"/>
      <c r="CE7" s="233"/>
      <c r="CF7" s="233"/>
      <c r="CG7" s="233"/>
      <c r="CH7" s="233"/>
      <c r="CI7" s="233"/>
      <c r="CJ7" s="233"/>
      <c r="CK7" s="233"/>
      <c r="CL7" s="233"/>
      <c r="CM7" s="233"/>
      <c r="CN7" s="233"/>
      <c r="CO7" s="233"/>
      <c r="CP7" s="233"/>
      <c r="CQ7" s="233"/>
      <c r="CR7" s="233"/>
      <c r="CS7" s="233"/>
      <c r="CT7" s="233"/>
      <c r="CU7" s="233"/>
      <c r="CV7" s="233"/>
      <c r="CW7" s="233"/>
      <c r="CX7" s="233"/>
      <c r="CY7" s="233"/>
      <c r="CZ7" s="233"/>
      <c r="DA7" s="233"/>
      <c r="DB7" s="233"/>
      <c r="DC7" s="233"/>
      <c r="DD7" s="233"/>
      <c r="DE7" s="233"/>
      <c r="DF7" s="233"/>
      <c r="DG7" s="233"/>
      <c r="DH7" s="233"/>
      <c r="DI7" s="233"/>
      <c r="DJ7" s="233"/>
      <c r="DK7" s="233"/>
      <c r="DL7" s="233"/>
      <c r="DM7" s="233"/>
      <c r="DN7" s="233"/>
      <c r="DO7" s="233"/>
      <c r="DP7" s="233"/>
      <c r="DQ7" s="233"/>
      <c r="DR7" s="233"/>
      <c r="DS7" s="233"/>
      <c r="DT7" s="233"/>
      <c r="DU7" s="233"/>
      <c r="DV7" s="233"/>
      <c r="DW7" s="233"/>
      <c r="DX7" s="233"/>
      <c r="DY7" s="233"/>
      <c r="DZ7" s="233"/>
      <c r="EA7" s="233"/>
      <c r="EB7" s="233"/>
      <c r="EC7" s="233"/>
      <c r="ED7" s="233"/>
      <c r="EE7" s="233"/>
      <c r="EF7" s="233"/>
      <c r="EG7" s="233"/>
      <c r="EH7" s="233"/>
      <c r="EI7" s="233"/>
      <c r="EJ7" s="233"/>
      <c r="EK7" s="233"/>
      <c r="EL7" s="233"/>
      <c r="EM7" s="233"/>
      <c r="EN7" s="233"/>
      <c r="EO7" s="233"/>
      <c r="EP7" s="233"/>
      <c r="EQ7" s="233"/>
      <c r="ER7" s="233"/>
      <c r="ES7" s="233"/>
      <c r="ET7" s="233"/>
      <c r="EU7" s="233"/>
      <c r="EV7" s="233"/>
      <c r="EW7" s="233"/>
      <c r="EX7" s="233"/>
      <c r="EY7" s="233"/>
      <c r="EZ7" s="233"/>
      <c r="FA7" s="233"/>
      <c r="FB7" s="233"/>
      <c r="FC7" s="233"/>
      <c r="FD7" s="233"/>
      <c r="FE7" s="233"/>
      <c r="FF7" s="233"/>
      <c r="FG7" s="233"/>
      <c r="FH7" s="233"/>
      <c r="FI7" s="233"/>
      <c r="FJ7" s="233"/>
      <c r="FK7" s="233"/>
      <c r="FL7" s="233"/>
      <c r="FM7" s="233"/>
      <c r="FN7" s="233"/>
      <c r="FO7" s="233"/>
      <c r="FP7" s="233"/>
      <c r="FQ7" s="233"/>
      <c r="FR7" s="233"/>
      <c r="FS7" s="233"/>
      <c r="FT7" s="233"/>
      <c r="FU7" s="233"/>
      <c r="FV7" s="233"/>
      <c r="FW7" s="233"/>
      <c r="FX7" s="233"/>
      <c r="FY7" s="233"/>
      <c r="FZ7" s="233"/>
      <c r="GA7" s="233"/>
      <c r="GB7" s="233"/>
      <c r="GC7" s="233"/>
      <c r="GD7" s="233"/>
      <c r="GE7" s="233"/>
      <c r="GF7" s="233"/>
      <c r="GG7" s="233"/>
      <c r="GH7" s="233"/>
      <c r="GI7" s="233"/>
      <c r="GJ7" s="233"/>
      <c r="GK7" s="233"/>
      <c r="GL7" s="233"/>
      <c r="GM7" s="233"/>
      <c r="GN7" s="233"/>
      <c r="GO7" s="233"/>
      <c r="GP7" s="233"/>
      <c r="GQ7" s="233"/>
      <c r="GR7" s="233"/>
      <c r="GS7" s="233"/>
      <c r="GT7" s="233"/>
      <c r="GU7" s="233"/>
      <c r="GV7" s="233"/>
      <c r="GW7" s="233"/>
      <c r="GX7" s="233"/>
      <c r="GY7" s="233"/>
      <c r="GZ7" s="233"/>
      <c r="HA7" s="233"/>
      <c r="HB7" s="233"/>
      <c r="HC7" s="233"/>
      <c r="HD7" s="233"/>
      <c r="HE7" s="233"/>
      <c r="HF7" s="233"/>
      <c r="HG7" s="233"/>
      <c r="HH7" s="233"/>
      <c r="HI7" s="233"/>
      <c r="HJ7" s="233"/>
      <c r="HK7" s="233"/>
      <c r="HL7" s="233"/>
      <c r="HM7" s="233"/>
      <c r="HN7" s="233"/>
      <c r="HO7" s="233"/>
      <c r="HP7" s="233"/>
      <c r="HQ7" s="233"/>
      <c r="HR7" s="233"/>
      <c r="HS7" s="233"/>
      <c r="HT7" s="233"/>
      <c r="HU7" s="233"/>
      <c r="HV7" s="233"/>
      <c r="HW7" s="233"/>
      <c r="HX7" s="233"/>
      <c r="HY7" s="233"/>
      <c r="HZ7" s="233"/>
      <c r="IA7" s="233"/>
      <c r="IB7" s="233"/>
      <c r="IC7" s="233"/>
      <c r="ID7" s="233"/>
      <c r="IE7" s="233"/>
      <c r="IF7" s="233"/>
      <c r="IG7" s="233"/>
      <c r="IH7" s="233"/>
      <c r="II7" s="233"/>
      <c r="IJ7" s="233"/>
      <c r="IK7" s="233"/>
      <c r="IL7" s="233"/>
      <c r="IM7" s="233"/>
      <c r="IN7" s="233"/>
      <c r="IO7" s="233"/>
      <c r="IP7" s="233"/>
      <c r="IQ7" s="233"/>
      <c r="IR7" s="233"/>
      <c r="IS7" s="233"/>
      <c r="IT7" s="233"/>
      <c r="IU7" s="233"/>
      <c r="IV7" s="233"/>
      <c r="IW7" s="233"/>
      <c r="IX7" s="233"/>
      <c r="IY7" s="233"/>
      <c r="IZ7" s="233"/>
      <c r="JA7" s="233"/>
      <c r="JB7" s="233"/>
      <c r="JC7" s="233"/>
      <c r="JD7" s="233"/>
      <c r="JE7" s="233"/>
      <c r="JF7" s="233"/>
      <c r="JG7" s="233"/>
      <c r="JH7" s="233"/>
      <c r="JI7" s="233"/>
      <c r="JJ7" s="233"/>
      <c r="JK7" s="233"/>
      <c r="JL7" s="233"/>
      <c r="JM7" s="233"/>
      <c r="JN7" s="233"/>
      <c r="JO7" s="233"/>
      <c r="JP7" s="233"/>
      <c r="JQ7" s="233"/>
      <c r="JR7" s="233"/>
      <c r="JS7" s="233"/>
      <c r="JT7" s="233"/>
      <c r="JU7" s="233"/>
      <c r="JV7" s="233"/>
      <c r="JW7" s="233"/>
      <c r="JX7" s="233"/>
      <c r="JY7" s="233"/>
      <c r="JZ7" s="233"/>
      <c r="KA7" s="233"/>
      <c r="KB7" s="233"/>
      <c r="KC7" s="233"/>
      <c r="KD7" s="233"/>
      <c r="KE7" s="233"/>
      <c r="KF7" s="233"/>
      <c r="KG7" s="233"/>
      <c r="KH7" s="233"/>
      <c r="KI7" s="233"/>
      <c r="KJ7" s="233"/>
      <c r="KK7" s="233"/>
      <c r="KL7" s="233"/>
      <c r="KM7" s="233"/>
      <c r="KN7" s="233"/>
      <c r="KO7" s="233"/>
      <c r="KP7" s="233"/>
      <c r="KQ7" s="233"/>
      <c r="KR7" s="233"/>
      <c r="KS7" s="233"/>
      <c r="KT7" s="233"/>
      <c r="KU7" s="233"/>
      <c r="KV7" s="233"/>
      <c r="KW7" s="233"/>
      <c r="KX7" s="233"/>
      <c r="KY7" s="233"/>
      <c r="KZ7" s="233"/>
      <c r="LA7" s="233"/>
      <c r="LB7" s="233"/>
      <c r="LC7" s="233"/>
      <c r="LD7" s="233"/>
      <c r="LE7" s="233"/>
      <c r="LF7" s="233"/>
      <c r="LG7" s="233"/>
      <c r="LH7" s="233"/>
      <c r="LI7" s="233"/>
      <c r="LJ7" s="233"/>
      <c r="LK7" s="233"/>
      <c r="LL7" s="233"/>
      <c r="LM7" s="233"/>
      <c r="LN7" s="233"/>
      <c r="LO7" s="233"/>
      <c r="LP7" s="233"/>
      <c r="LQ7" s="233"/>
      <c r="LR7" s="233"/>
      <c r="LS7" s="233"/>
      <c r="LT7" s="233"/>
      <c r="LU7" s="233"/>
      <c r="LV7" s="233"/>
      <c r="LW7" s="233"/>
      <c r="LX7" s="233"/>
      <c r="LY7" s="233"/>
      <c r="LZ7" s="233"/>
      <c r="MA7" s="233"/>
      <c r="MB7" s="233"/>
      <c r="MC7" s="233"/>
      <c r="MD7" s="233"/>
      <c r="ME7" s="233"/>
      <c r="MF7" s="233"/>
      <c r="MG7" s="233"/>
      <c r="MH7" s="233"/>
      <c r="MI7" s="233"/>
      <c r="MJ7" s="233"/>
      <c r="MK7" s="233"/>
      <c r="ML7" s="233"/>
      <c r="MM7" s="233"/>
      <c r="MN7" s="233"/>
      <c r="MO7" s="233"/>
      <c r="MP7" s="233"/>
      <c r="MQ7" s="233"/>
      <c r="MR7" s="233"/>
      <c r="MS7" s="233"/>
      <c r="MT7" s="233"/>
      <c r="MU7" s="233"/>
      <c r="MV7" s="233"/>
      <c r="MW7" s="233"/>
      <c r="MX7" s="233"/>
      <c r="MY7" s="233"/>
      <c r="MZ7" s="233"/>
      <c r="NA7" s="233"/>
      <c r="NB7" s="233"/>
      <c r="NC7" s="233"/>
      <c r="ND7" s="233"/>
      <c r="NE7" s="233"/>
      <c r="NF7" s="233"/>
      <c r="NG7" s="233"/>
      <c r="NH7" s="233"/>
      <c r="NI7" s="233"/>
      <c r="NJ7" s="233"/>
      <c r="NK7" s="233"/>
      <c r="NL7" s="233"/>
      <c r="NM7" s="233"/>
      <c r="NN7" s="233"/>
      <c r="NO7" s="233"/>
      <c r="NP7" s="233"/>
      <c r="NQ7" s="233"/>
      <c r="NR7" s="233"/>
      <c r="NS7" s="233"/>
      <c r="NT7" s="233"/>
      <c r="NU7" s="233"/>
      <c r="NV7" s="233"/>
      <c r="NW7" s="233"/>
      <c r="NX7" s="233"/>
      <c r="NY7" s="233"/>
      <c r="NZ7" s="233"/>
      <c r="OA7" s="233"/>
      <c r="OB7" s="233"/>
      <c r="OC7" s="233"/>
      <c r="OD7" s="233"/>
      <c r="OE7" s="233"/>
      <c r="OF7" s="233"/>
      <c r="OG7" s="233"/>
      <c r="OH7" s="233"/>
      <c r="OI7" s="233"/>
      <c r="OJ7" s="233"/>
      <c r="OK7" s="233"/>
      <c r="OL7" s="233"/>
      <c r="OM7" s="233"/>
      <c r="ON7" s="233"/>
      <c r="OO7" s="233"/>
      <c r="OP7" s="233"/>
      <c r="OQ7" s="233"/>
      <c r="OR7" s="233"/>
      <c r="OS7" s="233"/>
      <c r="OT7" s="233"/>
      <c r="OU7" s="233"/>
      <c r="OV7" s="233"/>
      <c r="OW7" s="233"/>
      <c r="OX7" s="233"/>
      <c r="OY7" s="233"/>
      <c r="OZ7" s="233"/>
      <c r="PA7" s="233"/>
      <c r="PB7" s="233"/>
      <c r="PC7" s="233"/>
      <c r="PD7" s="233"/>
      <c r="PE7" s="233"/>
      <c r="PF7" s="233"/>
      <c r="PG7" s="233"/>
      <c r="PH7" s="233"/>
      <c r="PI7" s="233"/>
      <c r="PJ7" s="233"/>
      <c r="PK7" s="233"/>
      <c r="PL7" s="233"/>
      <c r="PM7" s="233"/>
      <c r="PN7" s="233"/>
      <c r="PO7" s="233"/>
      <c r="PP7" s="233"/>
      <c r="PQ7" s="233"/>
      <c r="PR7" s="233"/>
      <c r="PS7" s="233"/>
      <c r="PT7" s="233"/>
      <c r="PU7" s="233"/>
      <c r="PV7" s="233"/>
      <c r="PW7" s="233"/>
      <c r="PX7" s="233"/>
      <c r="PY7" s="233"/>
      <c r="PZ7" s="233"/>
      <c r="QA7" s="233"/>
      <c r="QB7" s="233"/>
      <c r="QC7" s="233"/>
      <c r="QD7" s="233"/>
      <c r="QE7" s="233"/>
      <c r="QF7" s="233"/>
      <c r="QG7" s="233"/>
      <c r="QH7" s="233"/>
      <c r="QI7" s="233"/>
      <c r="QJ7" s="233"/>
      <c r="QK7" s="233"/>
    </row>
    <row r="8" spans="1:453" s="182" customFormat="1" ht="23.5" customHeight="1">
      <c r="A8" s="732" t="s">
        <v>8036</v>
      </c>
      <c r="B8" s="733"/>
      <c r="C8" s="1063"/>
      <c r="D8" s="1064"/>
      <c r="E8" s="1064"/>
      <c r="F8" s="1064"/>
      <c r="G8" s="1064"/>
      <c r="H8" s="1086"/>
      <c r="I8" s="1064"/>
      <c r="J8" s="1064"/>
      <c r="K8" s="1064"/>
      <c r="L8" s="1064"/>
      <c r="M8" s="1064"/>
      <c r="N8" s="1086"/>
      <c r="O8" s="1064"/>
      <c r="P8" s="1064"/>
      <c r="Q8" s="1064"/>
      <c r="R8" s="1064"/>
      <c r="S8" s="1064"/>
      <c r="T8" s="1087"/>
      <c r="U8" s="1065"/>
      <c r="V8" s="1066"/>
      <c r="W8" s="1066"/>
      <c r="X8" s="1067"/>
      <c r="Y8" s="1068"/>
      <c r="Z8" s="1069"/>
      <c r="AA8" s="1069"/>
      <c r="AB8" s="1070"/>
      <c r="AC8" s="1071"/>
      <c r="AD8" s="1072"/>
      <c r="AE8" s="1072"/>
      <c r="AF8" s="1072"/>
      <c r="AG8" s="1073"/>
      <c r="AH8" s="1077"/>
      <c r="AI8" s="1078"/>
      <c r="AJ8" s="1079"/>
      <c r="AK8" s="1080"/>
      <c r="AL8" s="1081"/>
      <c r="AM8" s="1081"/>
      <c r="AN8" s="1081"/>
      <c r="AO8" s="1082"/>
      <c r="AP8" s="1054"/>
      <c r="AQ8" s="1055"/>
      <c r="AR8" s="1055"/>
      <c r="AS8" s="1055"/>
      <c r="AT8" s="1056"/>
      <c r="AU8" s="233"/>
      <c r="AV8" s="233"/>
      <c r="AW8" s="233"/>
      <c r="AX8" s="233"/>
      <c r="AY8" s="233"/>
      <c r="AZ8" s="233"/>
      <c r="BA8" s="233"/>
      <c r="BB8" s="233"/>
      <c r="BC8" s="233"/>
      <c r="BD8" s="233"/>
      <c r="BE8" s="233"/>
      <c r="BF8" s="233"/>
      <c r="BG8" s="233"/>
      <c r="BH8" s="233"/>
      <c r="BI8" s="233"/>
      <c r="BJ8" s="233"/>
      <c r="BK8" s="233"/>
      <c r="BL8" s="233"/>
      <c r="BM8" s="233"/>
      <c r="BN8" s="233"/>
      <c r="BO8" s="233"/>
      <c r="BP8" s="233"/>
      <c r="BQ8" s="233"/>
      <c r="BR8" s="233"/>
      <c r="BS8" s="233"/>
      <c r="BT8" s="233"/>
      <c r="BU8" s="233"/>
      <c r="BV8" s="233"/>
      <c r="BW8" s="233"/>
      <c r="BX8" s="233"/>
      <c r="BY8" s="233"/>
      <c r="BZ8" s="233"/>
      <c r="CA8" s="233"/>
      <c r="CB8" s="233"/>
      <c r="CC8" s="233"/>
      <c r="CD8" s="233"/>
      <c r="CE8" s="233"/>
      <c r="CF8" s="233"/>
      <c r="CG8" s="233"/>
      <c r="CH8" s="233"/>
      <c r="CI8" s="233"/>
      <c r="CJ8" s="233"/>
      <c r="CK8" s="233"/>
      <c r="CL8" s="233"/>
      <c r="CM8" s="233"/>
      <c r="CN8" s="233"/>
      <c r="CO8" s="233"/>
      <c r="CP8" s="233"/>
      <c r="CQ8" s="233"/>
      <c r="CR8" s="233"/>
      <c r="CS8" s="233"/>
      <c r="CT8" s="233"/>
      <c r="CU8" s="233"/>
      <c r="CV8" s="233"/>
      <c r="CW8" s="233"/>
      <c r="CX8" s="233"/>
      <c r="CY8" s="233"/>
      <c r="CZ8" s="233"/>
      <c r="DA8" s="233"/>
      <c r="DB8" s="233"/>
      <c r="DC8" s="233"/>
      <c r="DD8" s="233"/>
      <c r="DE8" s="233"/>
      <c r="DF8" s="233"/>
      <c r="DG8" s="233"/>
      <c r="DH8" s="233"/>
      <c r="DI8" s="233"/>
      <c r="DJ8" s="233"/>
      <c r="DK8" s="233"/>
      <c r="DL8" s="233"/>
      <c r="DM8" s="233"/>
      <c r="DN8" s="233"/>
      <c r="DO8" s="233"/>
      <c r="DP8" s="233"/>
      <c r="DQ8" s="233"/>
      <c r="DR8" s="233"/>
      <c r="DS8" s="233"/>
      <c r="DT8" s="233"/>
      <c r="DU8" s="233"/>
      <c r="DV8" s="233"/>
      <c r="DW8" s="233"/>
      <c r="DX8" s="233"/>
      <c r="DY8" s="233"/>
      <c r="DZ8" s="233"/>
      <c r="EA8" s="233"/>
      <c r="EB8" s="233"/>
      <c r="EC8" s="233"/>
      <c r="ED8" s="233"/>
      <c r="EE8" s="233"/>
      <c r="EF8" s="233"/>
      <c r="EG8" s="233"/>
      <c r="EH8" s="233"/>
      <c r="EI8" s="233"/>
      <c r="EJ8" s="233"/>
      <c r="EK8" s="233"/>
      <c r="EL8" s="233"/>
      <c r="EM8" s="233"/>
      <c r="EN8" s="233"/>
      <c r="EO8" s="233"/>
      <c r="EP8" s="233"/>
      <c r="EQ8" s="233"/>
      <c r="ER8" s="233"/>
      <c r="ES8" s="233"/>
      <c r="ET8" s="233"/>
      <c r="EU8" s="233"/>
      <c r="EV8" s="233"/>
      <c r="EW8" s="233"/>
      <c r="EX8" s="233"/>
      <c r="EY8" s="233"/>
      <c r="EZ8" s="233"/>
      <c r="FA8" s="233"/>
      <c r="FB8" s="233"/>
      <c r="FC8" s="233"/>
      <c r="FD8" s="233"/>
      <c r="FE8" s="233"/>
      <c r="FF8" s="233"/>
      <c r="FG8" s="233"/>
      <c r="FH8" s="233"/>
      <c r="FI8" s="233"/>
      <c r="FJ8" s="233"/>
      <c r="FK8" s="233"/>
      <c r="FL8" s="233"/>
      <c r="FM8" s="233"/>
      <c r="FN8" s="233"/>
      <c r="FO8" s="233"/>
      <c r="FP8" s="233"/>
      <c r="FQ8" s="233"/>
      <c r="FR8" s="233"/>
      <c r="FS8" s="233"/>
      <c r="FT8" s="233"/>
      <c r="FU8" s="233"/>
      <c r="FV8" s="233"/>
      <c r="FW8" s="233"/>
      <c r="FX8" s="233"/>
      <c r="FY8" s="233"/>
      <c r="FZ8" s="233"/>
      <c r="GA8" s="233"/>
      <c r="GB8" s="233"/>
      <c r="GC8" s="233"/>
      <c r="GD8" s="233"/>
      <c r="GE8" s="233"/>
      <c r="GF8" s="233"/>
      <c r="GG8" s="233"/>
      <c r="GH8" s="233"/>
      <c r="GI8" s="233"/>
      <c r="GJ8" s="233"/>
      <c r="GK8" s="233"/>
      <c r="GL8" s="233"/>
      <c r="GM8" s="233"/>
      <c r="GN8" s="233"/>
      <c r="GO8" s="233"/>
      <c r="GP8" s="233"/>
      <c r="GQ8" s="233"/>
      <c r="GR8" s="233"/>
      <c r="GS8" s="233"/>
      <c r="GT8" s="233"/>
      <c r="GU8" s="233"/>
      <c r="GV8" s="233"/>
      <c r="GW8" s="233"/>
      <c r="GX8" s="233"/>
      <c r="GY8" s="233"/>
      <c r="GZ8" s="233"/>
      <c r="HA8" s="233"/>
      <c r="HB8" s="233"/>
      <c r="HC8" s="233"/>
      <c r="HD8" s="233"/>
      <c r="HE8" s="233"/>
      <c r="HF8" s="233"/>
      <c r="HG8" s="233"/>
      <c r="HH8" s="233"/>
      <c r="HI8" s="233"/>
      <c r="HJ8" s="233"/>
      <c r="HK8" s="233"/>
      <c r="HL8" s="233"/>
      <c r="HM8" s="233"/>
      <c r="HN8" s="233"/>
      <c r="HO8" s="233"/>
      <c r="HP8" s="233"/>
      <c r="HQ8" s="233"/>
      <c r="HR8" s="233"/>
      <c r="HS8" s="233"/>
      <c r="HT8" s="233"/>
      <c r="HU8" s="233"/>
      <c r="HV8" s="233"/>
      <c r="HW8" s="233"/>
      <c r="HX8" s="233"/>
      <c r="HY8" s="233"/>
      <c r="HZ8" s="233"/>
      <c r="IA8" s="233"/>
      <c r="IB8" s="233"/>
      <c r="IC8" s="233"/>
      <c r="ID8" s="233"/>
      <c r="IE8" s="233"/>
      <c r="IF8" s="233"/>
      <c r="IG8" s="233"/>
      <c r="IH8" s="233"/>
      <c r="II8" s="233"/>
      <c r="IJ8" s="233"/>
      <c r="IK8" s="233"/>
      <c r="IL8" s="233"/>
      <c r="IM8" s="233"/>
      <c r="IN8" s="233"/>
      <c r="IO8" s="233"/>
      <c r="IP8" s="233"/>
      <c r="IQ8" s="233"/>
      <c r="IR8" s="233"/>
      <c r="IS8" s="233"/>
      <c r="IT8" s="233"/>
      <c r="IU8" s="233"/>
      <c r="IV8" s="233"/>
      <c r="IW8" s="233"/>
      <c r="IX8" s="233"/>
      <c r="IY8" s="233"/>
      <c r="IZ8" s="233"/>
      <c r="JA8" s="233"/>
      <c r="JB8" s="233"/>
      <c r="JC8" s="233"/>
      <c r="JD8" s="233"/>
      <c r="JE8" s="233"/>
      <c r="JF8" s="233"/>
      <c r="JG8" s="233"/>
      <c r="JH8" s="233"/>
      <c r="JI8" s="233"/>
      <c r="JJ8" s="233"/>
      <c r="JK8" s="233"/>
      <c r="JL8" s="233"/>
      <c r="JM8" s="233"/>
      <c r="JN8" s="233"/>
      <c r="JO8" s="233"/>
      <c r="JP8" s="233"/>
      <c r="JQ8" s="233"/>
      <c r="JR8" s="233"/>
      <c r="JS8" s="233"/>
      <c r="JT8" s="233"/>
      <c r="JU8" s="233"/>
      <c r="JV8" s="233"/>
      <c r="JW8" s="233"/>
      <c r="JX8" s="233"/>
      <c r="JY8" s="233"/>
      <c r="JZ8" s="233"/>
      <c r="KA8" s="233"/>
      <c r="KB8" s="233"/>
      <c r="KC8" s="233"/>
      <c r="KD8" s="233"/>
      <c r="KE8" s="233"/>
      <c r="KF8" s="233"/>
      <c r="KG8" s="233"/>
      <c r="KH8" s="233"/>
      <c r="KI8" s="233"/>
      <c r="KJ8" s="233"/>
      <c r="KK8" s="233"/>
      <c r="KL8" s="233"/>
      <c r="KM8" s="233"/>
      <c r="KN8" s="233"/>
      <c r="KO8" s="233"/>
      <c r="KP8" s="233"/>
      <c r="KQ8" s="233"/>
      <c r="KR8" s="233"/>
      <c r="KS8" s="233"/>
      <c r="KT8" s="233"/>
      <c r="KU8" s="233"/>
      <c r="KV8" s="233"/>
      <c r="KW8" s="233"/>
      <c r="KX8" s="233"/>
      <c r="KY8" s="233"/>
      <c r="KZ8" s="233"/>
      <c r="LA8" s="233"/>
      <c r="LB8" s="233"/>
      <c r="LC8" s="233"/>
      <c r="LD8" s="233"/>
      <c r="LE8" s="233"/>
      <c r="LF8" s="233"/>
      <c r="LG8" s="233"/>
      <c r="LH8" s="233"/>
      <c r="LI8" s="233"/>
      <c r="LJ8" s="233"/>
      <c r="LK8" s="233"/>
      <c r="LL8" s="233"/>
      <c r="LM8" s="233"/>
      <c r="LN8" s="233"/>
      <c r="LO8" s="233"/>
      <c r="LP8" s="233"/>
      <c r="LQ8" s="233"/>
      <c r="LR8" s="233"/>
      <c r="LS8" s="233"/>
      <c r="LT8" s="233"/>
      <c r="LU8" s="233"/>
      <c r="LV8" s="233"/>
      <c r="LW8" s="233"/>
      <c r="LX8" s="233"/>
      <c r="LY8" s="233"/>
      <c r="LZ8" s="233"/>
      <c r="MA8" s="233"/>
      <c r="MB8" s="233"/>
      <c r="MC8" s="233"/>
      <c r="MD8" s="233"/>
      <c r="ME8" s="233"/>
      <c r="MF8" s="233"/>
      <c r="MG8" s="233"/>
      <c r="MH8" s="233"/>
      <c r="MI8" s="233"/>
      <c r="MJ8" s="233"/>
      <c r="MK8" s="233"/>
      <c r="ML8" s="233"/>
      <c r="MM8" s="233"/>
      <c r="MN8" s="233"/>
      <c r="MO8" s="233"/>
      <c r="MP8" s="233"/>
      <c r="MQ8" s="233"/>
      <c r="MR8" s="233"/>
      <c r="MS8" s="233"/>
      <c r="MT8" s="233"/>
      <c r="MU8" s="233"/>
      <c r="MV8" s="233"/>
      <c r="MW8" s="233"/>
      <c r="MX8" s="233"/>
      <c r="MY8" s="233"/>
      <c r="MZ8" s="233"/>
      <c r="NA8" s="233"/>
      <c r="NB8" s="233"/>
      <c r="NC8" s="233"/>
      <c r="ND8" s="233"/>
      <c r="NE8" s="233"/>
      <c r="NF8" s="233"/>
      <c r="NG8" s="233"/>
      <c r="NH8" s="233"/>
      <c r="NI8" s="233"/>
      <c r="NJ8" s="233"/>
      <c r="NK8" s="233"/>
      <c r="NL8" s="233"/>
      <c r="NM8" s="233"/>
      <c r="NN8" s="233"/>
      <c r="NO8" s="233"/>
      <c r="NP8" s="233"/>
      <c r="NQ8" s="233"/>
      <c r="NR8" s="233"/>
      <c r="NS8" s="233"/>
      <c r="NT8" s="233"/>
      <c r="NU8" s="233"/>
      <c r="NV8" s="233"/>
      <c r="NW8" s="233"/>
      <c r="NX8" s="233"/>
      <c r="NY8" s="233"/>
      <c r="NZ8" s="233"/>
      <c r="OA8" s="233"/>
      <c r="OB8" s="233"/>
      <c r="OC8" s="233"/>
      <c r="OD8" s="233"/>
      <c r="OE8" s="233"/>
      <c r="OF8" s="233"/>
      <c r="OG8" s="233"/>
      <c r="OH8" s="233"/>
      <c r="OI8" s="233"/>
      <c r="OJ8" s="233"/>
      <c r="OK8" s="233"/>
      <c r="OL8" s="233"/>
      <c r="OM8" s="233"/>
      <c r="ON8" s="233"/>
      <c r="OO8" s="233"/>
      <c r="OP8" s="233"/>
      <c r="OQ8" s="233"/>
      <c r="OR8" s="233"/>
      <c r="OS8" s="233"/>
      <c r="OT8" s="233"/>
      <c r="OU8" s="233"/>
      <c r="OV8" s="233"/>
      <c r="OW8" s="233"/>
      <c r="OX8" s="233"/>
      <c r="OY8" s="233"/>
      <c r="OZ8" s="233"/>
      <c r="PA8" s="233"/>
      <c r="PB8" s="233"/>
      <c r="PC8" s="233"/>
      <c r="PD8" s="233"/>
      <c r="PE8" s="233"/>
      <c r="PF8" s="233"/>
      <c r="PG8" s="233"/>
      <c r="PH8" s="233"/>
      <c r="PI8" s="233"/>
      <c r="PJ8" s="233"/>
      <c r="PK8" s="233"/>
      <c r="PL8" s="233"/>
      <c r="PM8" s="233"/>
      <c r="PN8" s="233"/>
      <c r="PO8" s="233"/>
      <c r="PP8" s="233"/>
      <c r="PQ8" s="233"/>
      <c r="PR8" s="233"/>
      <c r="PS8" s="233"/>
      <c r="PT8" s="233"/>
      <c r="PU8" s="233"/>
      <c r="PV8" s="233"/>
      <c r="PW8" s="233"/>
      <c r="PX8" s="233"/>
      <c r="PY8" s="233"/>
      <c r="PZ8" s="233"/>
      <c r="QA8" s="233"/>
      <c r="QB8" s="233"/>
      <c r="QC8" s="233"/>
      <c r="QD8" s="233"/>
      <c r="QE8" s="233"/>
      <c r="QF8" s="233"/>
      <c r="QG8" s="233"/>
      <c r="QH8" s="233"/>
      <c r="QI8" s="233"/>
      <c r="QJ8" s="233"/>
      <c r="QK8" s="233"/>
    </row>
    <row r="9" spans="1:453" s="182" customFormat="1" ht="23.5" customHeight="1">
      <c r="A9" s="734"/>
      <c r="B9" s="735"/>
      <c r="C9" s="1057"/>
      <c r="D9" s="1058"/>
      <c r="E9" s="1058"/>
      <c r="F9" s="1058"/>
      <c r="G9" s="1058"/>
      <c r="H9" s="1058"/>
      <c r="I9" s="1058"/>
      <c r="J9" s="1058"/>
      <c r="K9" s="1058"/>
      <c r="L9" s="1058"/>
      <c r="M9" s="1058"/>
      <c r="N9" s="1058"/>
      <c r="O9" s="1058"/>
      <c r="P9" s="1058"/>
      <c r="Q9" s="1058"/>
      <c r="R9" s="1058"/>
      <c r="S9" s="1058"/>
      <c r="T9" s="1059"/>
      <c r="U9" s="1060"/>
      <c r="V9" s="1061"/>
      <c r="W9" s="1061"/>
      <c r="X9" s="1062"/>
      <c r="Y9" s="1068"/>
      <c r="Z9" s="1069"/>
      <c r="AA9" s="1069"/>
      <c r="AB9" s="1070"/>
      <c r="AC9" s="1074"/>
      <c r="AD9" s="1075"/>
      <c r="AE9" s="1075"/>
      <c r="AF9" s="1075"/>
      <c r="AG9" s="1076"/>
      <c r="AH9" s="1077"/>
      <c r="AI9" s="1078"/>
      <c r="AJ9" s="1079"/>
      <c r="AK9" s="1083"/>
      <c r="AL9" s="1084"/>
      <c r="AM9" s="1084"/>
      <c r="AN9" s="1084"/>
      <c r="AO9" s="1085"/>
      <c r="AP9" s="1054"/>
      <c r="AQ9" s="1055"/>
      <c r="AR9" s="1055"/>
      <c r="AS9" s="1055"/>
      <c r="AT9" s="1056"/>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33"/>
      <c r="BU9" s="233"/>
      <c r="BV9" s="233"/>
      <c r="BW9" s="233"/>
      <c r="BX9" s="233"/>
      <c r="BY9" s="233"/>
      <c r="BZ9" s="233"/>
      <c r="CA9" s="233"/>
      <c r="CB9" s="233"/>
      <c r="CC9" s="233"/>
      <c r="CD9" s="233"/>
      <c r="CE9" s="233"/>
      <c r="CF9" s="233"/>
      <c r="CG9" s="233"/>
      <c r="CH9" s="233"/>
      <c r="CI9" s="233"/>
      <c r="CJ9" s="233"/>
      <c r="CK9" s="233"/>
      <c r="CL9" s="233"/>
      <c r="CM9" s="233"/>
      <c r="CN9" s="233"/>
      <c r="CO9" s="233"/>
      <c r="CP9" s="233"/>
      <c r="CQ9" s="233"/>
      <c r="CR9" s="233"/>
      <c r="CS9" s="233"/>
      <c r="CT9" s="233"/>
      <c r="CU9" s="233"/>
      <c r="CV9" s="233"/>
      <c r="CW9" s="233"/>
      <c r="CX9" s="233"/>
      <c r="CY9" s="233"/>
      <c r="CZ9" s="233"/>
      <c r="DA9" s="233"/>
      <c r="DB9" s="233"/>
      <c r="DC9" s="233"/>
      <c r="DD9" s="233"/>
      <c r="DE9" s="233"/>
      <c r="DF9" s="233"/>
      <c r="DG9" s="233"/>
      <c r="DH9" s="233"/>
      <c r="DI9" s="233"/>
      <c r="DJ9" s="233"/>
      <c r="DK9" s="233"/>
      <c r="DL9" s="233"/>
      <c r="DM9" s="233"/>
      <c r="DN9" s="233"/>
      <c r="DO9" s="233"/>
      <c r="DP9" s="233"/>
      <c r="DQ9" s="233"/>
      <c r="DR9" s="233"/>
      <c r="DS9" s="233"/>
      <c r="DT9" s="233"/>
      <c r="DU9" s="233"/>
      <c r="DV9" s="233"/>
      <c r="DW9" s="233"/>
      <c r="DX9" s="233"/>
      <c r="DY9" s="233"/>
      <c r="DZ9" s="233"/>
      <c r="EA9" s="233"/>
      <c r="EB9" s="233"/>
      <c r="EC9" s="233"/>
      <c r="ED9" s="233"/>
      <c r="EE9" s="233"/>
      <c r="EF9" s="233"/>
      <c r="EG9" s="233"/>
      <c r="EH9" s="233"/>
      <c r="EI9" s="233"/>
      <c r="EJ9" s="233"/>
      <c r="EK9" s="233"/>
      <c r="EL9" s="233"/>
      <c r="EM9" s="233"/>
      <c r="EN9" s="233"/>
      <c r="EO9" s="233"/>
      <c r="EP9" s="233"/>
      <c r="EQ9" s="233"/>
      <c r="ER9" s="233"/>
      <c r="ES9" s="233"/>
      <c r="ET9" s="233"/>
      <c r="EU9" s="233"/>
      <c r="EV9" s="233"/>
      <c r="EW9" s="233"/>
      <c r="EX9" s="233"/>
      <c r="EY9" s="233"/>
      <c r="EZ9" s="233"/>
      <c r="FA9" s="233"/>
      <c r="FB9" s="233"/>
      <c r="FC9" s="233"/>
      <c r="FD9" s="233"/>
      <c r="FE9" s="233"/>
      <c r="FF9" s="233"/>
      <c r="FG9" s="233"/>
      <c r="FH9" s="233"/>
      <c r="FI9" s="233"/>
      <c r="FJ9" s="233"/>
      <c r="FK9" s="233"/>
      <c r="FL9" s="233"/>
      <c r="FM9" s="233"/>
      <c r="FN9" s="233"/>
      <c r="FO9" s="233"/>
      <c r="FP9" s="233"/>
      <c r="FQ9" s="233"/>
      <c r="FR9" s="233"/>
      <c r="FS9" s="233"/>
      <c r="FT9" s="233"/>
      <c r="FU9" s="233"/>
      <c r="FV9" s="233"/>
      <c r="FW9" s="233"/>
      <c r="FX9" s="233"/>
      <c r="FY9" s="233"/>
      <c r="FZ9" s="233"/>
      <c r="GA9" s="233"/>
      <c r="GB9" s="233"/>
      <c r="GC9" s="233"/>
      <c r="GD9" s="233"/>
      <c r="GE9" s="233"/>
      <c r="GF9" s="233"/>
      <c r="GG9" s="233"/>
      <c r="GH9" s="233"/>
      <c r="GI9" s="233"/>
      <c r="GJ9" s="233"/>
      <c r="GK9" s="233"/>
      <c r="GL9" s="233"/>
      <c r="GM9" s="233"/>
      <c r="GN9" s="233"/>
      <c r="GO9" s="233"/>
      <c r="GP9" s="233"/>
      <c r="GQ9" s="233"/>
      <c r="GR9" s="233"/>
      <c r="GS9" s="233"/>
      <c r="GT9" s="233"/>
      <c r="GU9" s="233"/>
      <c r="GV9" s="233"/>
      <c r="GW9" s="233"/>
      <c r="GX9" s="233"/>
      <c r="GY9" s="233"/>
      <c r="GZ9" s="233"/>
      <c r="HA9" s="233"/>
      <c r="HB9" s="233"/>
      <c r="HC9" s="233"/>
      <c r="HD9" s="233"/>
      <c r="HE9" s="233"/>
      <c r="HF9" s="233"/>
      <c r="HG9" s="233"/>
      <c r="HH9" s="233"/>
      <c r="HI9" s="233"/>
      <c r="HJ9" s="233"/>
      <c r="HK9" s="233"/>
      <c r="HL9" s="233"/>
      <c r="HM9" s="233"/>
      <c r="HN9" s="233"/>
      <c r="HO9" s="233"/>
      <c r="HP9" s="233"/>
      <c r="HQ9" s="233"/>
      <c r="HR9" s="233"/>
      <c r="HS9" s="233"/>
      <c r="HT9" s="233"/>
      <c r="HU9" s="233"/>
      <c r="HV9" s="233"/>
      <c r="HW9" s="233"/>
      <c r="HX9" s="233"/>
      <c r="HY9" s="233"/>
      <c r="HZ9" s="233"/>
      <c r="IA9" s="233"/>
      <c r="IB9" s="233"/>
      <c r="IC9" s="233"/>
      <c r="ID9" s="233"/>
      <c r="IE9" s="233"/>
      <c r="IF9" s="233"/>
      <c r="IG9" s="233"/>
      <c r="IH9" s="233"/>
      <c r="II9" s="233"/>
      <c r="IJ9" s="233"/>
      <c r="IK9" s="233"/>
      <c r="IL9" s="233"/>
      <c r="IM9" s="233"/>
      <c r="IN9" s="233"/>
      <c r="IO9" s="233"/>
      <c r="IP9" s="233"/>
      <c r="IQ9" s="233"/>
      <c r="IR9" s="233"/>
      <c r="IS9" s="233"/>
      <c r="IT9" s="233"/>
      <c r="IU9" s="233"/>
      <c r="IV9" s="233"/>
      <c r="IW9" s="233"/>
      <c r="IX9" s="233"/>
      <c r="IY9" s="233"/>
      <c r="IZ9" s="233"/>
      <c r="JA9" s="233"/>
      <c r="JB9" s="233"/>
      <c r="JC9" s="233"/>
      <c r="JD9" s="233"/>
      <c r="JE9" s="233"/>
      <c r="JF9" s="233"/>
      <c r="JG9" s="233"/>
      <c r="JH9" s="233"/>
      <c r="JI9" s="233"/>
      <c r="JJ9" s="233"/>
      <c r="JK9" s="233"/>
      <c r="JL9" s="233"/>
      <c r="JM9" s="233"/>
      <c r="JN9" s="233"/>
      <c r="JO9" s="233"/>
      <c r="JP9" s="233"/>
      <c r="JQ9" s="233"/>
      <c r="JR9" s="233"/>
      <c r="JS9" s="233"/>
      <c r="JT9" s="233"/>
      <c r="JU9" s="233"/>
      <c r="JV9" s="233"/>
      <c r="JW9" s="233"/>
      <c r="JX9" s="233"/>
      <c r="JY9" s="233"/>
      <c r="JZ9" s="233"/>
      <c r="KA9" s="233"/>
      <c r="KB9" s="233"/>
      <c r="KC9" s="233"/>
      <c r="KD9" s="233"/>
      <c r="KE9" s="233"/>
      <c r="KF9" s="233"/>
      <c r="KG9" s="233"/>
      <c r="KH9" s="233"/>
      <c r="KI9" s="233"/>
      <c r="KJ9" s="233"/>
      <c r="KK9" s="233"/>
      <c r="KL9" s="233"/>
      <c r="KM9" s="233"/>
      <c r="KN9" s="233"/>
      <c r="KO9" s="233"/>
      <c r="KP9" s="233"/>
      <c r="KQ9" s="233"/>
      <c r="KR9" s="233"/>
      <c r="KS9" s="233"/>
      <c r="KT9" s="233"/>
      <c r="KU9" s="233"/>
      <c r="KV9" s="233"/>
      <c r="KW9" s="233"/>
      <c r="KX9" s="233"/>
      <c r="KY9" s="233"/>
      <c r="KZ9" s="233"/>
      <c r="LA9" s="233"/>
      <c r="LB9" s="233"/>
      <c r="LC9" s="233"/>
      <c r="LD9" s="233"/>
      <c r="LE9" s="233"/>
      <c r="LF9" s="233"/>
      <c r="LG9" s="233"/>
      <c r="LH9" s="233"/>
      <c r="LI9" s="233"/>
      <c r="LJ9" s="233"/>
      <c r="LK9" s="233"/>
      <c r="LL9" s="233"/>
      <c r="LM9" s="233"/>
      <c r="LN9" s="233"/>
      <c r="LO9" s="233"/>
      <c r="LP9" s="233"/>
      <c r="LQ9" s="233"/>
      <c r="LR9" s="233"/>
      <c r="LS9" s="233"/>
      <c r="LT9" s="233"/>
      <c r="LU9" s="233"/>
      <c r="LV9" s="233"/>
      <c r="LW9" s="233"/>
      <c r="LX9" s="233"/>
      <c r="LY9" s="233"/>
      <c r="LZ9" s="233"/>
      <c r="MA9" s="233"/>
      <c r="MB9" s="233"/>
      <c r="MC9" s="233"/>
      <c r="MD9" s="233"/>
      <c r="ME9" s="233"/>
      <c r="MF9" s="233"/>
      <c r="MG9" s="233"/>
      <c r="MH9" s="233"/>
      <c r="MI9" s="233"/>
      <c r="MJ9" s="233"/>
      <c r="MK9" s="233"/>
      <c r="ML9" s="233"/>
      <c r="MM9" s="233"/>
      <c r="MN9" s="233"/>
      <c r="MO9" s="233"/>
      <c r="MP9" s="233"/>
      <c r="MQ9" s="233"/>
      <c r="MR9" s="233"/>
      <c r="MS9" s="233"/>
      <c r="MT9" s="233"/>
      <c r="MU9" s="233"/>
      <c r="MV9" s="233"/>
      <c r="MW9" s="233"/>
      <c r="MX9" s="233"/>
      <c r="MY9" s="233"/>
      <c r="MZ9" s="233"/>
      <c r="NA9" s="233"/>
      <c r="NB9" s="233"/>
      <c r="NC9" s="233"/>
      <c r="ND9" s="233"/>
      <c r="NE9" s="233"/>
      <c r="NF9" s="233"/>
      <c r="NG9" s="233"/>
      <c r="NH9" s="233"/>
      <c r="NI9" s="233"/>
      <c r="NJ9" s="233"/>
      <c r="NK9" s="233"/>
      <c r="NL9" s="233"/>
      <c r="NM9" s="233"/>
      <c r="NN9" s="233"/>
      <c r="NO9" s="233"/>
      <c r="NP9" s="233"/>
      <c r="NQ9" s="233"/>
      <c r="NR9" s="233"/>
      <c r="NS9" s="233"/>
      <c r="NT9" s="233"/>
      <c r="NU9" s="233"/>
      <c r="NV9" s="233"/>
      <c r="NW9" s="233"/>
      <c r="NX9" s="233"/>
      <c r="NY9" s="233"/>
      <c r="NZ9" s="233"/>
      <c r="OA9" s="233"/>
      <c r="OB9" s="233"/>
      <c r="OC9" s="233"/>
      <c r="OD9" s="233"/>
      <c r="OE9" s="233"/>
      <c r="OF9" s="233"/>
      <c r="OG9" s="233"/>
      <c r="OH9" s="233"/>
      <c r="OI9" s="233"/>
      <c r="OJ9" s="233"/>
      <c r="OK9" s="233"/>
      <c r="OL9" s="233"/>
      <c r="OM9" s="233"/>
      <c r="ON9" s="233"/>
      <c r="OO9" s="233"/>
      <c r="OP9" s="233"/>
      <c r="OQ9" s="233"/>
      <c r="OR9" s="233"/>
      <c r="OS9" s="233"/>
      <c r="OT9" s="233"/>
      <c r="OU9" s="233"/>
      <c r="OV9" s="233"/>
      <c r="OW9" s="233"/>
      <c r="OX9" s="233"/>
      <c r="OY9" s="233"/>
      <c r="OZ9" s="233"/>
      <c r="PA9" s="233"/>
      <c r="PB9" s="233"/>
      <c r="PC9" s="233"/>
      <c r="PD9" s="233"/>
      <c r="PE9" s="233"/>
      <c r="PF9" s="233"/>
      <c r="PG9" s="233"/>
      <c r="PH9" s="233"/>
      <c r="PI9" s="233"/>
      <c r="PJ9" s="233"/>
      <c r="PK9" s="233"/>
      <c r="PL9" s="233"/>
      <c r="PM9" s="233"/>
      <c r="PN9" s="233"/>
      <c r="PO9" s="233"/>
      <c r="PP9" s="233"/>
      <c r="PQ9" s="233"/>
      <c r="PR9" s="233"/>
      <c r="PS9" s="233"/>
      <c r="PT9" s="233"/>
      <c r="PU9" s="233"/>
      <c r="PV9" s="233"/>
      <c r="PW9" s="233"/>
      <c r="PX9" s="233"/>
      <c r="PY9" s="233"/>
      <c r="PZ9" s="233"/>
      <c r="QA9" s="233"/>
      <c r="QB9" s="233"/>
      <c r="QC9" s="233"/>
      <c r="QD9" s="233"/>
      <c r="QE9" s="233"/>
      <c r="QF9" s="233"/>
      <c r="QG9" s="233"/>
      <c r="QH9" s="233"/>
      <c r="QI9" s="233"/>
      <c r="QJ9" s="233"/>
      <c r="QK9" s="233"/>
    </row>
    <row r="10" spans="1:453" s="182" customFormat="1" ht="23.5" customHeight="1">
      <c r="A10" s="732" t="s">
        <v>8037</v>
      </c>
      <c r="B10" s="733"/>
      <c r="C10" s="1063"/>
      <c r="D10" s="1064"/>
      <c r="E10" s="1064"/>
      <c r="F10" s="1064"/>
      <c r="G10" s="1064"/>
      <c r="H10" s="1086"/>
      <c r="I10" s="1064"/>
      <c r="J10" s="1064"/>
      <c r="K10" s="1064"/>
      <c r="L10" s="1064"/>
      <c r="M10" s="1064"/>
      <c r="N10" s="1086"/>
      <c r="O10" s="1064"/>
      <c r="P10" s="1064"/>
      <c r="Q10" s="1064"/>
      <c r="R10" s="1064"/>
      <c r="S10" s="1064"/>
      <c r="T10" s="1087"/>
      <c r="U10" s="1065"/>
      <c r="V10" s="1066"/>
      <c r="W10" s="1066"/>
      <c r="X10" s="1067"/>
      <c r="Y10" s="1068"/>
      <c r="Z10" s="1069"/>
      <c r="AA10" s="1069"/>
      <c r="AB10" s="1070"/>
      <c r="AC10" s="1071"/>
      <c r="AD10" s="1072"/>
      <c r="AE10" s="1072"/>
      <c r="AF10" s="1072"/>
      <c r="AG10" s="1073"/>
      <c r="AH10" s="1077"/>
      <c r="AI10" s="1078"/>
      <c r="AJ10" s="1079"/>
      <c r="AK10" s="1080"/>
      <c r="AL10" s="1081"/>
      <c r="AM10" s="1081"/>
      <c r="AN10" s="1081"/>
      <c r="AO10" s="1082"/>
      <c r="AP10" s="1054"/>
      <c r="AQ10" s="1055"/>
      <c r="AR10" s="1055"/>
      <c r="AS10" s="1055"/>
      <c r="AT10" s="1056"/>
      <c r="AU10" s="233"/>
      <c r="AV10" s="233"/>
      <c r="AW10" s="233"/>
      <c r="AX10" s="233"/>
      <c r="AY10" s="233"/>
      <c r="AZ10" s="233"/>
      <c r="BA10" s="233"/>
      <c r="BB10" s="233"/>
      <c r="BC10" s="233"/>
      <c r="BD10" s="233"/>
      <c r="BE10" s="233"/>
      <c r="BF10" s="233"/>
      <c r="BG10" s="233"/>
      <c r="BH10" s="233"/>
      <c r="BI10" s="233"/>
      <c r="BJ10" s="233"/>
      <c r="BK10" s="233"/>
      <c r="BL10" s="233"/>
      <c r="BM10" s="233"/>
      <c r="BN10" s="233"/>
      <c r="BO10" s="233"/>
      <c r="BP10" s="233"/>
      <c r="BQ10" s="233"/>
      <c r="BR10" s="233"/>
      <c r="BS10" s="233"/>
      <c r="BT10" s="233"/>
      <c r="BU10" s="233"/>
      <c r="BV10" s="233"/>
      <c r="BW10" s="233"/>
      <c r="BX10" s="233"/>
      <c r="BY10" s="233"/>
      <c r="BZ10" s="233"/>
      <c r="CA10" s="233"/>
      <c r="CB10" s="233"/>
      <c r="CC10" s="233"/>
      <c r="CD10" s="233"/>
      <c r="CE10" s="233"/>
      <c r="CF10" s="233"/>
      <c r="CG10" s="233"/>
      <c r="CH10" s="233"/>
      <c r="CI10" s="233"/>
      <c r="CJ10" s="233"/>
      <c r="CK10" s="233"/>
      <c r="CL10" s="233"/>
      <c r="CM10" s="233"/>
      <c r="CN10" s="233"/>
      <c r="CO10" s="233"/>
      <c r="CP10" s="233"/>
      <c r="CQ10" s="233"/>
      <c r="CR10" s="233"/>
      <c r="CS10" s="233"/>
      <c r="CT10" s="233"/>
      <c r="CU10" s="233"/>
      <c r="CV10" s="233"/>
      <c r="CW10" s="233"/>
      <c r="CX10" s="233"/>
      <c r="CY10" s="233"/>
      <c r="CZ10" s="233"/>
      <c r="DA10" s="233"/>
      <c r="DB10" s="233"/>
      <c r="DC10" s="233"/>
      <c r="DD10" s="233"/>
      <c r="DE10" s="233"/>
      <c r="DF10" s="233"/>
      <c r="DG10" s="233"/>
      <c r="DH10" s="233"/>
      <c r="DI10" s="233"/>
      <c r="DJ10" s="233"/>
      <c r="DK10" s="233"/>
      <c r="DL10" s="233"/>
      <c r="DM10" s="233"/>
      <c r="DN10" s="233"/>
      <c r="DO10" s="233"/>
      <c r="DP10" s="233"/>
      <c r="DQ10" s="233"/>
      <c r="DR10" s="233"/>
      <c r="DS10" s="233"/>
      <c r="DT10" s="233"/>
      <c r="DU10" s="233"/>
      <c r="DV10" s="233"/>
      <c r="DW10" s="233"/>
      <c r="DX10" s="233"/>
      <c r="DY10" s="233"/>
      <c r="DZ10" s="233"/>
      <c r="EA10" s="233"/>
      <c r="EB10" s="233"/>
      <c r="EC10" s="233"/>
      <c r="ED10" s="233"/>
      <c r="EE10" s="233"/>
      <c r="EF10" s="233"/>
      <c r="EG10" s="233"/>
      <c r="EH10" s="233"/>
      <c r="EI10" s="233"/>
      <c r="EJ10" s="233"/>
      <c r="EK10" s="233"/>
      <c r="EL10" s="233"/>
      <c r="EM10" s="233"/>
      <c r="EN10" s="233"/>
      <c r="EO10" s="233"/>
      <c r="EP10" s="233"/>
      <c r="EQ10" s="233"/>
      <c r="ER10" s="233"/>
      <c r="ES10" s="233"/>
      <c r="ET10" s="233"/>
      <c r="EU10" s="233"/>
      <c r="EV10" s="233"/>
      <c r="EW10" s="233"/>
      <c r="EX10" s="233"/>
      <c r="EY10" s="233"/>
      <c r="EZ10" s="233"/>
      <c r="FA10" s="233"/>
      <c r="FB10" s="233"/>
      <c r="FC10" s="233"/>
      <c r="FD10" s="233"/>
      <c r="FE10" s="233"/>
      <c r="FF10" s="233"/>
      <c r="FG10" s="233"/>
      <c r="FH10" s="233"/>
      <c r="FI10" s="233"/>
      <c r="FJ10" s="233"/>
      <c r="FK10" s="233"/>
      <c r="FL10" s="233"/>
      <c r="FM10" s="233"/>
      <c r="FN10" s="233"/>
      <c r="FO10" s="233"/>
      <c r="FP10" s="233"/>
      <c r="FQ10" s="233"/>
      <c r="FR10" s="233"/>
      <c r="FS10" s="233"/>
      <c r="FT10" s="233"/>
      <c r="FU10" s="233"/>
      <c r="FV10" s="233"/>
      <c r="FW10" s="233"/>
      <c r="FX10" s="233"/>
      <c r="FY10" s="233"/>
      <c r="FZ10" s="233"/>
      <c r="GA10" s="233"/>
      <c r="GB10" s="233"/>
      <c r="GC10" s="233"/>
      <c r="GD10" s="233"/>
      <c r="GE10" s="233"/>
      <c r="GF10" s="233"/>
      <c r="GG10" s="233"/>
      <c r="GH10" s="233"/>
      <c r="GI10" s="233"/>
      <c r="GJ10" s="233"/>
      <c r="GK10" s="233"/>
      <c r="GL10" s="233"/>
      <c r="GM10" s="233"/>
      <c r="GN10" s="233"/>
      <c r="GO10" s="233"/>
      <c r="GP10" s="233"/>
      <c r="GQ10" s="233"/>
      <c r="GR10" s="233"/>
      <c r="GS10" s="233"/>
      <c r="GT10" s="233"/>
      <c r="GU10" s="233"/>
      <c r="GV10" s="233"/>
      <c r="GW10" s="233"/>
      <c r="GX10" s="233"/>
      <c r="GY10" s="233"/>
      <c r="GZ10" s="233"/>
      <c r="HA10" s="233"/>
      <c r="HB10" s="233"/>
      <c r="HC10" s="233"/>
      <c r="HD10" s="233"/>
      <c r="HE10" s="233"/>
      <c r="HF10" s="233"/>
      <c r="HG10" s="233"/>
      <c r="HH10" s="233"/>
      <c r="HI10" s="233"/>
      <c r="HJ10" s="233"/>
      <c r="HK10" s="233"/>
      <c r="HL10" s="233"/>
      <c r="HM10" s="233"/>
      <c r="HN10" s="233"/>
      <c r="HO10" s="233"/>
      <c r="HP10" s="233"/>
      <c r="HQ10" s="233"/>
      <c r="HR10" s="233"/>
      <c r="HS10" s="233"/>
      <c r="HT10" s="233"/>
      <c r="HU10" s="233"/>
      <c r="HV10" s="233"/>
      <c r="HW10" s="233"/>
      <c r="HX10" s="233"/>
      <c r="HY10" s="233"/>
      <c r="HZ10" s="233"/>
      <c r="IA10" s="233"/>
      <c r="IB10" s="233"/>
      <c r="IC10" s="233"/>
      <c r="ID10" s="233"/>
      <c r="IE10" s="233"/>
      <c r="IF10" s="233"/>
      <c r="IG10" s="233"/>
      <c r="IH10" s="233"/>
      <c r="II10" s="233"/>
      <c r="IJ10" s="233"/>
      <c r="IK10" s="233"/>
      <c r="IL10" s="233"/>
      <c r="IM10" s="233"/>
      <c r="IN10" s="233"/>
      <c r="IO10" s="233"/>
      <c r="IP10" s="233"/>
      <c r="IQ10" s="233"/>
      <c r="IR10" s="233"/>
      <c r="IS10" s="233"/>
      <c r="IT10" s="233"/>
      <c r="IU10" s="233"/>
      <c r="IV10" s="233"/>
      <c r="IW10" s="233"/>
      <c r="IX10" s="233"/>
      <c r="IY10" s="233"/>
      <c r="IZ10" s="233"/>
      <c r="JA10" s="233"/>
      <c r="JB10" s="233"/>
      <c r="JC10" s="233"/>
      <c r="JD10" s="233"/>
      <c r="JE10" s="233"/>
      <c r="JF10" s="233"/>
      <c r="JG10" s="233"/>
      <c r="JH10" s="233"/>
      <c r="JI10" s="233"/>
      <c r="JJ10" s="233"/>
      <c r="JK10" s="233"/>
      <c r="JL10" s="233"/>
      <c r="JM10" s="233"/>
      <c r="JN10" s="233"/>
      <c r="JO10" s="233"/>
      <c r="JP10" s="233"/>
      <c r="JQ10" s="233"/>
      <c r="JR10" s="233"/>
      <c r="JS10" s="233"/>
      <c r="JT10" s="233"/>
      <c r="JU10" s="233"/>
      <c r="JV10" s="233"/>
      <c r="JW10" s="233"/>
      <c r="JX10" s="233"/>
      <c r="JY10" s="233"/>
      <c r="JZ10" s="233"/>
      <c r="KA10" s="233"/>
      <c r="KB10" s="233"/>
      <c r="KC10" s="233"/>
      <c r="KD10" s="233"/>
      <c r="KE10" s="233"/>
      <c r="KF10" s="233"/>
      <c r="KG10" s="233"/>
      <c r="KH10" s="233"/>
      <c r="KI10" s="233"/>
      <c r="KJ10" s="233"/>
      <c r="KK10" s="233"/>
      <c r="KL10" s="233"/>
      <c r="KM10" s="233"/>
      <c r="KN10" s="233"/>
      <c r="KO10" s="233"/>
      <c r="KP10" s="233"/>
      <c r="KQ10" s="233"/>
      <c r="KR10" s="233"/>
      <c r="KS10" s="233"/>
      <c r="KT10" s="233"/>
      <c r="KU10" s="233"/>
      <c r="KV10" s="233"/>
      <c r="KW10" s="233"/>
      <c r="KX10" s="233"/>
      <c r="KY10" s="233"/>
      <c r="KZ10" s="233"/>
      <c r="LA10" s="233"/>
      <c r="LB10" s="233"/>
      <c r="LC10" s="233"/>
      <c r="LD10" s="233"/>
      <c r="LE10" s="233"/>
      <c r="LF10" s="233"/>
      <c r="LG10" s="233"/>
      <c r="LH10" s="233"/>
      <c r="LI10" s="233"/>
      <c r="LJ10" s="233"/>
      <c r="LK10" s="233"/>
      <c r="LL10" s="233"/>
      <c r="LM10" s="233"/>
      <c r="LN10" s="233"/>
      <c r="LO10" s="233"/>
      <c r="LP10" s="233"/>
      <c r="LQ10" s="233"/>
      <c r="LR10" s="233"/>
      <c r="LS10" s="233"/>
      <c r="LT10" s="233"/>
      <c r="LU10" s="233"/>
      <c r="LV10" s="233"/>
      <c r="LW10" s="233"/>
      <c r="LX10" s="233"/>
      <c r="LY10" s="233"/>
      <c r="LZ10" s="233"/>
      <c r="MA10" s="233"/>
      <c r="MB10" s="233"/>
      <c r="MC10" s="233"/>
      <c r="MD10" s="233"/>
      <c r="ME10" s="233"/>
      <c r="MF10" s="233"/>
      <c r="MG10" s="233"/>
      <c r="MH10" s="233"/>
      <c r="MI10" s="233"/>
      <c r="MJ10" s="233"/>
      <c r="MK10" s="233"/>
      <c r="ML10" s="233"/>
      <c r="MM10" s="233"/>
      <c r="MN10" s="233"/>
      <c r="MO10" s="233"/>
      <c r="MP10" s="233"/>
      <c r="MQ10" s="233"/>
      <c r="MR10" s="233"/>
      <c r="MS10" s="233"/>
      <c r="MT10" s="233"/>
      <c r="MU10" s="233"/>
      <c r="MV10" s="233"/>
      <c r="MW10" s="233"/>
      <c r="MX10" s="233"/>
      <c r="MY10" s="233"/>
      <c r="MZ10" s="233"/>
      <c r="NA10" s="233"/>
      <c r="NB10" s="233"/>
      <c r="NC10" s="233"/>
      <c r="ND10" s="233"/>
      <c r="NE10" s="233"/>
      <c r="NF10" s="233"/>
      <c r="NG10" s="233"/>
      <c r="NH10" s="233"/>
      <c r="NI10" s="233"/>
      <c r="NJ10" s="233"/>
      <c r="NK10" s="233"/>
      <c r="NL10" s="233"/>
      <c r="NM10" s="233"/>
      <c r="NN10" s="233"/>
      <c r="NO10" s="233"/>
      <c r="NP10" s="233"/>
      <c r="NQ10" s="233"/>
      <c r="NR10" s="233"/>
      <c r="NS10" s="233"/>
      <c r="NT10" s="233"/>
      <c r="NU10" s="233"/>
      <c r="NV10" s="233"/>
      <c r="NW10" s="233"/>
      <c r="NX10" s="233"/>
      <c r="NY10" s="233"/>
      <c r="NZ10" s="233"/>
      <c r="OA10" s="233"/>
      <c r="OB10" s="233"/>
      <c r="OC10" s="233"/>
      <c r="OD10" s="233"/>
      <c r="OE10" s="233"/>
      <c r="OF10" s="233"/>
      <c r="OG10" s="233"/>
      <c r="OH10" s="233"/>
      <c r="OI10" s="233"/>
      <c r="OJ10" s="233"/>
      <c r="OK10" s="233"/>
      <c r="OL10" s="233"/>
      <c r="OM10" s="233"/>
      <c r="ON10" s="233"/>
      <c r="OO10" s="233"/>
      <c r="OP10" s="233"/>
      <c r="OQ10" s="233"/>
      <c r="OR10" s="233"/>
      <c r="OS10" s="233"/>
      <c r="OT10" s="233"/>
      <c r="OU10" s="233"/>
      <c r="OV10" s="233"/>
      <c r="OW10" s="233"/>
      <c r="OX10" s="233"/>
      <c r="OY10" s="233"/>
      <c r="OZ10" s="233"/>
      <c r="PA10" s="233"/>
      <c r="PB10" s="233"/>
      <c r="PC10" s="233"/>
      <c r="PD10" s="233"/>
      <c r="PE10" s="233"/>
      <c r="PF10" s="233"/>
      <c r="PG10" s="233"/>
      <c r="PH10" s="233"/>
      <c r="PI10" s="233"/>
      <c r="PJ10" s="233"/>
      <c r="PK10" s="233"/>
      <c r="PL10" s="233"/>
      <c r="PM10" s="233"/>
      <c r="PN10" s="233"/>
      <c r="PO10" s="233"/>
      <c r="PP10" s="233"/>
      <c r="PQ10" s="233"/>
      <c r="PR10" s="233"/>
      <c r="PS10" s="233"/>
      <c r="PT10" s="233"/>
      <c r="PU10" s="233"/>
      <c r="PV10" s="233"/>
      <c r="PW10" s="233"/>
      <c r="PX10" s="233"/>
      <c r="PY10" s="233"/>
      <c r="PZ10" s="233"/>
      <c r="QA10" s="233"/>
      <c r="QB10" s="233"/>
      <c r="QC10" s="233"/>
      <c r="QD10" s="233"/>
      <c r="QE10" s="233"/>
      <c r="QF10" s="233"/>
      <c r="QG10" s="233"/>
      <c r="QH10" s="233"/>
      <c r="QI10" s="233"/>
      <c r="QJ10" s="233"/>
      <c r="QK10" s="233"/>
    </row>
    <row r="11" spans="1:453" s="182" customFormat="1" ht="23.5" customHeight="1">
      <c r="A11" s="734"/>
      <c r="B11" s="735"/>
      <c r="C11" s="1057"/>
      <c r="D11" s="1058"/>
      <c r="E11" s="1058"/>
      <c r="F11" s="1058"/>
      <c r="G11" s="1058"/>
      <c r="H11" s="1058"/>
      <c r="I11" s="1058"/>
      <c r="J11" s="1058"/>
      <c r="K11" s="1058"/>
      <c r="L11" s="1058"/>
      <c r="M11" s="1058"/>
      <c r="N11" s="1058"/>
      <c r="O11" s="1058"/>
      <c r="P11" s="1058"/>
      <c r="Q11" s="1058"/>
      <c r="R11" s="1058"/>
      <c r="S11" s="1058"/>
      <c r="T11" s="1059"/>
      <c r="U11" s="1060"/>
      <c r="V11" s="1061"/>
      <c r="W11" s="1061"/>
      <c r="X11" s="1062"/>
      <c r="Y11" s="1068"/>
      <c r="Z11" s="1069"/>
      <c r="AA11" s="1069"/>
      <c r="AB11" s="1070"/>
      <c r="AC11" s="1074"/>
      <c r="AD11" s="1075"/>
      <c r="AE11" s="1075"/>
      <c r="AF11" s="1075"/>
      <c r="AG11" s="1076"/>
      <c r="AH11" s="1077"/>
      <c r="AI11" s="1078"/>
      <c r="AJ11" s="1079"/>
      <c r="AK11" s="1083"/>
      <c r="AL11" s="1084"/>
      <c r="AM11" s="1084"/>
      <c r="AN11" s="1084"/>
      <c r="AO11" s="1085"/>
      <c r="AP11" s="1054"/>
      <c r="AQ11" s="1055"/>
      <c r="AR11" s="1055"/>
      <c r="AS11" s="1055"/>
      <c r="AT11" s="1056"/>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3"/>
      <c r="CE11" s="233"/>
      <c r="CF11" s="233"/>
      <c r="CG11" s="233"/>
      <c r="CH11" s="233"/>
      <c r="CI11" s="233"/>
      <c r="CJ11" s="233"/>
      <c r="CK11" s="233"/>
      <c r="CL11" s="233"/>
      <c r="CM11" s="233"/>
      <c r="CN11" s="233"/>
      <c r="CO11" s="233"/>
      <c r="CP11" s="233"/>
      <c r="CQ11" s="233"/>
      <c r="CR11" s="233"/>
      <c r="CS11" s="233"/>
      <c r="CT11" s="233"/>
      <c r="CU11" s="233"/>
      <c r="CV11" s="233"/>
      <c r="CW11" s="233"/>
      <c r="CX11" s="233"/>
      <c r="CY11" s="233"/>
      <c r="CZ11" s="233"/>
      <c r="DA11" s="233"/>
      <c r="DB11" s="233"/>
      <c r="DC11" s="233"/>
      <c r="DD11" s="233"/>
      <c r="DE11" s="233"/>
      <c r="DF11" s="233"/>
      <c r="DG11" s="233"/>
      <c r="DH11" s="233"/>
      <c r="DI11" s="233"/>
      <c r="DJ11" s="233"/>
      <c r="DK11" s="233"/>
      <c r="DL11" s="233"/>
      <c r="DM11" s="233"/>
      <c r="DN11" s="233"/>
      <c r="DO11" s="233"/>
      <c r="DP11" s="233"/>
      <c r="DQ11" s="233"/>
      <c r="DR11" s="233"/>
      <c r="DS11" s="233"/>
      <c r="DT11" s="233"/>
      <c r="DU11" s="233"/>
      <c r="DV11" s="233"/>
      <c r="DW11" s="233"/>
      <c r="DX11" s="233"/>
      <c r="DY11" s="233"/>
      <c r="DZ11" s="233"/>
      <c r="EA11" s="233"/>
      <c r="EB11" s="233"/>
      <c r="EC11" s="233"/>
      <c r="ED11" s="233"/>
      <c r="EE11" s="233"/>
      <c r="EF11" s="233"/>
      <c r="EG11" s="233"/>
      <c r="EH11" s="233"/>
      <c r="EI11" s="233"/>
      <c r="EJ11" s="233"/>
      <c r="EK11" s="233"/>
      <c r="EL11" s="233"/>
      <c r="EM11" s="233"/>
      <c r="EN11" s="233"/>
      <c r="EO11" s="233"/>
      <c r="EP11" s="233"/>
      <c r="EQ11" s="233"/>
      <c r="ER11" s="233"/>
      <c r="ES11" s="233"/>
      <c r="ET11" s="233"/>
      <c r="EU11" s="233"/>
      <c r="EV11" s="233"/>
      <c r="EW11" s="233"/>
      <c r="EX11" s="233"/>
      <c r="EY11" s="233"/>
      <c r="EZ11" s="233"/>
      <c r="FA11" s="233"/>
      <c r="FB11" s="233"/>
      <c r="FC11" s="233"/>
      <c r="FD11" s="233"/>
      <c r="FE11" s="233"/>
      <c r="FF11" s="233"/>
      <c r="FG11" s="233"/>
      <c r="FH11" s="233"/>
      <c r="FI11" s="233"/>
      <c r="FJ11" s="233"/>
      <c r="FK11" s="233"/>
      <c r="FL11" s="233"/>
      <c r="FM11" s="233"/>
      <c r="FN11" s="233"/>
      <c r="FO11" s="233"/>
      <c r="FP11" s="233"/>
      <c r="FQ11" s="233"/>
      <c r="FR11" s="233"/>
      <c r="FS11" s="233"/>
      <c r="FT11" s="233"/>
      <c r="FU11" s="233"/>
      <c r="FV11" s="233"/>
      <c r="FW11" s="233"/>
      <c r="FX11" s="233"/>
      <c r="FY11" s="233"/>
      <c r="FZ11" s="233"/>
      <c r="GA11" s="233"/>
      <c r="GB11" s="233"/>
      <c r="GC11" s="233"/>
      <c r="GD11" s="233"/>
      <c r="GE11" s="233"/>
      <c r="GF11" s="233"/>
      <c r="GG11" s="233"/>
      <c r="GH11" s="233"/>
      <c r="GI11" s="233"/>
      <c r="GJ11" s="233"/>
      <c r="GK11" s="233"/>
      <c r="GL11" s="233"/>
      <c r="GM11" s="233"/>
      <c r="GN11" s="233"/>
      <c r="GO11" s="233"/>
      <c r="GP11" s="233"/>
      <c r="GQ11" s="233"/>
      <c r="GR11" s="233"/>
      <c r="GS11" s="233"/>
      <c r="GT11" s="233"/>
      <c r="GU11" s="233"/>
      <c r="GV11" s="233"/>
      <c r="GW11" s="233"/>
      <c r="GX11" s="233"/>
      <c r="GY11" s="233"/>
      <c r="GZ11" s="233"/>
      <c r="HA11" s="233"/>
      <c r="HB11" s="233"/>
      <c r="HC11" s="233"/>
      <c r="HD11" s="233"/>
      <c r="HE11" s="233"/>
      <c r="HF11" s="233"/>
      <c r="HG11" s="233"/>
      <c r="HH11" s="233"/>
      <c r="HI11" s="233"/>
      <c r="HJ11" s="233"/>
      <c r="HK11" s="233"/>
      <c r="HL11" s="233"/>
      <c r="HM11" s="233"/>
      <c r="HN11" s="233"/>
      <c r="HO11" s="233"/>
      <c r="HP11" s="233"/>
      <c r="HQ11" s="233"/>
      <c r="HR11" s="233"/>
      <c r="HS11" s="233"/>
      <c r="HT11" s="233"/>
      <c r="HU11" s="233"/>
      <c r="HV11" s="233"/>
      <c r="HW11" s="233"/>
      <c r="HX11" s="233"/>
      <c r="HY11" s="233"/>
      <c r="HZ11" s="233"/>
      <c r="IA11" s="233"/>
      <c r="IB11" s="233"/>
      <c r="IC11" s="233"/>
      <c r="ID11" s="233"/>
      <c r="IE11" s="233"/>
      <c r="IF11" s="233"/>
      <c r="IG11" s="233"/>
      <c r="IH11" s="233"/>
      <c r="II11" s="233"/>
      <c r="IJ11" s="233"/>
      <c r="IK11" s="233"/>
      <c r="IL11" s="233"/>
      <c r="IM11" s="233"/>
      <c r="IN11" s="233"/>
      <c r="IO11" s="233"/>
      <c r="IP11" s="233"/>
      <c r="IQ11" s="233"/>
      <c r="IR11" s="233"/>
      <c r="IS11" s="233"/>
      <c r="IT11" s="233"/>
      <c r="IU11" s="233"/>
      <c r="IV11" s="233"/>
      <c r="IW11" s="233"/>
      <c r="IX11" s="233"/>
      <c r="IY11" s="233"/>
      <c r="IZ11" s="233"/>
      <c r="JA11" s="233"/>
      <c r="JB11" s="233"/>
      <c r="JC11" s="233"/>
      <c r="JD11" s="233"/>
      <c r="JE11" s="233"/>
      <c r="JF11" s="233"/>
      <c r="JG11" s="233"/>
      <c r="JH11" s="233"/>
      <c r="JI11" s="233"/>
      <c r="JJ11" s="233"/>
      <c r="JK11" s="233"/>
      <c r="JL11" s="233"/>
      <c r="JM11" s="233"/>
      <c r="JN11" s="233"/>
      <c r="JO11" s="233"/>
      <c r="JP11" s="233"/>
      <c r="JQ11" s="233"/>
      <c r="JR11" s="233"/>
      <c r="JS11" s="233"/>
      <c r="JT11" s="233"/>
      <c r="JU11" s="233"/>
      <c r="JV11" s="233"/>
      <c r="JW11" s="233"/>
      <c r="JX11" s="233"/>
      <c r="JY11" s="233"/>
      <c r="JZ11" s="233"/>
      <c r="KA11" s="233"/>
      <c r="KB11" s="233"/>
      <c r="KC11" s="233"/>
      <c r="KD11" s="233"/>
      <c r="KE11" s="233"/>
      <c r="KF11" s="233"/>
      <c r="KG11" s="233"/>
      <c r="KH11" s="233"/>
      <c r="KI11" s="233"/>
      <c r="KJ11" s="233"/>
      <c r="KK11" s="233"/>
      <c r="KL11" s="233"/>
      <c r="KM11" s="233"/>
      <c r="KN11" s="233"/>
      <c r="KO11" s="233"/>
      <c r="KP11" s="233"/>
      <c r="KQ11" s="233"/>
      <c r="KR11" s="233"/>
      <c r="KS11" s="233"/>
      <c r="KT11" s="233"/>
      <c r="KU11" s="233"/>
      <c r="KV11" s="233"/>
      <c r="KW11" s="233"/>
      <c r="KX11" s="233"/>
      <c r="KY11" s="233"/>
      <c r="KZ11" s="233"/>
      <c r="LA11" s="233"/>
      <c r="LB11" s="233"/>
      <c r="LC11" s="233"/>
      <c r="LD11" s="233"/>
      <c r="LE11" s="233"/>
      <c r="LF11" s="233"/>
      <c r="LG11" s="233"/>
      <c r="LH11" s="233"/>
      <c r="LI11" s="233"/>
      <c r="LJ11" s="233"/>
      <c r="LK11" s="233"/>
      <c r="LL11" s="233"/>
      <c r="LM11" s="233"/>
      <c r="LN11" s="233"/>
      <c r="LO11" s="233"/>
      <c r="LP11" s="233"/>
      <c r="LQ11" s="233"/>
      <c r="LR11" s="233"/>
      <c r="LS11" s="233"/>
      <c r="LT11" s="233"/>
      <c r="LU11" s="233"/>
      <c r="LV11" s="233"/>
      <c r="LW11" s="233"/>
      <c r="LX11" s="233"/>
      <c r="LY11" s="233"/>
      <c r="LZ11" s="233"/>
      <c r="MA11" s="233"/>
      <c r="MB11" s="233"/>
      <c r="MC11" s="233"/>
      <c r="MD11" s="233"/>
      <c r="ME11" s="233"/>
      <c r="MF11" s="233"/>
      <c r="MG11" s="233"/>
      <c r="MH11" s="233"/>
      <c r="MI11" s="233"/>
      <c r="MJ11" s="233"/>
      <c r="MK11" s="233"/>
      <c r="ML11" s="233"/>
      <c r="MM11" s="233"/>
      <c r="MN11" s="233"/>
      <c r="MO11" s="233"/>
      <c r="MP11" s="233"/>
      <c r="MQ11" s="233"/>
      <c r="MR11" s="233"/>
      <c r="MS11" s="233"/>
      <c r="MT11" s="233"/>
      <c r="MU11" s="233"/>
      <c r="MV11" s="233"/>
      <c r="MW11" s="233"/>
      <c r="MX11" s="233"/>
      <c r="MY11" s="233"/>
      <c r="MZ11" s="233"/>
      <c r="NA11" s="233"/>
      <c r="NB11" s="233"/>
      <c r="NC11" s="233"/>
      <c r="ND11" s="233"/>
      <c r="NE11" s="233"/>
      <c r="NF11" s="233"/>
      <c r="NG11" s="233"/>
      <c r="NH11" s="233"/>
      <c r="NI11" s="233"/>
      <c r="NJ11" s="233"/>
      <c r="NK11" s="233"/>
      <c r="NL11" s="233"/>
      <c r="NM11" s="233"/>
      <c r="NN11" s="233"/>
      <c r="NO11" s="233"/>
      <c r="NP11" s="233"/>
      <c r="NQ11" s="233"/>
      <c r="NR11" s="233"/>
      <c r="NS11" s="233"/>
      <c r="NT11" s="233"/>
      <c r="NU11" s="233"/>
      <c r="NV11" s="233"/>
      <c r="NW11" s="233"/>
      <c r="NX11" s="233"/>
      <c r="NY11" s="233"/>
      <c r="NZ11" s="233"/>
      <c r="OA11" s="233"/>
      <c r="OB11" s="233"/>
      <c r="OC11" s="233"/>
      <c r="OD11" s="233"/>
      <c r="OE11" s="233"/>
      <c r="OF11" s="233"/>
      <c r="OG11" s="233"/>
      <c r="OH11" s="233"/>
      <c r="OI11" s="233"/>
      <c r="OJ11" s="233"/>
      <c r="OK11" s="233"/>
      <c r="OL11" s="233"/>
      <c r="OM11" s="233"/>
      <c r="ON11" s="233"/>
      <c r="OO11" s="233"/>
      <c r="OP11" s="233"/>
      <c r="OQ11" s="233"/>
      <c r="OR11" s="233"/>
      <c r="OS11" s="233"/>
      <c r="OT11" s="233"/>
      <c r="OU11" s="233"/>
      <c r="OV11" s="233"/>
      <c r="OW11" s="233"/>
      <c r="OX11" s="233"/>
      <c r="OY11" s="233"/>
      <c r="OZ11" s="233"/>
      <c r="PA11" s="233"/>
      <c r="PB11" s="233"/>
      <c r="PC11" s="233"/>
      <c r="PD11" s="233"/>
      <c r="PE11" s="233"/>
      <c r="PF11" s="233"/>
      <c r="PG11" s="233"/>
      <c r="PH11" s="233"/>
      <c r="PI11" s="233"/>
      <c r="PJ11" s="233"/>
      <c r="PK11" s="233"/>
      <c r="PL11" s="233"/>
      <c r="PM11" s="233"/>
      <c r="PN11" s="233"/>
      <c r="PO11" s="233"/>
      <c r="PP11" s="233"/>
      <c r="PQ11" s="233"/>
      <c r="PR11" s="233"/>
      <c r="PS11" s="233"/>
      <c r="PT11" s="233"/>
      <c r="PU11" s="233"/>
      <c r="PV11" s="233"/>
      <c r="PW11" s="233"/>
      <c r="PX11" s="233"/>
      <c r="PY11" s="233"/>
      <c r="PZ11" s="233"/>
      <c r="QA11" s="233"/>
      <c r="QB11" s="233"/>
      <c r="QC11" s="233"/>
      <c r="QD11" s="233"/>
      <c r="QE11" s="233"/>
      <c r="QF11" s="233"/>
      <c r="QG11" s="233"/>
      <c r="QH11" s="233"/>
      <c r="QI11" s="233"/>
      <c r="QJ11" s="233"/>
      <c r="QK11" s="233"/>
    </row>
    <row r="12" spans="1:453" s="182" customFormat="1" ht="23.5" customHeight="1">
      <c r="A12" s="732" t="s">
        <v>8038</v>
      </c>
      <c r="B12" s="733"/>
      <c r="C12" s="1063"/>
      <c r="D12" s="1064"/>
      <c r="E12" s="1064"/>
      <c r="F12" s="1064"/>
      <c r="G12" s="1064"/>
      <c r="H12" s="1086"/>
      <c r="I12" s="1064"/>
      <c r="J12" s="1064"/>
      <c r="K12" s="1064"/>
      <c r="L12" s="1064"/>
      <c r="M12" s="1064"/>
      <c r="N12" s="1086"/>
      <c r="O12" s="1064"/>
      <c r="P12" s="1064"/>
      <c r="Q12" s="1064"/>
      <c r="R12" s="1064"/>
      <c r="S12" s="1064"/>
      <c r="T12" s="1087"/>
      <c r="U12" s="1065"/>
      <c r="V12" s="1066"/>
      <c r="W12" s="1066"/>
      <c r="X12" s="1067"/>
      <c r="Y12" s="1068"/>
      <c r="Z12" s="1069"/>
      <c r="AA12" s="1069"/>
      <c r="AB12" s="1070"/>
      <c r="AC12" s="1071"/>
      <c r="AD12" s="1072"/>
      <c r="AE12" s="1072"/>
      <c r="AF12" s="1072"/>
      <c r="AG12" s="1073"/>
      <c r="AH12" s="1077"/>
      <c r="AI12" s="1078"/>
      <c r="AJ12" s="1079"/>
      <c r="AK12" s="1080"/>
      <c r="AL12" s="1081"/>
      <c r="AM12" s="1081"/>
      <c r="AN12" s="1081"/>
      <c r="AO12" s="1082"/>
      <c r="AP12" s="1054"/>
      <c r="AQ12" s="1055"/>
      <c r="AR12" s="1055"/>
      <c r="AS12" s="1055"/>
      <c r="AT12" s="1056"/>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3"/>
      <c r="CE12" s="233"/>
      <c r="CF12" s="233"/>
      <c r="CG12" s="233"/>
      <c r="CH12" s="233"/>
      <c r="CI12" s="233"/>
      <c r="CJ12" s="233"/>
      <c r="CK12" s="233"/>
      <c r="CL12" s="233"/>
      <c r="CM12" s="233"/>
      <c r="CN12" s="233"/>
      <c r="CO12" s="233"/>
      <c r="CP12" s="233"/>
      <c r="CQ12" s="233"/>
      <c r="CR12" s="233"/>
      <c r="CS12" s="233"/>
      <c r="CT12" s="233"/>
      <c r="CU12" s="233"/>
      <c r="CV12" s="233"/>
      <c r="CW12" s="233"/>
      <c r="CX12" s="233"/>
      <c r="CY12" s="233"/>
      <c r="CZ12" s="233"/>
      <c r="DA12" s="233"/>
      <c r="DB12" s="233"/>
      <c r="DC12" s="233"/>
      <c r="DD12" s="233"/>
      <c r="DE12" s="233"/>
      <c r="DF12" s="233"/>
      <c r="DG12" s="233"/>
      <c r="DH12" s="233"/>
      <c r="DI12" s="233"/>
      <c r="DJ12" s="233"/>
      <c r="DK12" s="233"/>
      <c r="DL12" s="233"/>
      <c r="DM12" s="233"/>
      <c r="DN12" s="233"/>
      <c r="DO12" s="233"/>
      <c r="DP12" s="233"/>
      <c r="DQ12" s="233"/>
      <c r="DR12" s="233"/>
      <c r="DS12" s="233"/>
      <c r="DT12" s="233"/>
      <c r="DU12" s="233"/>
      <c r="DV12" s="233"/>
      <c r="DW12" s="233"/>
      <c r="DX12" s="233"/>
      <c r="DY12" s="233"/>
      <c r="DZ12" s="233"/>
      <c r="EA12" s="233"/>
      <c r="EB12" s="233"/>
      <c r="EC12" s="233"/>
      <c r="ED12" s="233"/>
      <c r="EE12" s="233"/>
      <c r="EF12" s="233"/>
      <c r="EG12" s="233"/>
      <c r="EH12" s="233"/>
      <c r="EI12" s="233"/>
      <c r="EJ12" s="233"/>
      <c r="EK12" s="233"/>
      <c r="EL12" s="233"/>
      <c r="EM12" s="233"/>
      <c r="EN12" s="233"/>
      <c r="EO12" s="233"/>
      <c r="EP12" s="233"/>
      <c r="EQ12" s="233"/>
      <c r="ER12" s="233"/>
      <c r="ES12" s="233"/>
      <c r="ET12" s="233"/>
      <c r="EU12" s="233"/>
      <c r="EV12" s="233"/>
      <c r="EW12" s="233"/>
      <c r="EX12" s="233"/>
      <c r="EY12" s="233"/>
      <c r="EZ12" s="233"/>
      <c r="FA12" s="233"/>
      <c r="FB12" s="233"/>
      <c r="FC12" s="233"/>
      <c r="FD12" s="233"/>
      <c r="FE12" s="233"/>
      <c r="FF12" s="233"/>
      <c r="FG12" s="233"/>
      <c r="FH12" s="233"/>
      <c r="FI12" s="233"/>
      <c r="FJ12" s="233"/>
      <c r="FK12" s="233"/>
      <c r="FL12" s="233"/>
      <c r="FM12" s="233"/>
      <c r="FN12" s="233"/>
      <c r="FO12" s="233"/>
      <c r="FP12" s="233"/>
      <c r="FQ12" s="233"/>
      <c r="FR12" s="233"/>
      <c r="FS12" s="233"/>
      <c r="FT12" s="233"/>
      <c r="FU12" s="233"/>
      <c r="FV12" s="233"/>
      <c r="FW12" s="233"/>
      <c r="FX12" s="233"/>
      <c r="FY12" s="233"/>
      <c r="FZ12" s="233"/>
      <c r="GA12" s="233"/>
      <c r="GB12" s="233"/>
      <c r="GC12" s="233"/>
      <c r="GD12" s="233"/>
      <c r="GE12" s="233"/>
      <c r="GF12" s="233"/>
      <c r="GG12" s="233"/>
      <c r="GH12" s="233"/>
      <c r="GI12" s="233"/>
      <c r="GJ12" s="233"/>
      <c r="GK12" s="233"/>
      <c r="GL12" s="233"/>
      <c r="GM12" s="233"/>
      <c r="GN12" s="233"/>
      <c r="GO12" s="233"/>
      <c r="GP12" s="233"/>
      <c r="GQ12" s="233"/>
      <c r="GR12" s="233"/>
      <c r="GS12" s="233"/>
      <c r="GT12" s="233"/>
      <c r="GU12" s="233"/>
      <c r="GV12" s="233"/>
      <c r="GW12" s="233"/>
      <c r="GX12" s="233"/>
      <c r="GY12" s="233"/>
      <c r="GZ12" s="233"/>
      <c r="HA12" s="233"/>
      <c r="HB12" s="233"/>
      <c r="HC12" s="233"/>
      <c r="HD12" s="233"/>
      <c r="HE12" s="233"/>
      <c r="HF12" s="233"/>
      <c r="HG12" s="233"/>
      <c r="HH12" s="233"/>
      <c r="HI12" s="233"/>
      <c r="HJ12" s="233"/>
      <c r="HK12" s="233"/>
      <c r="HL12" s="233"/>
      <c r="HM12" s="233"/>
      <c r="HN12" s="233"/>
      <c r="HO12" s="233"/>
      <c r="HP12" s="233"/>
      <c r="HQ12" s="233"/>
      <c r="HR12" s="233"/>
      <c r="HS12" s="233"/>
      <c r="HT12" s="233"/>
      <c r="HU12" s="233"/>
      <c r="HV12" s="233"/>
      <c r="HW12" s="233"/>
      <c r="HX12" s="233"/>
      <c r="HY12" s="233"/>
      <c r="HZ12" s="233"/>
      <c r="IA12" s="233"/>
      <c r="IB12" s="233"/>
      <c r="IC12" s="233"/>
      <c r="ID12" s="233"/>
      <c r="IE12" s="233"/>
      <c r="IF12" s="233"/>
      <c r="IG12" s="233"/>
      <c r="IH12" s="233"/>
      <c r="II12" s="233"/>
      <c r="IJ12" s="233"/>
      <c r="IK12" s="233"/>
      <c r="IL12" s="233"/>
      <c r="IM12" s="233"/>
      <c r="IN12" s="233"/>
      <c r="IO12" s="233"/>
      <c r="IP12" s="233"/>
      <c r="IQ12" s="233"/>
      <c r="IR12" s="233"/>
      <c r="IS12" s="233"/>
      <c r="IT12" s="233"/>
      <c r="IU12" s="233"/>
      <c r="IV12" s="233"/>
      <c r="IW12" s="233"/>
      <c r="IX12" s="233"/>
      <c r="IY12" s="233"/>
      <c r="IZ12" s="233"/>
      <c r="JA12" s="233"/>
      <c r="JB12" s="233"/>
      <c r="JC12" s="233"/>
      <c r="JD12" s="233"/>
      <c r="JE12" s="233"/>
      <c r="JF12" s="233"/>
      <c r="JG12" s="233"/>
      <c r="JH12" s="233"/>
      <c r="JI12" s="233"/>
      <c r="JJ12" s="233"/>
      <c r="JK12" s="233"/>
      <c r="JL12" s="233"/>
      <c r="JM12" s="233"/>
      <c r="JN12" s="233"/>
      <c r="JO12" s="233"/>
      <c r="JP12" s="233"/>
      <c r="JQ12" s="233"/>
      <c r="JR12" s="233"/>
      <c r="JS12" s="233"/>
      <c r="JT12" s="233"/>
      <c r="JU12" s="233"/>
      <c r="JV12" s="233"/>
      <c r="JW12" s="233"/>
      <c r="JX12" s="233"/>
      <c r="JY12" s="233"/>
      <c r="JZ12" s="233"/>
      <c r="KA12" s="233"/>
      <c r="KB12" s="233"/>
      <c r="KC12" s="233"/>
      <c r="KD12" s="233"/>
      <c r="KE12" s="233"/>
      <c r="KF12" s="233"/>
      <c r="KG12" s="233"/>
      <c r="KH12" s="233"/>
      <c r="KI12" s="233"/>
      <c r="KJ12" s="233"/>
      <c r="KK12" s="233"/>
      <c r="KL12" s="233"/>
      <c r="KM12" s="233"/>
      <c r="KN12" s="233"/>
      <c r="KO12" s="233"/>
      <c r="KP12" s="233"/>
      <c r="KQ12" s="233"/>
      <c r="KR12" s="233"/>
      <c r="KS12" s="233"/>
      <c r="KT12" s="233"/>
      <c r="KU12" s="233"/>
      <c r="KV12" s="233"/>
      <c r="KW12" s="233"/>
      <c r="KX12" s="233"/>
      <c r="KY12" s="233"/>
      <c r="KZ12" s="233"/>
      <c r="LA12" s="233"/>
      <c r="LB12" s="233"/>
      <c r="LC12" s="233"/>
      <c r="LD12" s="233"/>
      <c r="LE12" s="233"/>
      <c r="LF12" s="233"/>
      <c r="LG12" s="233"/>
      <c r="LH12" s="233"/>
      <c r="LI12" s="233"/>
      <c r="LJ12" s="233"/>
      <c r="LK12" s="233"/>
      <c r="LL12" s="233"/>
      <c r="LM12" s="233"/>
      <c r="LN12" s="233"/>
      <c r="LO12" s="233"/>
      <c r="LP12" s="233"/>
      <c r="LQ12" s="233"/>
      <c r="LR12" s="233"/>
      <c r="LS12" s="233"/>
      <c r="LT12" s="233"/>
      <c r="LU12" s="233"/>
      <c r="LV12" s="233"/>
      <c r="LW12" s="233"/>
      <c r="LX12" s="233"/>
      <c r="LY12" s="233"/>
      <c r="LZ12" s="233"/>
      <c r="MA12" s="233"/>
      <c r="MB12" s="233"/>
      <c r="MC12" s="233"/>
      <c r="MD12" s="233"/>
      <c r="ME12" s="233"/>
      <c r="MF12" s="233"/>
      <c r="MG12" s="233"/>
      <c r="MH12" s="233"/>
      <c r="MI12" s="233"/>
      <c r="MJ12" s="233"/>
      <c r="MK12" s="233"/>
      <c r="ML12" s="233"/>
      <c r="MM12" s="233"/>
      <c r="MN12" s="233"/>
      <c r="MO12" s="233"/>
      <c r="MP12" s="233"/>
      <c r="MQ12" s="233"/>
      <c r="MR12" s="233"/>
      <c r="MS12" s="233"/>
      <c r="MT12" s="233"/>
      <c r="MU12" s="233"/>
      <c r="MV12" s="233"/>
      <c r="MW12" s="233"/>
      <c r="MX12" s="233"/>
      <c r="MY12" s="233"/>
      <c r="MZ12" s="233"/>
      <c r="NA12" s="233"/>
      <c r="NB12" s="233"/>
      <c r="NC12" s="233"/>
      <c r="ND12" s="233"/>
      <c r="NE12" s="233"/>
      <c r="NF12" s="233"/>
      <c r="NG12" s="233"/>
      <c r="NH12" s="233"/>
      <c r="NI12" s="233"/>
      <c r="NJ12" s="233"/>
      <c r="NK12" s="233"/>
      <c r="NL12" s="233"/>
      <c r="NM12" s="233"/>
      <c r="NN12" s="233"/>
      <c r="NO12" s="233"/>
      <c r="NP12" s="233"/>
      <c r="NQ12" s="233"/>
      <c r="NR12" s="233"/>
      <c r="NS12" s="233"/>
      <c r="NT12" s="233"/>
      <c r="NU12" s="233"/>
      <c r="NV12" s="233"/>
      <c r="NW12" s="233"/>
      <c r="NX12" s="233"/>
      <c r="NY12" s="233"/>
      <c r="NZ12" s="233"/>
      <c r="OA12" s="233"/>
      <c r="OB12" s="233"/>
      <c r="OC12" s="233"/>
      <c r="OD12" s="233"/>
      <c r="OE12" s="233"/>
      <c r="OF12" s="233"/>
      <c r="OG12" s="233"/>
      <c r="OH12" s="233"/>
      <c r="OI12" s="233"/>
      <c r="OJ12" s="233"/>
      <c r="OK12" s="233"/>
      <c r="OL12" s="233"/>
      <c r="OM12" s="233"/>
      <c r="ON12" s="233"/>
      <c r="OO12" s="233"/>
      <c r="OP12" s="233"/>
      <c r="OQ12" s="233"/>
      <c r="OR12" s="233"/>
      <c r="OS12" s="233"/>
      <c r="OT12" s="233"/>
      <c r="OU12" s="233"/>
      <c r="OV12" s="233"/>
      <c r="OW12" s="233"/>
      <c r="OX12" s="233"/>
      <c r="OY12" s="233"/>
      <c r="OZ12" s="233"/>
      <c r="PA12" s="233"/>
      <c r="PB12" s="233"/>
      <c r="PC12" s="233"/>
      <c r="PD12" s="233"/>
      <c r="PE12" s="233"/>
      <c r="PF12" s="233"/>
      <c r="PG12" s="233"/>
      <c r="PH12" s="233"/>
      <c r="PI12" s="233"/>
      <c r="PJ12" s="233"/>
      <c r="PK12" s="233"/>
      <c r="PL12" s="233"/>
      <c r="PM12" s="233"/>
      <c r="PN12" s="233"/>
      <c r="PO12" s="233"/>
      <c r="PP12" s="233"/>
      <c r="PQ12" s="233"/>
      <c r="PR12" s="233"/>
      <c r="PS12" s="233"/>
      <c r="PT12" s="233"/>
      <c r="PU12" s="233"/>
      <c r="PV12" s="233"/>
      <c r="PW12" s="233"/>
      <c r="PX12" s="233"/>
      <c r="PY12" s="233"/>
      <c r="PZ12" s="233"/>
      <c r="QA12" s="233"/>
      <c r="QB12" s="233"/>
      <c r="QC12" s="233"/>
      <c r="QD12" s="233"/>
      <c r="QE12" s="233"/>
      <c r="QF12" s="233"/>
      <c r="QG12" s="233"/>
      <c r="QH12" s="233"/>
      <c r="QI12" s="233"/>
      <c r="QJ12" s="233"/>
      <c r="QK12" s="233"/>
    </row>
    <row r="13" spans="1:453" s="182" customFormat="1" ht="23.5" customHeight="1">
      <c r="A13" s="734"/>
      <c r="B13" s="735"/>
      <c r="C13" s="1057"/>
      <c r="D13" s="1058"/>
      <c r="E13" s="1058"/>
      <c r="F13" s="1058"/>
      <c r="G13" s="1058"/>
      <c r="H13" s="1058"/>
      <c r="I13" s="1058"/>
      <c r="J13" s="1058"/>
      <c r="K13" s="1058"/>
      <c r="L13" s="1058"/>
      <c r="M13" s="1058"/>
      <c r="N13" s="1058"/>
      <c r="O13" s="1058"/>
      <c r="P13" s="1058"/>
      <c r="Q13" s="1058"/>
      <c r="R13" s="1058"/>
      <c r="S13" s="1058"/>
      <c r="T13" s="1059"/>
      <c r="U13" s="1060"/>
      <c r="V13" s="1061"/>
      <c r="W13" s="1061"/>
      <c r="X13" s="1062"/>
      <c r="Y13" s="1068"/>
      <c r="Z13" s="1069"/>
      <c r="AA13" s="1069"/>
      <c r="AB13" s="1070"/>
      <c r="AC13" s="1074"/>
      <c r="AD13" s="1075"/>
      <c r="AE13" s="1075"/>
      <c r="AF13" s="1075"/>
      <c r="AG13" s="1076"/>
      <c r="AH13" s="1077"/>
      <c r="AI13" s="1078"/>
      <c r="AJ13" s="1079"/>
      <c r="AK13" s="1083"/>
      <c r="AL13" s="1084"/>
      <c r="AM13" s="1084"/>
      <c r="AN13" s="1084"/>
      <c r="AO13" s="1085"/>
      <c r="AP13" s="1054"/>
      <c r="AQ13" s="1055"/>
      <c r="AR13" s="1055"/>
      <c r="AS13" s="1055"/>
      <c r="AT13" s="1056"/>
      <c r="AU13" s="233"/>
      <c r="AV13" s="233"/>
      <c r="AW13" s="233"/>
      <c r="AX13" s="233"/>
      <c r="AY13" s="233"/>
      <c r="AZ13" s="233"/>
      <c r="BA13" s="233"/>
      <c r="BB13" s="233"/>
      <c r="BC13" s="233"/>
      <c r="BD13" s="233"/>
      <c r="BE13" s="233"/>
      <c r="BF13" s="233"/>
      <c r="BG13" s="233"/>
      <c r="BH13" s="233"/>
      <c r="BI13" s="233"/>
      <c r="BJ13" s="233"/>
      <c r="BK13" s="233"/>
      <c r="BL13" s="233"/>
      <c r="BM13" s="233"/>
      <c r="BN13" s="233"/>
      <c r="BO13" s="233"/>
      <c r="BP13" s="233"/>
      <c r="BQ13" s="233"/>
      <c r="BR13" s="233"/>
      <c r="BS13" s="233"/>
      <c r="BT13" s="233"/>
      <c r="BU13" s="233"/>
      <c r="BV13" s="233"/>
      <c r="BW13" s="233"/>
      <c r="BX13" s="233"/>
      <c r="BY13" s="233"/>
      <c r="BZ13" s="233"/>
      <c r="CA13" s="233"/>
      <c r="CB13" s="233"/>
      <c r="CC13" s="233"/>
      <c r="CD13" s="233"/>
      <c r="CE13" s="233"/>
      <c r="CF13" s="233"/>
      <c r="CG13" s="233"/>
      <c r="CH13" s="233"/>
      <c r="CI13" s="233"/>
      <c r="CJ13" s="233"/>
      <c r="CK13" s="233"/>
      <c r="CL13" s="233"/>
      <c r="CM13" s="233"/>
      <c r="CN13" s="233"/>
      <c r="CO13" s="233"/>
      <c r="CP13" s="233"/>
      <c r="CQ13" s="233"/>
      <c r="CR13" s="233"/>
      <c r="CS13" s="233"/>
      <c r="CT13" s="233"/>
      <c r="CU13" s="233"/>
      <c r="CV13" s="233"/>
      <c r="CW13" s="233"/>
      <c r="CX13" s="233"/>
      <c r="CY13" s="233"/>
      <c r="CZ13" s="233"/>
      <c r="DA13" s="233"/>
      <c r="DB13" s="233"/>
      <c r="DC13" s="233"/>
      <c r="DD13" s="233"/>
      <c r="DE13" s="233"/>
      <c r="DF13" s="233"/>
      <c r="DG13" s="233"/>
      <c r="DH13" s="233"/>
      <c r="DI13" s="233"/>
      <c r="DJ13" s="233"/>
      <c r="DK13" s="233"/>
      <c r="DL13" s="233"/>
      <c r="DM13" s="233"/>
      <c r="DN13" s="233"/>
      <c r="DO13" s="233"/>
      <c r="DP13" s="233"/>
      <c r="DQ13" s="233"/>
      <c r="DR13" s="233"/>
      <c r="DS13" s="233"/>
      <c r="DT13" s="233"/>
      <c r="DU13" s="233"/>
      <c r="DV13" s="233"/>
      <c r="DW13" s="233"/>
      <c r="DX13" s="233"/>
      <c r="DY13" s="233"/>
      <c r="DZ13" s="233"/>
      <c r="EA13" s="233"/>
      <c r="EB13" s="233"/>
      <c r="EC13" s="233"/>
      <c r="ED13" s="233"/>
      <c r="EE13" s="233"/>
      <c r="EF13" s="233"/>
      <c r="EG13" s="233"/>
      <c r="EH13" s="233"/>
      <c r="EI13" s="233"/>
      <c r="EJ13" s="233"/>
      <c r="EK13" s="233"/>
      <c r="EL13" s="233"/>
      <c r="EM13" s="233"/>
      <c r="EN13" s="233"/>
      <c r="EO13" s="233"/>
      <c r="EP13" s="233"/>
      <c r="EQ13" s="233"/>
      <c r="ER13" s="233"/>
      <c r="ES13" s="233"/>
      <c r="ET13" s="233"/>
      <c r="EU13" s="233"/>
      <c r="EV13" s="233"/>
      <c r="EW13" s="233"/>
      <c r="EX13" s="233"/>
      <c r="EY13" s="233"/>
      <c r="EZ13" s="233"/>
      <c r="FA13" s="233"/>
      <c r="FB13" s="233"/>
      <c r="FC13" s="233"/>
      <c r="FD13" s="233"/>
      <c r="FE13" s="233"/>
      <c r="FF13" s="233"/>
      <c r="FG13" s="233"/>
      <c r="FH13" s="233"/>
      <c r="FI13" s="233"/>
      <c r="FJ13" s="233"/>
      <c r="FK13" s="233"/>
      <c r="FL13" s="233"/>
      <c r="FM13" s="233"/>
      <c r="FN13" s="233"/>
      <c r="FO13" s="233"/>
      <c r="FP13" s="233"/>
      <c r="FQ13" s="233"/>
      <c r="FR13" s="233"/>
      <c r="FS13" s="233"/>
      <c r="FT13" s="233"/>
      <c r="FU13" s="233"/>
      <c r="FV13" s="233"/>
      <c r="FW13" s="233"/>
      <c r="FX13" s="233"/>
      <c r="FY13" s="233"/>
      <c r="FZ13" s="233"/>
      <c r="GA13" s="233"/>
      <c r="GB13" s="233"/>
      <c r="GC13" s="233"/>
      <c r="GD13" s="233"/>
      <c r="GE13" s="233"/>
      <c r="GF13" s="233"/>
      <c r="GG13" s="233"/>
      <c r="GH13" s="233"/>
      <c r="GI13" s="233"/>
      <c r="GJ13" s="233"/>
      <c r="GK13" s="233"/>
      <c r="GL13" s="233"/>
      <c r="GM13" s="233"/>
      <c r="GN13" s="233"/>
      <c r="GO13" s="233"/>
      <c r="GP13" s="233"/>
      <c r="GQ13" s="233"/>
      <c r="GR13" s="233"/>
      <c r="GS13" s="233"/>
      <c r="GT13" s="233"/>
      <c r="GU13" s="233"/>
      <c r="GV13" s="233"/>
      <c r="GW13" s="233"/>
      <c r="GX13" s="233"/>
      <c r="GY13" s="233"/>
      <c r="GZ13" s="233"/>
      <c r="HA13" s="233"/>
      <c r="HB13" s="233"/>
      <c r="HC13" s="233"/>
      <c r="HD13" s="233"/>
      <c r="HE13" s="233"/>
      <c r="HF13" s="233"/>
      <c r="HG13" s="233"/>
      <c r="HH13" s="233"/>
      <c r="HI13" s="233"/>
      <c r="HJ13" s="233"/>
      <c r="HK13" s="233"/>
      <c r="HL13" s="233"/>
      <c r="HM13" s="233"/>
      <c r="HN13" s="233"/>
      <c r="HO13" s="233"/>
      <c r="HP13" s="233"/>
      <c r="HQ13" s="233"/>
      <c r="HR13" s="233"/>
      <c r="HS13" s="233"/>
      <c r="HT13" s="233"/>
      <c r="HU13" s="233"/>
      <c r="HV13" s="233"/>
      <c r="HW13" s="233"/>
      <c r="HX13" s="233"/>
      <c r="HY13" s="233"/>
      <c r="HZ13" s="233"/>
      <c r="IA13" s="233"/>
      <c r="IB13" s="233"/>
      <c r="IC13" s="233"/>
      <c r="ID13" s="233"/>
      <c r="IE13" s="233"/>
      <c r="IF13" s="233"/>
      <c r="IG13" s="233"/>
      <c r="IH13" s="233"/>
      <c r="II13" s="233"/>
      <c r="IJ13" s="233"/>
      <c r="IK13" s="233"/>
      <c r="IL13" s="233"/>
      <c r="IM13" s="233"/>
      <c r="IN13" s="233"/>
      <c r="IO13" s="233"/>
      <c r="IP13" s="233"/>
      <c r="IQ13" s="233"/>
      <c r="IR13" s="233"/>
      <c r="IS13" s="233"/>
      <c r="IT13" s="233"/>
      <c r="IU13" s="233"/>
      <c r="IV13" s="233"/>
      <c r="IW13" s="233"/>
      <c r="IX13" s="233"/>
      <c r="IY13" s="233"/>
      <c r="IZ13" s="233"/>
      <c r="JA13" s="233"/>
      <c r="JB13" s="233"/>
      <c r="JC13" s="233"/>
      <c r="JD13" s="233"/>
      <c r="JE13" s="233"/>
      <c r="JF13" s="233"/>
      <c r="JG13" s="233"/>
      <c r="JH13" s="233"/>
      <c r="JI13" s="233"/>
      <c r="JJ13" s="233"/>
      <c r="JK13" s="233"/>
      <c r="JL13" s="233"/>
      <c r="JM13" s="233"/>
      <c r="JN13" s="233"/>
      <c r="JO13" s="233"/>
      <c r="JP13" s="233"/>
      <c r="JQ13" s="233"/>
      <c r="JR13" s="233"/>
      <c r="JS13" s="233"/>
      <c r="JT13" s="233"/>
      <c r="JU13" s="233"/>
      <c r="JV13" s="233"/>
      <c r="JW13" s="233"/>
      <c r="JX13" s="233"/>
      <c r="JY13" s="233"/>
      <c r="JZ13" s="233"/>
      <c r="KA13" s="233"/>
      <c r="KB13" s="233"/>
      <c r="KC13" s="233"/>
      <c r="KD13" s="233"/>
      <c r="KE13" s="233"/>
      <c r="KF13" s="233"/>
      <c r="KG13" s="233"/>
      <c r="KH13" s="233"/>
      <c r="KI13" s="233"/>
      <c r="KJ13" s="233"/>
      <c r="KK13" s="233"/>
      <c r="KL13" s="233"/>
      <c r="KM13" s="233"/>
      <c r="KN13" s="233"/>
      <c r="KO13" s="233"/>
      <c r="KP13" s="233"/>
      <c r="KQ13" s="233"/>
      <c r="KR13" s="233"/>
      <c r="KS13" s="233"/>
      <c r="KT13" s="233"/>
      <c r="KU13" s="233"/>
      <c r="KV13" s="233"/>
      <c r="KW13" s="233"/>
      <c r="KX13" s="233"/>
      <c r="KY13" s="233"/>
      <c r="KZ13" s="233"/>
      <c r="LA13" s="233"/>
      <c r="LB13" s="233"/>
      <c r="LC13" s="233"/>
      <c r="LD13" s="233"/>
      <c r="LE13" s="233"/>
      <c r="LF13" s="233"/>
      <c r="LG13" s="233"/>
      <c r="LH13" s="233"/>
      <c r="LI13" s="233"/>
      <c r="LJ13" s="233"/>
      <c r="LK13" s="233"/>
      <c r="LL13" s="233"/>
      <c r="LM13" s="233"/>
      <c r="LN13" s="233"/>
      <c r="LO13" s="233"/>
      <c r="LP13" s="233"/>
      <c r="LQ13" s="233"/>
      <c r="LR13" s="233"/>
      <c r="LS13" s="233"/>
      <c r="LT13" s="233"/>
      <c r="LU13" s="233"/>
      <c r="LV13" s="233"/>
      <c r="LW13" s="233"/>
      <c r="LX13" s="233"/>
      <c r="LY13" s="233"/>
      <c r="LZ13" s="233"/>
      <c r="MA13" s="233"/>
      <c r="MB13" s="233"/>
      <c r="MC13" s="233"/>
      <c r="MD13" s="233"/>
      <c r="ME13" s="233"/>
      <c r="MF13" s="233"/>
      <c r="MG13" s="233"/>
      <c r="MH13" s="233"/>
      <c r="MI13" s="233"/>
      <c r="MJ13" s="233"/>
      <c r="MK13" s="233"/>
      <c r="ML13" s="233"/>
      <c r="MM13" s="233"/>
      <c r="MN13" s="233"/>
      <c r="MO13" s="233"/>
      <c r="MP13" s="233"/>
      <c r="MQ13" s="233"/>
      <c r="MR13" s="233"/>
      <c r="MS13" s="233"/>
      <c r="MT13" s="233"/>
      <c r="MU13" s="233"/>
      <c r="MV13" s="233"/>
      <c r="MW13" s="233"/>
      <c r="MX13" s="233"/>
      <c r="MY13" s="233"/>
      <c r="MZ13" s="233"/>
      <c r="NA13" s="233"/>
      <c r="NB13" s="233"/>
      <c r="NC13" s="233"/>
      <c r="ND13" s="233"/>
      <c r="NE13" s="233"/>
      <c r="NF13" s="233"/>
      <c r="NG13" s="233"/>
      <c r="NH13" s="233"/>
      <c r="NI13" s="233"/>
      <c r="NJ13" s="233"/>
      <c r="NK13" s="233"/>
      <c r="NL13" s="233"/>
      <c r="NM13" s="233"/>
      <c r="NN13" s="233"/>
      <c r="NO13" s="233"/>
      <c r="NP13" s="233"/>
      <c r="NQ13" s="233"/>
      <c r="NR13" s="233"/>
      <c r="NS13" s="233"/>
      <c r="NT13" s="233"/>
      <c r="NU13" s="233"/>
      <c r="NV13" s="233"/>
      <c r="NW13" s="233"/>
      <c r="NX13" s="233"/>
      <c r="NY13" s="233"/>
      <c r="NZ13" s="233"/>
      <c r="OA13" s="233"/>
      <c r="OB13" s="233"/>
      <c r="OC13" s="233"/>
      <c r="OD13" s="233"/>
      <c r="OE13" s="233"/>
      <c r="OF13" s="233"/>
      <c r="OG13" s="233"/>
      <c r="OH13" s="233"/>
      <c r="OI13" s="233"/>
      <c r="OJ13" s="233"/>
      <c r="OK13" s="233"/>
      <c r="OL13" s="233"/>
      <c r="OM13" s="233"/>
      <c r="ON13" s="233"/>
      <c r="OO13" s="233"/>
      <c r="OP13" s="233"/>
      <c r="OQ13" s="233"/>
      <c r="OR13" s="233"/>
      <c r="OS13" s="233"/>
      <c r="OT13" s="233"/>
      <c r="OU13" s="233"/>
      <c r="OV13" s="233"/>
      <c r="OW13" s="233"/>
      <c r="OX13" s="233"/>
      <c r="OY13" s="233"/>
      <c r="OZ13" s="233"/>
      <c r="PA13" s="233"/>
      <c r="PB13" s="233"/>
      <c r="PC13" s="233"/>
      <c r="PD13" s="233"/>
      <c r="PE13" s="233"/>
      <c r="PF13" s="233"/>
      <c r="PG13" s="233"/>
      <c r="PH13" s="233"/>
      <c r="PI13" s="233"/>
      <c r="PJ13" s="233"/>
      <c r="PK13" s="233"/>
      <c r="PL13" s="233"/>
      <c r="PM13" s="233"/>
      <c r="PN13" s="233"/>
      <c r="PO13" s="233"/>
      <c r="PP13" s="233"/>
      <c r="PQ13" s="233"/>
      <c r="PR13" s="233"/>
      <c r="PS13" s="233"/>
      <c r="PT13" s="233"/>
      <c r="PU13" s="233"/>
      <c r="PV13" s="233"/>
      <c r="PW13" s="233"/>
      <c r="PX13" s="233"/>
      <c r="PY13" s="233"/>
      <c r="PZ13" s="233"/>
      <c r="QA13" s="233"/>
      <c r="QB13" s="233"/>
      <c r="QC13" s="233"/>
      <c r="QD13" s="233"/>
      <c r="QE13" s="233"/>
      <c r="QF13" s="233"/>
      <c r="QG13" s="233"/>
      <c r="QH13" s="233"/>
      <c r="QI13" s="233"/>
      <c r="QJ13" s="233"/>
      <c r="QK13" s="233"/>
    </row>
    <row r="14" spans="1:453" s="182" customFormat="1" ht="23.5" customHeight="1">
      <c r="A14" s="732" t="s">
        <v>8039</v>
      </c>
      <c r="B14" s="733"/>
      <c r="C14" s="1063"/>
      <c r="D14" s="1064"/>
      <c r="E14" s="1064"/>
      <c r="F14" s="1064"/>
      <c r="G14" s="1064"/>
      <c r="H14" s="1086"/>
      <c r="I14" s="1064"/>
      <c r="J14" s="1064"/>
      <c r="K14" s="1064"/>
      <c r="L14" s="1064"/>
      <c r="M14" s="1064"/>
      <c r="N14" s="1086"/>
      <c r="O14" s="1064"/>
      <c r="P14" s="1064"/>
      <c r="Q14" s="1064"/>
      <c r="R14" s="1064"/>
      <c r="S14" s="1064"/>
      <c r="T14" s="1087"/>
      <c r="U14" s="1065"/>
      <c r="V14" s="1066"/>
      <c r="W14" s="1066"/>
      <c r="X14" s="1067"/>
      <c r="Y14" s="1068"/>
      <c r="Z14" s="1069"/>
      <c r="AA14" s="1069"/>
      <c r="AB14" s="1070"/>
      <c r="AC14" s="1071"/>
      <c r="AD14" s="1072"/>
      <c r="AE14" s="1072"/>
      <c r="AF14" s="1072"/>
      <c r="AG14" s="1073"/>
      <c r="AH14" s="1077"/>
      <c r="AI14" s="1078"/>
      <c r="AJ14" s="1079"/>
      <c r="AK14" s="1080"/>
      <c r="AL14" s="1081"/>
      <c r="AM14" s="1081"/>
      <c r="AN14" s="1081"/>
      <c r="AO14" s="1082"/>
      <c r="AP14" s="1054"/>
      <c r="AQ14" s="1055"/>
      <c r="AR14" s="1055"/>
      <c r="AS14" s="1055"/>
      <c r="AT14" s="1056"/>
      <c r="AU14" s="233"/>
      <c r="AV14" s="233"/>
      <c r="AW14" s="233"/>
      <c r="AX14" s="233"/>
      <c r="AY14" s="233"/>
      <c r="AZ14" s="233"/>
      <c r="BA14" s="233"/>
      <c r="BB14" s="233"/>
      <c r="BC14" s="233"/>
      <c r="BD14" s="233"/>
      <c r="BE14" s="233"/>
      <c r="BF14" s="233"/>
      <c r="BG14" s="233"/>
      <c r="BH14" s="233"/>
      <c r="BI14" s="233"/>
      <c r="BJ14" s="233"/>
      <c r="BK14" s="233"/>
      <c r="BL14" s="233"/>
      <c r="BM14" s="233"/>
      <c r="BN14" s="233"/>
      <c r="BO14" s="233"/>
      <c r="BP14" s="233"/>
      <c r="BQ14" s="233"/>
      <c r="BR14" s="233"/>
      <c r="BS14" s="233"/>
      <c r="BT14" s="233"/>
      <c r="BU14" s="233"/>
      <c r="BV14" s="233"/>
      <c r="BW14" s="233"/>
      <c r="BX14" s="233"/>
      <c r="BY14" s="233"/>
      <c r="BZ14" s="233"/>
      <c r="CA14" s="233"/>
      <c r="CB14" s="233"/>
      <c r="CC14" s="233"/>
      <c r="CD14" s="233"/>
      <c r="CE14" s="233"/>
      <c r="CF14" s="233"/>
      <c r="CG14" s="233"/>
      <c r="CH14" s="233"/>
      <c r="CI14" s="233"/>
      <c r="CJ14" s="233"/>
      <c r="CK14" s="233"/>
      <c r="CL14" s="233"/>
      <c r="CM14" s="233"/>
      <c r="CN14" s="233"/>
      <c r="CO14" s="233"/>
      <c r="CP14" s="233"/>
      <c r="CQ14" s="233"/>
      <c r="CR14" s="233"/>
      <c r="CS14" s="233"/>
      <c r="CT14" s="233"/>
      <c r="CU14" s="233"/>
      <c r="CV14" s="233"/>
      <c r="CW14" s="233"/>
      <c r="CX14" s="233"/>
      <c r="CY14" s="233"/>
      <c r="CZ14" s="233"/>
      <c r="DA14" s="233"/>
      <c r="DB14" s="233"/>
      <c r="DC14" s="233"/>
      <c r="DD14" s="233"/>
      <c r="DE14" s="233"/>
      <c r="DF14" s="233"/>
      <c r="DG14" s="233"/>
      <c r="DH14" s="233"/>
      <c r="DI14" s="233"/>
      <c r="DJ14" s="233"/>
      <c r="DK14" s="233"/>
      <c r="DL14" s="233"/>
      <c r="DM14" s="233"/>
      <c r="DN14" s="233"/>
      <c r="DO14" s="233"/>
      <c r="DP14" s="233"/>
      <c r="DQ14" s="233"/>
      <c r="DR14" s="233"/>
      <c r="DS14" s="233"/>
      <c r="DT14" s="233"/>
      <c r="DU14" s="233"/>
      <c r="DV14" s="233"/>
      <c r="DW14" s="233"/>
      <c r="DX14" s="233"/>
      <c r="DY14" s="233"/>
      <c r="DZ14" s="233"/>
      <c r="EA14" s="233"/>
      <c r="EB14" s="233"/>
      <c r="EC14" s="233"/>
      <c r="ED14" s="233"/>
      <c r="EE14" s="233"/>
      <c r="EF14" s="233"/>
      <c r="EG14" s="233"/>
      <c r="EH14" s="233"/>
      <c r="EI14" s="233"/>
      <c r="EJ14" s="233"/>
      <c r="EK14" s="233"/>
      <c r="EL14" s="233"/>
      <c r="EM14" s="233"/>
      <c r="EN14" s="233"/>
      <c r="EO14" s="233"/>
      <c r="EP14" s="233"/>
      <c r="EQ14" s="233"/>
      <c r="ER14" s="233"/>
      <c r="ES14" s="233"/>
      <c r="ET14" s="233"/>
      <c r="EU14" s="233"/>
      <c r="EV14" s="233"/>
      <c r="EW14" s="233"/>
      <c r="EX14" s="233"/>
      <c r="EY14" s="233"/>
      <c r="EZ14" s="233"/>
      <c r="FA14" s="233"/>
      <c r="FB14" s="233"/>
      <c r="FC14" s="233"/>
      <c r="FD14" s="233"/>
      <c r="FE14" s="233"/>
      <c r="FF14" s="233"/>
      <c r="FG14" s="233"/>
      <c r="FH14" s="233"/>
      <c r="FI14" s="233"/>
      <c r="FJ14" s="233"/>
      <c r="FK14" s="233"/>
      <c r="FL14" s="233"/>
      <c r="FM14" s="233"/>
      <c r="FN14" s="233"/>
      <c r="FO14" s="233"/>
      <c r="FP14" s="233"/>
      <c r="FQ14" s="233"/>
      <c r="FR14" s="233"/>
      <c r="FS14" s="233"/>
      <c r="FT14" s="233"/>
      <c r="FU14" s="233"/>
      <c r="FV14" s="233"/>
      <c r="FW14" s="233"/>
      <c r="FX14" s="233"/>
      <c r="FY14" s="233"/>
      <c r="FZ14" s="233"/>
      <c r="GA14" s="233"/>
      <c r="GB14" s="233"/>
      <c r="GC14" s="233"/>
      <c r="GD14" s="233"/>
      <c r="GE14" s="233"/>
      <c r="GF14" s="233"/>
      <c r="GG14" s="233"/>
      <c r="GH14" s="233"/>
      <c r="GI14" s="233"/>
      <c r="GJ14" s="233"/>
      <c r="GK14" s="233"/>
      <c r="GL14" s="233"/>
      <c r="GM14" s="233"/>
      <c r="GN14" s="233"/>
      <c r="GO14" s="233"/>
      <c r="GP14" s="233"/>
      <c r="GQ14" s="233"/>
      <c r="GR14" s="233"/>
      <c r="GS14" s="233"/>
      <c r="GT14" s="233"/>
      <c r="GU14" s="233"/>
      <c r="GV14" s="233"/>
      <c r="GW14" s="233"/>
      <c r="GX14" s="233"/>
      <c r="GY14" s="233"/>
      <c r="GZ14" s="233"/>
      <c r="HA14" s="233"/>
      <c r="HB14" s="233"/>
      <c r="HC14" s="233"/>
      <c r="HD14" s="233"/>
      <c r="HE14" s="233"/>
      <c r="HF14" s="233"/>
      <c r="HG14" s="233"/>
      <c r="HH14" s="233"/>
      <c r="HI14" s="233"/>
      <c r="HJ14" s="233"/>
      <c r="HK14" s="233"/>
      <c r="HL14" s="233"/>
      <c r="HM14" s="233"/>
      <c r="HN14" s="233"/>
      <c r="HO14" s="233"/>
      <c r="HP14" s="233"/>
      <c r="HQ14" s="233"/>
      <c r="HR14" s="233"/>
      <c r="HS14" s="233"/>
      <c r="HT14" s="233"/>
      <c r="HU14" s="233"/>
      <c r="HV14" s="233"/>
      <c r="HW14" s="233"/>
      <c r="HX14" s="233"/>
      <c r="HY14" s="233"/>
      <c r="HZ14" s="233"/>
      <c r="IA14" s="233"/>
      <c r="IB14" s="233"/>
      <c r="IC14" s="233"/>
      <c r="ID14" s="233"/>
      <c r="IE14" s="233"/>
      <c r="IF14" s="233"/>
      <c r="IG14" s="233"/>
      <c r="IH14" s="233"/>
      <c r="II14" s="233"/>
      <c r="IJ14" s="233"/>
      <c r="IK14" s="233"/>
      <c r="IL14" s="233"/>
      <c r="IM14" s="233"/>
      <c r="IN14" s="233"/>
      <c r="IO14" s="233"/>
      <c r="IP14" s="233"/>
      <c r="IQ14" s="233"/>
      <c r="IR14" s="233"/>
      <c r="IS14" s="233"/>
      <c r="IT14" s="233"/>
      <c r="IU14" s="233"/>
      <c r="IV14" s="233"/>
      <c r="IW14" s="233"/>
      <c r="IX14" s="233"/>
      <c r="IY14" s="233"/>
      <c r="IZ14" s="233"/>
      <c r="JA14" s="233"/>
      <c r="JB14" s="233"/>
      <c r="JC14" s="233"/>
      <c r="JD14" s="233"/>
      <c r="JE14" s="233"/>
      <c r="JF14" s="233"/>
      <c r="JG14" s="233"/>
      <c r="JH14" s="233"/>
      <c r="JI14" s="233"/>
      <c r="JJ14" s="233"/>
      <c r="JK14" s="233"/>
      <c r="JL14" s="233"/>
      <c r="JM14" s="233"/>
      <c r="JN14" s="233"/>
      <c r="JO14" s="233"/>
      <c r="JP14" s="233"/>
      <c r="JQ14" s="233"/>
      <c r="JR14" s="233"/>
      <c r="JS14" s="233"/>
      <c r="JT14" s="233"/>
      <c r="JU14" s="233"/>
      <c r="JV14" s="233"/>
      <c r="JW14" s="233"/>
      <c r="JX14" s="233"/>
      <c r="JY14" s="233"/>
      <c r="JZ14" s="233"/>
      <c r="KA14" s="233"/>
      <c r="KB14" s="233"/>
      <c r="KC14" s="233"/>
      <c r="KD14" s="233"/>
      <c r="KE14" s="233"/>
      <c r="KF14" s="233"/>
      <c r="KG14" s="233"/>
      <c r="KH14" s="233"/>
      <c r="KI14" s="233"/>
      <c r="KJ14" s="233"/>
      <c r="KK14" s="233"/>
      <c r="KL14" s="233"/>
      <c r="KM14" s="233"/>
      <c r="KN14" s="233"/>
      <c r="KO14" s="233"/>
      <c r="KP14" s="233"/>
      <c r="KQ14" s="233"/>
      <c r="KR14" s="233"/>
      <c r="KS14" s="233"/>
      <c r="KT14" s="233"/>
      <c r="KU14" s="233"/>
      <c r="KV14" s="233"/>
      <c r="KW14" s="233"/>
      <c r="KX14" s="233"/>
      <c r="KY14" s="233"/>
      <c r="KZ14" s="233"/>
      <c r="LA14" s="233"/>
      <c r="LB14" s="233"/>
      <c r="LC14" s="233"/>
      <c r="LD14" s="233"/>
      <c r="LE14" s="233"/>
      <c r="LF14" s="233"/>
      <c r="LG14" s="233"/>
      <c r="LH14" s="233"/>
      <c r="LI14" s="233"/>
      <c r="LJ14" s="233"/>
      <c r="LK14" s="233"/>
      <c r="LL14" s="233"/>
      <c r="LM14" s="233"/>
      <c r="LN14" s="233"/>
      <c r="LO14" s="233"/>
      <c r="LP14" s="233"/>
      <c r="LQ14" s="233"/>
      <c r="LR14" s="233"/>
      <c r="LS14" s="233"/>
      <c r="LT14" s="233"/>
      <c r="LU14" s="233"/>
      <c r="LV14" s="233"/>
      <c r="LW14" s="233"/>
      <c r="LX14" s="233"/>
      <c r="LY14" s="233"/>
      <c r="LZ14" s="233"/>
      <c r="MA14" s="233"/>
      <c r="MB14" s="233"/>
      <c r="MC14" s="233"/>
      <c r="MD14" s="233"/>
      <c r="ME14" s="233"/>
      <c r="MF14" s="233"/>
      <c r="MG14" s="233"/>
      <c r="MH14" s="233"/>
      <c r="MI14" s="233"/>
      <c r="MJ14" s="233"/>
      <c r="MK14" s="233"/>
      <c r="ML14" s="233"/>
      <c r="MM14" s="233"/>
      <c r="MN14" s="233"/>
      <c r="MO14" s="233"/>
      <c r="MP14" s="233"/>
      <c r="MQ14" s="233"/>
      <c r="MR14" s="233"/>
      <c r="MS14" s="233"/>
      <c r="MT14" s="233"/>
      <c r="MU14" s="233"/>
      <c r="MV14" s="233"/>
      <c r="MW14" s="233"/>
      <c r="MX14" s="233"/>
      <c r="MY14" s="233"/>
      <c r="MZ14" s="233"/>
      <c r="NA14" s="233"/>
      <c r="NB14" s="233"/>
      <c r="NC14" s="233"/>
      <c r="ND14" s="233"/>
      <c r="NE14" s="233"/>
      <c r="NF14" s="233"/>
      <c r="NG14" s="233"/>
      <c r="NH14" s="233"/>
      <c r="NI14" s="233"/>
      <c r="NJ14" s="233"/>
      <c r="NK14" s="233"/>
      <c r="NL14" s="233"/>
      <c r="NM14" s="233"/>
      <c r="NN14" s="233"/>
      <c r="NO14" s="233"/>
      <c r="NP14" s="233"/>
      <c r="NQ14" s="233"/>
      <c r="NR14" s="233"/>
      <c r="NS14" s="233"/>
      <c r="NT14" s="233"/>
      <c r="NU14" s="233"/>
      <c r="NV14" s="233"/>
      <c r="NW14" s="233"/>
      <c r="NX14" s="233"/>
      <c r="NY14" s="233"/>
      <c r="NZ14" s="233"/>
      <c r="OA14" s="233"/>
      <c r="OB14" s="233"/>
      <c r="OC14" s="233"/>
      <c r="OD14" s="233"/>
      <c r="OE14" s="233"/>
      <c r="OF14" s="233"/>
      <c r="OG14" s="233"/>
      <c r="OH14" s="233"/>
      <c r="OI14" s="233"/>
      <c r="OJ14" s="233"/>
      <c r="OK14" s="233"/>
      <c r="OL14" s="233"/>
      <c r="OM14" s="233"/>
      <c r="ON14" s="233"/>
      <c r="OO14" s="233"/>
      <c r="OP14" s="233"/>
      <c r="OQ14" s="233"/>
      <c r="OR14" s="233"/>
      <c r="OS14" s="233"/>
      <c r="OT14" s="233"/>
      <c r="OU14" s="233"/>
      <c r="OV14" s="233"/>
      <c r="OW14" s="233"/>
      <c r="OX14" s="233"/>
      <c r="OY14" s="233"/>
      <c r="OZ14" s="233"/>
      <c r="PA14" s="233"/>
      <c r="PB14" s="233"/>
      <c r="PC14" s="233"/>
      <c r="PD14" s="233"/>
      <c r="PE14" s="233"/>
      <c r="PF14" s="233"/>
      <c r="PG14" s="233"/>
      <c r="PH14" s="233"/>
      <c r="PI14" s="233"/>
      <c r="PJ14" s="233"/>
      <c r="PK14" s="233"/>
      <c r="PL14" s="233"/>
      <c r="PM14" s="233"/>
      <c r="PN14" s="233"/>
      <c r="PO14" s="233"/>
      <c r="PP14" s="233"/>
      <c r="PQ14" s="233"/>
      <c r="PR14" s="233"/>
      <c r="PS14" s="233"/>
      <c r="PT14" s="233"/>
      <c r="PU14" s="233"/>
      <c r="PV14" s="233"/>
      <c r="PW14" s="233"/>
      <c r="PX14" s="233"/>
      <c r="PY14" s="233"/>
      <c r="PZ14" s="233"/>
      <c r="QA14" s="233"/>
      <c r="QB14" s="233"/>
      <c r="QC14" s="233"/>
      <c r="QD14" s="233"/>
      <c r="QE14" s="233"/>
      <c r="QF14" s="233"/>
      <c r="QG14" s="233"/>
      <c r="QH14" s="233"/>
      <c r="QI14" s="233"/>
      <c r="QJ14" s="233"/>
      <c r="QK14" s="233"/>
    </row>
    <row r="15" spans="1:453" s="182" customFormat="1" ht="23.5" customHeight="1">
      <c r="A15" s="734"/>
      <c r="B15" s="735"/>
      <c r="C15" s="1057"/>
      <c r="D15" s="1058"/>
      <c r="E15" s="1058"/>
      <c r="F15" s="1058"/>
      <c r="G15" s="1058"/>
      <c r="H15" s="1058"/>
      <c r="I15" s="1058"/>
      <c r="J15" s="1058"/>
      <c r="K15" s="1058"/>
      <c r="L15" s="1058"/>
      <c r="M15" s="1058"/>
      <c r="N15" s="1058"/>
      <c r="O15" s="1058"/>
      <c r="P15" s="1058"/>
      <c r="Q15" s="1058"/>
      <c r="R15" s="1058"/>
      <c r="S15" s="1058"/>
      <c r="T15" s="1059"/>
      <c r="U15" s="1060"/>
      <c r="V15" s="1061"/>
      <c r="W15" s="1061"/>
      <c r="X15" s="1062"/>
      <c r="Y15" s="1068"/>
      <c r="Z15" s="1069"/>
      <c r="AA15" s="1069"/>
      <c r="AB15" s="1070"/>
      <c r="AC15" s="1074"/>
      <c r="AD15" s="1075"/>
      <c r="AE15" s="1075"/>
      <c r="AF15" s="1075"/>
      <c r="AG15" s="1076"/>
      <c r="AH15" s="1077"/>
      <c r="AI15" s="1078"/>
      <c r="AJ15" s="1079"/>
      <c r="AK15" s="1083"/>
      <c r="AL15" s="1084"/>
      <c r="AM15" s="1084"/>
      <c r="AN15" s="1084"/>
      <c r="AO15" s="1085"/>
      <c r="AP15" s="1054"/>
      <c r="AQ15" s="1055"/>
      <c r="AR15" s="1055"/>
      <c r="AS15" s="1055"/>
      <c r="AT15" s="1056"/>
      <c r="AU15" s="233"/>
      <c r="AV15" s="233"/>
      <c r="AW15" s="233"/>
      <c r="AX15" s="233"/>
      <c r="AY15" s="233"/>
      <c r="AZ15" s="233"/>
      <c r="BA15" s="233"/>
      <c r="BB15" s="233"/>
      <c r="BC15" s="233"/>
      <c r="BD15" s="233"/>
      <c r="BE15" s="233"/>
      <c r="BF15" s="233"/>
      <c r="BG15" s="233"/>
      <c r="BH15" s="233"/>
      <c r="BI15" s="233"/>
      <c r="BJ15" s="233"/>
      <c r="BK15" s="233"/>
      <c r="BL15" s="233"/>
      <c r="BM15" s="233"/>
      <c r="BN15" s="233"/>
      <c r="BO15" s="233"/>
      <c r="BP15" s="233"/>
      <c r="BQ15" s="233"/>
      <c r="BR15" s="233"/>
      <c r="BS15" s="233"/>
      <c r="BT15" s="233"/>
      <c r="BU15" s="233"/>
      <c r="BV15" s="233"/>
      <c r="BW15" s="233"/>
      <c r="BX15" s="233"/>
      <c r="BY15" s="233"/>
      <c r="BZ15" s="233"/>
      <c r="CA15" s="233"/>
      <c r="CB15" s="233"/>
      <c r="CC15" s="233"/>
      <c r="CD15" s="233"/>
      <c r="CE15" s="233"/>
      <c r="CF15" s="233"/>
      <c r="CG15" s="233"/>
      <c r="CH15" s="233"/>
      <c r="CI15" s="233"/>
      <c r="CJ15" s="233"/>
      <c r="CK15" s="233"/>
      <c r="CL15" s="233"/>
      <c r="CM15" s="233"/>
      <c r="CN15" s="233"/>
      <c r="CO15" s="233"/>
      <c r="CP15" s="233"/>
      <c r="CQ15" s="233"/>
      <c r="CR15" s="233"/>
      <c r="CS15" s="233"/>
      <c r="CT15" s="233"/>
      <c r="CU15" s="233"/>
      <c r="CV15" s="233"/>
      <c r="CW15" s="233"/>
      <c r="CX15" s="233"/>
      <c r="CY15" s="233"/>
      <c r="CZ15" s="233"/>
      <c r="DA15" s="233"/>
      <c r="DB15" s="233"/>
      <c r="DC15" s="233"/>
      <c r="DD15" s="233"/>
      <c r="DE15" s="233"/>
      <c r="DF15" s="233"/>
      <c r="DG15" s="233"/>
      <c r="DH15" s="233"/>
      <c r="DI15" s="233"/>
      <c r="DJ15" s="233"/>
      <c r="DK15" s="233"/>
      <c r="DL15" s="233"/>
      <c r="DM15" s="233"/>
      <c r="DN15" s="233"/>
      <c r="DO15" s="233"/>
      <c r="DP15" s="233"/>
      <c r="DQ15" s="233"/>
      <c r="DR15" s="233"/>
      <c r="DS15" s="233"/>
      <c r="DT15" s="233"/>
      <c r="DU15" s="233"/>
      <c r="DV15" s="233"/>
      <c r="DW15" s="233"/>
      <c r="DX15" s="233"/>
      <c r="DY15" s="233"/>
      <c r="DZ15" s="233"/>
      <c r="EA15" s="233"/>
      <c r="EB15" s="233"/>
      <c r="EC15" s="233"/>
      <c r="ED15" s="233"/>
      <c r="EE15" s="233"/>
      <c r="EF15" s="233"/>
      <c r="EG15" s="233"/>
      <c r="EH15" s="233"/>
      <c r="EI15" s="233"/>
      <c r="EJ15" s="233"/>
      <c r="EK15" s="233"/>
      <c r="EL15" s="233"/>
      <c r="EM15" s="233"/>
      <c r="EN15" s="233"/>
      <c r="EO15" s="233"/>
      <c r="EP15" s="233"/>
      <c r="EQ15" s="233"/>
      <c r="ER15" s="233"/>
      <c r="ES15" s="233"/>
      <c r="ET15" s="233"/>
      <c r="EU15" s="233"/>
      <c r="EV15" s="233"/>
      <c r="EW15" s="233"/>
      <c r="EX15" s="233"/>
      <c r="EY15" s="233"/>
      <c r="EZ15" s="233"/>
      <c r="FA15" s="233"/>
      <c r="FB15" s="233"/>
      <c r="FC15" s="233"/>
      <c r="FD15" s="233"/>
      <c r="FE15" s="233"/>
      <c r="FF15" s="233"/>
      <c r="FG15" s="233"/>
      <c r="FH15" s="233"/>
      <c r="FI15" s="233"/>
      <c r="FJ15" s="233"/>
      <c r="FK15" s="233"/>
      <c r="FL15" s="233"/>
      <c r="FM15" s="233"/>
      <c r="FN15" s="233"/>
      <c r="FO15" s="233"/>
      <c r="FP15" s="233"/>
      <c r="FQ15" s="233"/>
      <c r="FR15" s="233"/>
      <c r="FS15" s="233"/>
      <c r="FT15" s="233"/>
      <c r="FU15" s="233"/>
      <c r="FV15" s="233"/>
      <c r="FW15" s="233"/>
      <c r="FX15" s="233"/>
      <c r="FY15" s="233"/>
      <c r="FZ15" s="233"/>
      <c r="GA15" s="233"/>
      <c r="GB15" s="233"/>
      <c r="GC15" s="233"/>
      <c r="GD15" s="233"/>
      <c r="GE15" s="233"/>
      <c r="GF15" s="233"/>
      <c r="GG15" s="233"/>
      <c r="GH15" s="233"/>
      <c r="GI15" s="233"/>
      <c r="GJ15" s="233"/>
      <c r="GK15" s="233"/>
      <c r="GL15" s="233"/>
      <c r="GM15" s="233"/>
      <c r="GN15" s="233"/>
      <c r="GO15" s="233"/>
      <c r="GP15" s="233"/>
      <c r="GQ15" s="233"/>
      <c r="GR15" s="233"/>
      <c r="GS15" s="233"/>
      <c r="GT15" s="233"/>
      <c r="GU15" s="233"/>
      <c r="GV15" s="233"/>
      <c r="GW15" s="233"/>
      <c r="GX15" s="233"/>
      <c r="GY15" s="233"/>
      <c r="GZ15" s="233"/>
      <c r="HA15" s="233"/>
      <c r="HB15" s="233"/>
      <c r="HC15" s="233"/>
      <c r="HD15" s="233"/>
      <c r="HE15" s="233"/>
      <c r="HF15" s="233"/>
      <c r="HG15" s="233"/>
      <c r="HH15" s="233"/>
      <c r="HI15" s="233"/>
      <c r="HJ15" s="233"/>
      <c r="HK15" s="233"/>
      <c r="HL15" s="233"/>
      <c r="HM15" s="233"/>
      <c r="HN15" s="233"/>
      <c r="HO15" s="233"/>
      <c r="HP15" s="233"/>
      <c r="HQ15" s="233"/>
      <c r="HR15" s="233"/>
      <c r="HS15" s="233"/>
      <c r="HT15" s="233"/>
      <c r="HU15" s="233"/>
      <c r="HV15" s="233"/>
      <c r="HW15" s="233"/>
      <c r="HX15" s="233"/>
      <c r="HY15" s="233"/>
      <c r="HZ15" s="233"/>
      <c r="IA15" s="233"/>
      <c r="IB15" s="233"/>
      <c r="IC15" s="233"/>
      <c r="ID15" s="233"/>
      <c r="IE15" s="233"/>
      <c r="IF15" s="233"/>
      <c r="IG15" s="233"/>
      <c r="IH15" s="233"/>
      <c r="II15" s="233"/>
      <c r="IJ15" s="233"/>
      <c r="IK15" s="233"/>
      <c r="IL15" s="233"/>
      <c r="IM15" s="233"/>
      <c r="IN15" s="233"/>
      <c r="IO15" s="233"/>
      <c r="IP15" s="233"/>
      <c r="IQ15" s="233"/>
      <c r="IR15" s="233"/>
      <c r="IS15" s="233"/>
      <c r="IT15" s="233"/>
      <c r="IU15" s="233"/>
      <c r="IV15" s="233"/>
      <c r="IW15" s="233"/>
      <c r="IX15" s="233"/>
      <c r="IY15" s="233"/>
      <c r="IZ15" s="233"/>
      <c r="JA15" s="233"/>
      <c r="JB15" s="233"/>
      <c r="JC15" s="233"/>
      <c r="JD15" s="233"/>
      <c r="JE15" s="233"/>
      <c r="JF15" s="233"/>
      <c r="JG15" s="233"/>
      <c r="JH15" s="233"/>
      <c r="JI15" s="233"/>
      <c r="JJ15" s="233"/>
      <c r="JK15" s="233"/>
      <c r="JL15" s="233"/>
      <c r="JM15" s="233"/>
      <c r="JN15" s="233"/>
      <c r="JO15" s="233"/>
      <c r="JP15" s="233"/>
      <c r="JQ15" s="233"/>
      <c r="JR15" s="233"/>
      <c r="JS15" s="233"/>
      <c r="JT15" s="233"/>
      <c r="JU15" s="233"/>
      <c r="JV15" s="233"/>
      <c r="JW15" s="233"/>
      <c r="JX15" s="233"/>
      <c r="JY15" s="233"/>
      <c r="JZ15" s="233"/>
      <c r="KA15" s="233"/>
      <c r="KB15" s="233"/>
      <c r="KC15" s="233"/>
      <c r="KD15" s="233"/>
      <c r="KE15" s="233"/>
      <c r="KF15" s="233"/>
      <c r="KG15" s="233"/>
      <c r="KH15" s="233"/>
      <c r="KI15" s="233"/>
      <c r="KJ15" s="233"/>
      <c r="KK15" s="233"/>
      <c r="KL15" s="233"/>
      <c r="KM15" s="233"/>
      <c r="KN15" s="233"/>
      <c r="KO15" s="233"/>
      <c r="KP15" s="233"/>
      <c r="KQ15" s="233"/>
      <c r="KR15" s="233"/>
      <c r="KS15" s="233"/>
      <c r="KT15" s="233"/>
      <c r="KU15" s="233"/>
      <c r="KV15" s="233"/>
      <c r="KW15" s="233"/>
      <c r="KX15" s="233"/>
      <c r="KY15" s="233"/>
      <c r="KZ15" s="233"/>
      <c r="LA15" s="233"/>
      <c r="LB15" s="233"/>
      <c r="LC15" s="233"/>
      <c r="LD15" s="233"/>
      <c r="LE15" s="233"/>
      <c r="LF15" s="233"/>
      <c r="LG15" s="233"/>
      <c r="LH15" s="233"/>
      <c r="LI15" s="233"/>
      <c r="LJ15" s="233"/>
      <c r="LK15" s="233"/>
      <c r="LL15" s="233"/>
      <c r="LM15" s="233"/>
      <c r="LN15" s="233"/>
      <c r="LO15" s="233"/>
      <c r="LP15" s="233"/>
      <c r="LQ15" s="233"/>
      <c r="LR15" s="233"/>
      <c r="LS15" s="233"/>
      <c r="LT15" s="233"/>
      <c r="LU15" s="233"/>
      <c r="LV15" s="233"/>
      <c r="LW15" s="233"/>
      <c r="LX15" s="233"/>
      <c r="LY15" s="233"/>
      <c r="LZ15" s="233"/>
      <c r="MA15" s="233"/>
      <c r="MB15" s="233"/>
      <c r="MC15" s="233"/>
      <c r="MD15" s="233"/>
      <c r="ME15" s="233"/>
      <c r="MF15" s="233"/>
      <c r="MG15" s="233"/>
      <c r="MH15" s="233"/>
      <c r="MI15" s="233"/>
      <c r="MJ15" s="233"/>
      <c r="MK15" s="233"/>
      <c r="ML15" s="233"/>
      <c r="MM15" s="233"/>
      <c r="MN15" s="233"/>
      <c r="MO15" s="233"/>
      <c r="MP15" s="233"/>
      <c r="MQ15" s="233"/>
      <c r="MR15" s="233"/>
      <c r="MS15" s="233"/>
      <c r="MT15" s="233"/>
      <c r="MU15" s="233"/>
      <c r="MV15" s="233"/>
      <c r="MW15" s="233"/>
      <c r="MX15" s="233"/>
      <c r="MY15" s="233"/>
      <c r="MZ15" s="233"/>
      <c r="NA15" s="233"/>
      <c r="NB15" s="233"/>
      <c r="NC15" s="233"/>
      <c r="ND15" s="233"/>
      <c r="NE15" s="233"/>
      <c r="NF15" s="233"/>
      <c r="NG15" s="233"/>
      <c r="NH15" s="233"/>
      <c r="NI15" s="233"/>
      <c r="NJ15" s="233"/>
      <c r="NK15" s="233"/>
      <c r="NL15" s="233"/>
      <c r="NM15" s="233"/>
      <c r="NN15" s="233"/>
      <c r="NO15" s="233"/>
      <c r="NP15" s="233"/>
      <c r="NQ15" s="233"/>
      <c r="NR15" s="233"/>
      <c r="NS15" s="233"/>
      <c r="NT15" s="233"/>
      <c r="NU15" s="233"/>
      <c r="NV15" s="233"/>
      <c r="NW15" s="233"/>
      <c r="NX15" s="233"/>
      <c r="NY15" s="233"/>
      <c r="NZ15" s="233"/>
      <c r="OA15" s="233"/>
      <c r="OB15" s="233"/>
      <c r="OC15" s="233"/>
      <c r="OD15" s="233"/>
      <c r="OE15" s="233"/>
      <c r="OF15" s="233"/>
      <c r="OG15" s="233"/>
      <c r="OH15" s="233"/>
      <c r="OI15" s="233"/>
      <c r="OJ15" s="233"/>
      <c r="OK15" s="233"/>
      <c r="OL15" s="233"/>
      <c r="OM15" s="233"/>
      <c r="ON15" s="233"/>
      <c r="OO15" s="233"/>
      <c r="OP15" s="233"/>
      <c r="OQ15" s="233"/>
      <c r="OR15" s="233"/>
      <c r="OS15" s="233"/>
      <c r="OT15" s="233"/>
      <c r="OU15" s="233"/>
      <c r="OV15" s="233"/>
      <c r="OW15" s="233"/>
      <c r="OX15" s="233"/>
      <c r="OY15" s="233"/>
      <c r="OZ15" s="233"/>
      <c r="PA15" s="233"/>
      <c r="PB15" s="233"/>
      <c r="PC15" s="233"/>
      <c r="PD15" s="233"/>
      <c r="PE15" s="233"/>
      <c r="PF15" s="233"/>
      <c r="PG15" s="233"/>
      <c r="PH15" s="233"/>
      <c r="PI15" s="233"/>
      <c r="PJ15" s="233"/>
      <c r="PK15" s="233"/>
      <c r="PL15" s="233"/>
      <c r="PM15" s="233"/>
      <c r="PN15" s="233"/>
      <c r="PO15" s="233"/>
      <c r="PP15" s="233"/>
      <c r="PQ15" s="233"/>
      <c r="PR15" s="233"/>
      <c r="PS15" s="233"/>
      <c r="PT15" s="233"/>
      <c r="PU15" s="233"/>
      <c r="PV15" s="233"/>
      <c r="PW15" s="233"/>
      <c r="PX15" s="233"/>
      <c r="PY15" s="233"/>
      <c r="PZ15" s="233"/>
      <c r="QA15" s="233"/>
      <c r="QB15" s="233"/>
      <c r="QC15" s="233"/>
      <c r="QD15" s="233"/>
      <c r="QE15" s="233"/>
      <c r="QF15" s="233"/>
      <c r="QG15" s="233"/>
      <c r="QH15" s="233"/>
      <c r="QI15" s="233"/>
      <c r="QJ15" s="233"/>
      <c r="QK15" s="233"/>
    </row>
    <row r="16" spans="1:453" s="182" customFormat="1" ht="23.5" customHeight="1">
      <c r="A16" s="732" t="s">
        <v>8489</v>
      </c>
      <c r="B16" s="733"/>
      <c r="C16" s="1063"/>
      <c r="D16" s="1064"/>
      <c r="E16" s="1064"/>
      <c r="F16" s="1064"/>
      <c r="G16" s="1064"/>
      <c r="H16" s="1086"/>
      <c r="I16" s="1064"/>
      <c r="J16" s="1064"/>
      <c r="K16" s="1064"/>
      <c r="L16" s="1064"/>
      <c r="M16" s="1064"/>
      <c r="N16" s="1086"/>
      <c r="O16" s="1064"/>
      <c r="P16" s="1064"/>
      <c r="Q16" s="1064"/>
      <c r="R16" s="1064"/>
      <c r="S16" s="1064"/>
      <c r="T16" s="1087"/>
      <c r="U16" s="1065"/>
      <c r="V16" s="1066"/>
      <c r="W16" s="1066"/>
      <c r="X16" s="1067"/>
      <c r="Y16" s="1068"/>
      <c r="Z16" s="1069"/>
      <c r="AA16" s="1069"/>
      <c r="AB16" s="1070"/>
      <c r="AC16" s="1071"/>
      <c r="AD16" s="1072"/>
      <c r="AE16" s="1072"/>
      <c r="AF16" s="1072"/>
      <c r="AG16" s="1073"/>
      <c r="AH16" s="1077"/>
      <c r="AI16" s="1078"/>
      <c r="AJ16" s="1079"/>
      <c r="AK16" s="1080"/>
      <c r="AL16" s="1081"/>
      <c r="AM16" s="1081"/>
      <c r="AN16" s="1081"/>
      <c r="AO16" s="1082"/>
      <c r="AP16" s="1054"/>
      <c r="AQ16" s="1055"/>
      <c r="AR16" s="1055"/>
      <c r="AS16" s="1055"/>
      <c r="AT16" s="1056"/>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c r="BW16" s="233"/>
      <c r="BX16" s="233"/>
      <c r="BY16" s="233"/>
      <c r="BZ16" s="233"/>
      <c r="CA16" s="233"/>
      <c r="CB16" s="233"/>
      <c r="CC16" s="233"/>
      <c r="CD16" s="233"/>
      <c r="CE16" s="233"/>
      <c r="CF16" s="233"/>
      <c r="CG16" s="233"/>
      <c r="CH16" s="233"/>
      <c r="CI16" s="233"/>
      <c r="CJ16" s="233"/>
      <c r="CK16" s="233"/>
      <c r="CL16" s="233"/>
      <c r="CM16" s="233"/>
      <c r="CN16" s="233"/>
      <c r="CO16" s="233"/>
      <c r="CP16" s="233"/>
      <c r="CQ16" s="233"/>
      <c r="CR16" s="233"/>
      <c r="CS16" s="233"/>
      <c r="CT16" s="233"/>
      <c r="CU16" s="233"/>
      <c r="CV16" s="233"/>
      <c r="CW16" s="233"/>
      <c r="CX16" s="233"/>
      <c r="CY16" s="233"/>
      <c r="CZ16" s="233"/>
      <c r="DA16" s="233"/>
      <c r="DB16" s="233"/>
      <c r="DC16" s="233"/>
      <c r="DD16" s="233"/>
      <c r="DE16" s="233"/>
      <c r="DF16" s="233"/>
      <c r="DG16" s="233"/>
      <c r="DH16" s="233"/>
      <c r="DI16" s="233"/>
      <c r="DJ16" s="233"/>
      <c r="DK16" s="233"/>
      <c r="DL16" s="233"/>
      <c r="DM16" s="233"/>
      <c r="DN16" s="233"/>
      <c r="DO16" s="233"/>
      <c r="DP16" s="233"/>
      <c r="DQ16" s="233"/>
      <c r="DR16" s="233"/>
      <c r="DS16" s="233"/>
      <c r="DT16" s="233"/>
      <c r="DU16" s="233"/>
      <c r="DV16" s="233"/>
      <c r="DW16" s="233"/>
      <c r="DX16" s="233"/>
      <c r="DY16" s="233"/>
      <c r="DZ16" s="233"/>
      <c r="EA16" s="233"/>
      <c r="EB16" s="233"/>
      <c r="EC16" s="233"/>
      <c r="ED16" s="233"/>
      <c r="EE16" s="233"/>
      <c r="EF16" s="233"/>
      <c r="EG16" s="233"/>
      <c r="EH16" s="233"/>
      <c r="EI16" s="233"/>
      <c r="EJ16" s="233"/>
      <c r="EK16" s="233"/>
      <c r="EL16" s="233"/>
      <c r="EM16" s="233"/>
      <c r="EN16" s="233"/>
      <c r="EO16" s="233"/>
      <c r="EP16" s="233"/>
      <c r="EQ16" s="233"/>
      <c r="ER16" s="233"/>
      <c r="ES16" s="233"/>
      <c r="ET16" s="233"/>
      <c r="EU16" s="233"/>
      <c r="EV16" s="233"/>
      <c r="EW16" s="233"/>
      <c r="EX16" s="233"/>
      <c r="EY16" s="233"/>
      <c r="EZ16" s="233"/>
      <c r="FA16" s="233"/>
      <c r="FB16" s="233"/>
      <c r="FC16" s="233"/>
      <c r="FD16" s="233"/>
      <c r="FE16" s="233"/>
      <c r="FF16" s="233"/>
      <c r="FG16" s="233"/>
      <c r="FH16" s="233"/>
      <c r="FI16" s="233"/>
      <c r="FJ16" s="233"/>
      <c r="FK16" s="233"/>
      <c r="FL16" s="233"/>
      <c r="FM16" s="233"/>
      <c r="FN16" s="233"/>
      <c r="FO16" s="233"/>
      <c r="FP16" s="233"/>
      <c r="FQ16" s="233"/>
      <c r="FR16" s="233"/>
      <c r="FS16" s="233"/>
      <c r="FT16" s="233"/>
      <c r="FU16" s="233"/>
      <c r="FV16" s="233"/>
      <c r="FW16" s="233"/>
      <c r="FX16" s="233"/>
      <c r="FY16" s="233"/>
      <c r="FZ16" s="233"/>
      <c r="GA16" s="233"/>
      <c r="GB16" s="233"/>
      <c r="GC16" s="233"/>
      <c r="GD16" s="233"/>
      <c r="GE16" s="233"/>
      <c r="GF16" s="233"/>
      <c r="GG16" s="233"/>
      <c r="GH16" s="233"/>
      <c r="GI16" s="233"/>
      <c r="GJ16" s="233"/>
      <c r="GK16" s="233"/>
      <c r="GL16" s="233"/>
      <c r="GM16" s="233"/>
      <c r="GN16" s="233"/>
      <c r="GO16" s="233"/>
      <c r="GP16" s="233"/>
      <c r="GQ16" s="233"/>
      <c r="GR16" s="233"/>
      <c r="GS16" s="233"/>
      <c r="GT16" s="233"/>
      <c r="GU16" s="233"/>
      <c r="GV16" s="233"/>
      <c r="GW16" s="233"/>
      <c r="GX16" s="233"/>
      <c r="GY16" s="233"/>
      <c r="GZ16" s="233"/>
      <c r="HA16" s="233"/>
      <c r="HB16" s="233"/>
      <c r="HC16" s="233"/>
      <c r="HD16" s="233"/>
      <c r="HE16" s="233"/>
      <c r="HF16" s="233"/>
      <c r="HG16" s="233"/>
      <c r="HH16" s="233"/>
      <c r="HI16" s="233"/>
      <c r="HJ16" s="233"/>
      <c r="HK16" s="233"/>
      <c r="HL16" s="233"/>
      <c r="HM16" s="233"/>
      <c r="HN16" s="233"/>
      <c r="HO16" s="233"/>
      <c r="HP16" s="233"/>
      <c r="HQ16" s="233"/>
      <c r="HR16" s="233"/>
      <c r="HS16" s="233"/>
      <c r="HT16" s="233"/>
      <c r="HU16" s="233"/>
      <c r="HV16" s="233"/>
      <c r="HW16" s="233"/>
      <c r="HX16" s="233"/>
      <c r="HY16" s="233"/>
      <c r="HZ16" s="233"/>
      <c r="IA16" s="233"/>
      <c r="IB16" s="233"/>
      <c r="IC16" s="233"/>
      <c r="ID16" s="233"/>
      <c r="IE16" s="233"/>
      <c r="IF16" s="233"/>
      <c r="IG16" s="233"/>
      <c r="IH16" s="233"/>
      <c r="II16" s="233"/>
      <c r="IJ16" s="233"/>
      <c r="IK16" s="233"/>
      <c r="IL16" s="233"/>
      <c r="IM16" s="233"/>
      <c r="IN16" s="233"/>
      <c r="IO16" s="233"/>
      <c r="IP16" s="233"/>
      <c r="IQ16" s="233"/>
      <c r="IR16" s="233"/>
      <c r="IS16" s="233"/>
      <c r="IT16" s="233"/>
      <c r="IU16" s="233"/>
      <c r="IV16" s="233"/>
      <c r="IW16" s="233"/>
      <c r="IX16" s="233"/>
      <c r="IY16" s="233"/>
      <c r="IZ16" s="233"/>
      <c r="JA16" s="233"/>
      <c r="JB16" s="233"/>
      <c r="JC16" s="233"/>
      <c r="JD16" s="233"/>
      <c r="JE16" s="233"/>
      <c r="JF16" s="233"/>
      <c r="JG16" s="233"/>
      <c r="JH16" s="233"/>
      <c r="JI16" s="233"/>
      <c r="JJ16" s="233"/>
      <c r="JK16" s="233"/>
      <c r="JL16" s="233"/>
      <c r="JM16" s="233"/>
      <c r="JN16" s="233"/>
      <c r="JO16" s="233"/>
      <c r="JP16" s="233"/>
      <c r="JQ16" s="233"/>
      <c r="JR16" s="233"/>
      <c r="JS16" s="233"/>
      <c r="JT16" s="233"/>
      <c r="JU16" s="233"/>
      <c r="JV16" s="233"/>
      <c r="JW16" s="233"/>
      <c r="JX16" s="233"/>
      <c r="JY16" s="233"/>
      <c r="JZ16" s="233"/>
      <c r="KA16" s="233"/>
      <c r="KB16" s="233"/>
      <c r="KC16" s="233"/>
      <c r="KD16" s="233"/>
      <c r="KE16" s="233"/>
      <c r="KF16" s="233"/>
      <c r="KG16" s="233"/>
      <c r="KH16" s="233"/>
      <c r="KI16" s="233"/>
      <c r="KJ16" s="233"/>
      <c r="KK16" s="233"/>
      <c r="KL16" s="233"/>
      <c r="KM16" s="233"/>
      <c r="KN16" s="233"/>
      <c r="KO16" s="233"/>
      <c r="KP16" s="233"/>
      <c r="KQ16" s="233"/>
      <c r="KR16" s="233"/>
      <c r="KS16" s="233"/>
      <c r="KT16" s="233"/>
      <c r="KU16" s="233"/>
      <c r="KV16" s="233"/>
      <c r="KW16" s="233"/>
      <c r="KX16" s="233"/>
      <c r="KY16" s="233"/>
      <c r="KZ16" s="233"/>
      <c r="LA16" s="233"/>
      <c r="LB16" s="233"/>
      <c r="LC16" s="233"/>
      <c r="LD16" s="233"/>
      <c r="LE16" s="233"/>
      <c r="LF16" s="233"/>
      <c r="LG16" s="233"/>
      <c r="LH16" s="233"/>
      <c r="LI16" s="233"/>
      <c r="LJ16" s="233"/>
      <c r="LK16" s="233"/>
      <c r="LL16" s="233"/>
      <c r="LM16" s="233"/>
      <c r="LN16" s="233"/>
      <c r="LO16" s="233"/>
      <c r="LP16" s="233"/>
      <c r="LQ16" s="233"/>
      <c r="LR16" s="233"/>
      <c r="LS16" s="233"/>
      <c r="LT16" s="233"/>
      <c r="LU16" s="233"/>
      <c r="LV16" s="233"/>
      <c r="LW16" s="233"/>
      <c r="LX16" s="233"/>
      <c r="LY16" s="233"/>
      <c r="LZ16" s="233"/>
      <c r="MA16" s="233"/>
      <c r="MB16" s="233"/>
      <c r="MC16" s="233"/>
      <c r="MD16" s="233"/>
      <c r="ME16" s="233"/>
      <c r="MF16" s="233"/>
      <c r="MG16" s="233"/>
      <c r="MH16" s="233"/>
      <c r="MI16" s="233"/>
      <c r="MJ16" s="233"/>
      <c r="MK16" s="233"/>
      <c r="ML16" s="233"/>
      <c r="MM16" s="233"/>
      <c r="MN16" s="233"/>
      <c r="MO16" s="233"/>
      <c r="MP16" s="233"/>
      <c r="MQ16" s="233"/>
      <c r="MR16" s="233"/>
      <c r="MS16" s="233"/>
      <c r="MT16" s="233"/>
      <c r="MU16" s="233"/>
      <c r="MV16" s="233"/>
      <c r="MW16" s="233"/>
      <c r="MX16" s="233"/>
      <c r="MY16" s="233"/>
      <c r="MZ16" s="233"/>
      <c r="NA16" s="233"/>
      <c r="NB16" s="233"/>
      <c r="NC16" s="233"/>
      <c r="ND16" s="233"/>
      <c r="NE16" s="233"/>
      <c r="NF16" s="233"/>
      <c r="NG16" s="233"/>
      <c r="NH16" s="233"/>
      <c r="NI16" s="233"/>
      <c r="NJ16" s="233"/>
      <c r="NK16" s="233"/>
      <c r="NL16" s="233"/>
      <c r="NM16" s="233"/>
      <c r="NN16" s="233"/>
      <c r="NO16" s="233"/>
      <c r="NP16" s="233"/>
      <c r="NQ16" s="233"/>
      <c r="NR16" s="233"/>
      <c r="NS16" s="233"/>
      <c r="NT16" s="233"/>
      <c r="NU16" s="233"/>
      <c r="NV16" s="233"/>
      <c r="NW16" s="233"/>
      <c r="NX16" s="233"/>
      <c r="NY16" s="233"/>
      <c r="NZ16" s="233"/>
      <c r="OA16" s="233"/>
      <c r="OB16" s="233"/>
      <c r="OC16" s="233"/>
      <c r="OD16" s="233"/>
      <c r="OE16" s="233"/>
      <c r="OF16" s="233"/>
      <c r="OG16" s="233"/>
      <c r="OH16" s="233"/>
      <c r="OI16" s="233"/>
      <c r="OJ16" s="233"/>
      <c r="OK16" s="233"/>
      <c r="OL16" s="233"/>
      <c r="OM16" s="233"/>
      <c r="ON16" s="233"/>
      <c r="OO16" s="233"/>
      <c r="OP16" s="233"/>
      <c r="OQ16" s="233"/>
      <c r="OR16" s="233"/>
      <c r="OS16" s="233"/>
      <c r="OT16" s="233"/>
      <c r="OU16" s="233"/>
      <c r="OV16" s="233"/>
      <c r="OW16" s="233"/>
      <c r="OX16" s="233"/>
      <c r="OY16" s="233"/>
      <c r="OZ16" s="233"/>
      <c r="PA16" s="233"/>
      <c r="PB16" s="233"/>
      <c r="PC16" s="233"/>
      <c r="PD16" s="233"/>
      <c r="PE16" s="233"/>
      <c r="PF16" s="233"/>
      <c r="PG16" s="233"/>
      <c r="PH16" s="233"/>
      <c r="PI16" s="233"/>
      <c r="PJ16" s="233"/>
      <c r="PK16" s="233"/>
      <c r="PL16" s="233"/>
      <c r="PM16" s="233"/>
      <c r="PN16" s="233"/>
      <c r="PO16" s="233"/>
      <c r="PP16" s="233"/>
      <c r="PQ16" s="233"/>
      <c r="PR16" s="233"/>
      <c r="PS16" s="233"/>
      <c r="PT16" s="233"/>
      <c r="PU16" s="233"/>
      <c r="PV16" s="233"/>
      <c r="PW16" s="233"/>
      <c r="PX16" s="233"/>
      <c r="PY16" s="233"/>
      <c r="PZ16" s="233"/>
      <c r="QA16" s="233"/>
      <c r="QB16" s="233"/>
      <c r="QC16" s="233"/>
      <c r="QD16" s="233"/>
      <c r="QE16" s="233"/>
      <c r="QF16" s="233"/>
      <c r="QG16" s="233"/>
      <c r="QH16" s="233"/>
      <c r="QI16" s="233"/>
      <c r="QJ16" s="233"/>
      <c r="QK16" s="233"/>
    </row>
    <row r="17" spans="1:453" s="182" customFormat="1" ht="23.5" customHeight="1">
      <c r="A17" s="734"/>
      <c r="B17" s="735"/>
      <c r="C17" s="1057"/>
      <c r="D17" s="1058"/>
      <c r="E17" s="1058"/>
      <c r="F17" s="1058"/>
      <c r="G17" s="1058"/>
      <c r="H17" s="1058"/>
      <c r="I17" s="1058"/>
      <c r="J17" s="1058"/>
      <c r="K17" s="1058"/>
      <c r="L17" s="1058"/>
      <c r="M17" s="1058"/>
      <c r="N17" s="1058"/>
      <c r="O17" s="1058"/>
      <c r="P17" s="1058"/>
      <c r="Q17" s="1058"/>
      <c r="R17" s="1058"/>
      <c r="S17" s="1058"/>
      <c r="T17" s="1059"/>
      <c r="U17" s="1060"/>
      <c r="V17" s="1061"/>
      <c r="W17" s="1061"/>
      <c r="X17" s="1062"/>
      <c r="Y17" s="1068"/>
      <c r="Z17" s="1069"/>
      <c r="AA17" s="1069"/>
      <c r="AB17" s="1070"/>
      <c r="AC17" s="1074"/>
      <c r="AD17" s="1075"/>
      <c r="AE17" s="1075"/>
      <c r="AF17" s="1075"/>
      <c r="AG17" s="1076"/>
      <c r="AH17" s="1077"/>
      <c r="AI17" s="1078"/>
      <c r="AJ17" s="1079"/>
      <c r="AK17" s="1083"/>
      <c r="AL17" s="1084"/>
      <c r="AM17" s="1084"/>
      <c r="AN17" s="1084"/>
      <c r="AO17" s="1085"/>
      <c r="AP17" s="1054"/>
      <c r="AQ17" s="1055"/>
      <c r="AR17" s="1055"/>
      <c r="AS17" s="1055"/>
      <c r="AT17" s="1056"/>
      <c r="AU17" s="233"/>
      <c r="AV17" s="233"/>
      <c r="AW17" s="233"/>
      <c r="AX17" s="233"/>
      <c r="AY17" s="233"/>
      <c r="AZ17" s="233"/>
      <c r="BA17" s="233"/>
      <c r="BB17" s="233"/>
      <c r="BC17" s="233"/>
      <c r="BD17" s="233"/>
      <c r="BE17" s="233"/>
      <c r="BF17" s="233"/>
      <c r="BG17" s="233"/>
      <c r="BH17" s="233"/>
      <c r="BI17" s="233"/>
      <c r="BJ17" s="233"/>
      <c r="BK17" s="233"/>
      <c r="BL17" s="233"/>
      <c r="BM17" s="233"/>
      <c r="BN17" s="233"/>
      <c r="BO17" s="233"/>
      <c r="BP17" s="233"/>
      <c r="BQ17" s="233"/>
      <c r="BR17" s="233"/>
      <c r="BS17" s="233"/>
      <c r="BT17" s="233"/>
      <c r="BU17" s="233"/>
      <c r="BV17" s="233"/>
      <c r="BW17" s="233"/>
      <c r="BX17" s="233"/>
      <c r="BY17" s="233"/>
      <c r="BZ17" s="233"/>
      <c r="CA17" s="233"/>
      <c r="CB17" s="233"/>
      <c r="CC17" s="233"/>
      <c r="CD17" s="233"/>
      <c r="CE17" s="233"/>
      <c r="CF17" s="233"/>
      <c r="CG17" s="233"/>
      <c r="CH17" s="233"/>
      <c r="CI17" s="233"/>
      <c r="CJ17" s="233"/>
      <c r="CK17" s="233"/>
      <c r="CL17" s="233"/>
      <c r="CM17" s="233"/>
      <c r="CN17" s="233"/>
      <c r="CO17" s="233"/>
      <c r="CP17" s="233"/>
      <c r="CQ17" s="233"/>
      <c r="CR17" s="233"/>
      <c r="CS17" s="233"/>
      <c r="CT17" s="233"/>
      <c r="CU17" s="233"/>
      <c r="CV17" s="233"/>
      <c r="CW17" s="233"/>
      <c r="CX17" s="233"/>
      <c r="CY17" s="233"/>
      <c r="CZ17" s="233"/>
      <c r="DA17" s="233"/>
      <c r="DB17" s="233"/>
      <c r="DC17" s="233"/>
      <c r="DD17" s="233"/>
      <c r="DE17" s="233"/>
      <c r="DF17" s="233"/>
      <c r="DG17" s="233"/>
      <c r="DH17" s="233"/>
      <c r="DI17" s="233"/>
      <c r="DJ17" s="233"/>
      <c r="DK17" s="233"/>
      <c r="DL17" s="233"/>
      <c r="DM17" s="233"/>
      <c r="DN17" s="233"/>
      <c r="DO17" s="233"/>
      <c r="DP17" s="233"/>
      <c r="DQ17" s="233"/>
      <c r="DR17" s="233"/>
      <c r="DS17" s="233"/>
      <c r="DT17" s="233"/>
      <c r="DU17" s="233"/>
      <c r="DV17" s="233"/>
      <c r="DW17" s="233"/>
      <c r="DX17" s="233"/>
      <c r="DY17" s="233"/>
      <c r="DZ17" s="233"/>
      <c r="EA17" s="233"/>
      <c r="EB17" s="233"/>
      <c r="EC17" s="233"/>
      <c r="ED17" s="233"/>
      <c r="EE17" s="233"/>
      <c r="EF17" s="233"/>
      <c r="EG17" s="233"/>
      <c r="EH17" s="233"/>
      <c r="EI17" s="233"/>
      <c r="EJ17" s="233"/>
      <c r="EK17" s="233"/>
      <c r="EL17" s="233"/>
      <c r="EM17" s="233"/>
      <c r="EN17" s="233"/>
      <c r="EO17" s="233"/>
      <c r="EP17" s="233"/>
      <c r="EQ17" s="233"/>
      <c r="ER17" s="233"/>
      <c r="ES17" s="233"/>
      <c r="ET17" s="233"/>
      <c r="EU17" s="233"/>
      <c r="EV17" s="233"/>
      <c r="EW17" s="233"/>
      <c r="EX17" s="233"/>
      <c r="EY17" s="233"/>
      <c r="EZ17" s="233"/>
      <c r="FA17" s="233"/>
      <c r="FB17" s="233"/>
      <c r="FC17" s="233"/>
      <c r="FD17" s="233"/>
      <c r="FE17" s="233"/>
      <c r="FF17" s="233"/>
      <c r="FG17" s="233"/>
      <c r="FH17" s="233"/>
      <c r="FI17" s="233"/>
      <c r="FJ17" s="233"/>
      <c r="FK17" s="233"/>
      <c r="FL17" s="233"/>
      <c r="FM17" s="233"/>
      <c r="FN17" s="233"/>
      <c r="FO17" s="233"/>
      <c r="FP17" s="233"/>
      <c r="FQ17" s="233"/>
      <c r="FR17" s="233"/>
      <c r="FS17" s="233"/>
      <c r="FT17" s="233"/>
      <c r="FU17" s="233"/>
      <c r="FV17" s="233"/>
      <c r="FW17" s="233"/>
      <c r="FX17" s="233"/>
      <c r="FY17" s="233"/>
      <c r="FZ17" s="233"/>
      <c r="GA17" s="233"/>
      <c r="GB17" s="233"/>
      <c r="GC17" s="233"/>
      <c r="GD17" s="233"/>
      <c r="GE17" s="233"/>
      <c r="GF17" s="233"/>
      <c r="GG17" s="233"/>
      <c r="GH17" s="233"/>
      <c r="GI17" s="233"/>
      <c r="GJ17" s="233"/>
      <c r="GK17" s="233"/>
      <c r="GL17" s="233"/>
      <c r="GM17" s="233"/>
      <c r="GN17" s="233"/>
      <c r="GO17" s="233"/>
      <c r="GP17" s="233"/>
      <c r="GQ17" s="233"/>
      <c r="GR17" s="233"/>
      <c r="GS17" s="233"/>
      <c r="GT17" s="233"/>
      <c r="GU17" s="233"/>
      <c r="GV17" s="233"/>
      <c r="GW17" s="233"/>
      <c r="GX17" s="233"/>
      <c r="GY17" s="233"/>
      <c r="GZ17" s="233"/>
      <c r="HA17" s="233"/>
      <c r="HB17" s="233"/>
      <c r="HC17" s="233"/>
      <c r="HD17" s="233"/>
      <c r="HE17" s="233"/>
      <c r="HF17" s="233"/>
      <c r="HG17" s="233"/>
      <c r="HH17" s="233"/>
      <c r="HI17" s="233"/>
      <c r="HJ17" s="233"/>
      <c r="HK17" s="233"/>
      <c r="HL17" s="233"/>
      <c r="HM17" s="233"/>
      <c r="HN17" s="233"/>
      <c r="HO17" s="233"/>
      <c r="HP17" s="233"/>
      <c r="HQ17" s="233"/>
      <c r="HR17" s="233"/>
      <c r="HS17" s="233"/>
      <c r="HT17" s="233"/>
      <c r="HU17" s="233"/>
      <c r="HV17" s="233"/>
      <c r="HW17" s="233"/>
      <c r="HX17" s="233"/>
      <c r="HY17" s="233"/>
      <c r="HZ17" s="233"/>
      <c r="IA17" s="233"/>
      <c r="IB17" s="233"/>
      <c r="IC17" s="233"/>
      <c r="ID17" s="233"/>
      <c r="IE17" s="233"/>
      <c r="IF17" s="233"/>
      <c r="IG17" s="233"/>
      <c r="IH17" s="233"/>
      <c r="II17" s="233"/>
      <c r="IJ17" s="233"/>
      <c r="IK17" s="233"/>
      <c r="IL17" s="233"/>
      <c r="IM17" s="233"/>
      <c r="IN17" s="233"/>
      <c r="IO17" s="233"/>
      <c r="IP17" s="233"/>
      <c r="IQ17" s="233"/>
      <c r="IR17" s="233"/>
      <c r="IS17" s="233"/>
      <c r="IT17" s="233"/>
      <c r="IU17" s="233"/>
      <c r="IV17" s="233"/>
      <c r="IW17" s="233"/>
      <c r="IX17" s="233"/>
      <c r="IY17" s="233"/>
      <c r="IZ17" s="233"/>
      <c r="JA17" s="233"/>
      <c r="JB17" s="233"/>
      <c r="JC17" s="233"/>
      <c r="JD17" s="233"/>
      <c r="JE17" s="233"/>
      <c r="JF17" s="233"/>
      <c r="JG17" s="233"/>
      <c r="JH17" s="233"/>
      <c r="JI17" s="233"/>
      <c r="JJ17" s="233"/>
      <c r="JK17" s="233"/>
      <c r="JL17" s="233"/>
      <c r="JM17" s="233"/>
      <c r="JN17" s="233"/>
      <c r="JO17" s="233"/>
      <c r="JP17" s="233"/>
      <c r="JQ17" s="233"/>
      <c r="JR17" s="233"/>
      <c r="JS17" s="233"/>
      <c r="JT17" s="233"/>
      <c r="JU17" s="233"/>
      <c r="JV17" s="233"/>
      <c r="JW17" s="233"/>
      <c r="JX17" s="233"/>
      <c r="JY17" s="233"/>
      <c r="JZ17" s="233"/>
      <c r="KA17" s="233"/>
      <c r="KB17" s="233"/>
      <c r="KC17" s="233"/>
      <c r="KD17" s="233"/>
      <c r="KE17" s="233"/>
      <c r="KF17" s="233"/>
      <c r="KG17" s="233"/>
      <c r="KH17" s="233"/>
      <c r="KI17" s="233"/>
      <c r="KJ17" s="233"/>
      <c r="KK17" s="233"/>
      <c r="KL17" s="233"/>
      <c r="KM17" s="233"/>
      <c r="KN17" s="233"/>
      <c r="KO17" s="233"/>
      <c r="KP17" s="233"/>
      <c r="KQ17" s="233"/>
      <c r="KR17" s="233"/>
      <c r="KS17" s="233"/>
      <c r="KT17" s="233"/>
      <c r="KU17" s="233"/>
      <c r="KV17" s="233"/>
      <c r="KW17" s="233"/>
      <c r="KX17" s="233"/>
      <c r="KY17" s="233"/>
      <c r="KZ17" s="233"/>
      <c r="LA17" s="233"/>
      <c r="LB17" s="233"/>
      <c r="LC17" s="233"/>
      <c r="LD17" s="233"/>
      <c r="LE17" s="233"/>
      <c r="LF17" s="233"/>
      <c r="LG17" s="233"/>
      <c r="LH17" s="233"/>
      <c r="LI17" s="233"/>
      <c r="LJ17" s="233"/>
      <c r="LK17" s="233"/>
      <c r="LL17" s="233"/>
      <c r="LM17" s="233"/>
      <c r="LN17" s="233"/>
      <c r="LO17" s="233"/>
      <c r="LP17" s="233"/>
      <c r="LQ17" s="233"/>
      <c r="LR17" s="233"/>
      <c r="LS17" s="233"/>
      <c r="LT17" s="233"/>
      <c r="LU17" s="233"/>
      <c r="LV17" s="233"/>
      <c r="LW17" s="233"/>
      <c r="LX17" s="233"/>
      <c r="LY17" s="233"/>
      <c r="LZ17" s="233"/>
      <c r="MA17" s="233"/>
      <c r="MB17" s="233"/>
      <c r="MC17" s="233"/>
      <c r="MD17" s="233"/>
      <c r="ME17" s="233"/>
      <c r="MF17" s="233"/>
      <c r="MG17" s="233"/>
      <c r="MH17" s="233"/>
      <c r="MI17" s="233"/>
      <c r="MJ17" s="233"/>
      <c r="MK17" s="233"/>
      <c r="ML17" s="233"/>
      <c r="MM17" s="233"/>
      <c r="MN17" s="233"/>
      <c r="MO17" s="233"/>
      <c r="MP17" s="233"/>
      <c r="MQ17" s="233"/>
      <c r="MR17" s="233"/>
      <c r="MS17" s="233"/>
      <c r="MT17" s="233"/>
      <c r="MU17" s="233"/>
      <c r="MV17" s="233"/>
      <c r="MW17" s="233"/>
      <c r="MX17" s="233"/>
      <c r="MY17" s="233"/>
      <c r="MZ17" s="233"/>
      <c r="NA17" s="233"/>
      <c r="NB17" s="233"/>
      <c r="NC17" s="233"/>
      <c r="ND17" s="233"/>
      <c r="NE17" s="233"/>
      <c r="NF17" s="233"/>
      <c r="NG17" s="233"/>
      <c r="NH17" s="233"/>
      <c r="NI17" s="233"/>
      <c r="NJ17" s="233"/>
      <c r="NK17" s="233"/>
      <c r="NL17" s="233"/>
      <c r="NM17" s="233"/>
      <c r="NN17" s="233"/>
      <c r="NO17" s="233"/>
      <c r="NP17" s="233"/>
      <c r="NQ17" s="233"/>
      <c r="NR17" s="233"/>
      <c r="NS17" s="233"/>
      <c r="NT17" s="233"/>
      <c r="NU17" s="233"/>
      <c r="NV17" s="233"/>
      <c r="NW17" s="233"/>
      <c r="NX17" s="233"/>
      <c r="NY17" s="233"/>
      <c r="NZ17" s="233"/>
      <c r="OA17" s="233"/>
      <c r="OB17" s="233"/>
      <c r="OC17" s="233"/>
      <c r="OD17" s="233"/>
      <c r="OE17" s="233"/>
      <c r="OF17" s="233"/>
      <c r="OG17" s="233"/>
      <c r="OH17" s="233"/>
      <c r="OI17" s="233"/>
      <c r="OJ17" s="233"/>
      <c r="OK17" s="233"/>
      <c r="OL17" s="233"/>
      <c r="OM17" s="233"/>
      <c r="ON17" s="233"/>
      <c r="OO17" s="233"/>
      <c r="OP17" s="233"/>
      <c r="OQ17" s="233"/>
      <c r="OR17" s="233"/>
      <c r="OS17" s="233"/>
      <c r="OT17" s="233"/>
      <c r="OU17" s="233"/>
      <c r="OV17" s="233"/>
      <c r="OW17" s="233"/>
      <c r="OX17" s="233"/>
      <c r="OY17" s="233"/>
      <c r="OZ17" s="233"/>
      <c r="PA17" s="233"/>
      <c r="PB17" s="233"/>
      <c r="PC17" s="233"/>
      <c r="PD17" s="233"/>
      <c r="PE17" s="233"/>
      <c r="PF17" s="233"/>
      <c r="PG17" s="233"/>
      <c r="PH17" s="233"/>
      <c r="PI17" s="233"/>
      <c r="PJ17" s="233"/>
      <c r="PK17" s="233"/>
      <c r="PL17" s="233"/>
      <c r="PM17" s="233"/>
      <c r="PN17" s="233"/>
      <c r="PO17" s="233"/>
      <c r="PP17" s="233"/>
      <c r="PQ17" s="233"/>
      <c r="PR17" s="233"/>
      <c r="PS17" s="233"/>
      <c r="PT17" s="233"/>
      <c r="PU17" s="233"/>
      <c r="PV17" s="233"/>
      <c r="PW17" s="233"/>
      <c r="PX17" s="233"/>
      <c r="PY17" s="233"/>
      <c r="PZ17" s="233"/>
      <c r="QA17" s="233"/>
      <c r="QB17" s="233"/>
      <c r="QC17" s="233"/>
      <c r="QD17" s="233"/>
      <c r="QE17" s="233"/>
      <c r="QF17" s="233"/>
      <c r="QG17" s="233"/>
      <c r="QH17" s="233"/>
      <c r="QI17" s="233"/>
      <c r="QJ17" s="233"/>
      <c r="QK17" s="233"/>
    </row>
    <row r="18" spans="1:453" s="182" customFormat="1" ht="23.5" customHeight="1">
      <c r="A18" s="732" t="s">
        <v>8490</v>
      </c>
      <c r="B18" s="733"/>
      <c r="C18" s="1063"/>
      <c r="D18" s="1064"/>
      <c r="E18" s="1064"/>
      <c r="F18" s="1064"/>
      <c r="G18" s="1064"/>
      <c r="H18" s="1086"/>
      <c r="I18" s="1064"/>
      <c r="J18" s="1064"/>
      <c r="K18" s="1064"/>
      <c r="L18" s="1064"/>
      <c r="M18" s="1064"/>
      <c r="N18" s="1086"/>
      <c r="O18" s="1064"/>
      <c r="P18" s="1064"/>
      <c r="Q18" s="1064"/>
      <c r="R18" s="1064"/>
      <c r="S18" s="1064"/>
      <c r="T18" s="1087"/>
      <c r="U18" s="1065"/>
      <c r="V18" s="1066"/>
      <c r="W18" s="1066"/>
      <c r="X18" s="1067"/>
      <c r="Y18" s="1068"/>
      <c r="Z18" s="1069"/>
      <c r="AA18" s="1069"/>
      <c r="AB18" s="1070"/>
      <c r="AC18" s="1071"/>
      <c r="AD18" s="1072"/>
      <c r="AE18" s="1072"/>
      <c r="AF18" s="1072"/>
      <c r="AG18" s="1073"/>
      <c r="AH18" s="1077"/>
      <c r="AI18" s="1078"/>
      <c r="AJ18" s="1079"/>
      <c r="AK18" s="1080"/>
      <c r="AL18" s="1081"/>
      <c r="AM18" s="1081"/>
      <c r="AN18" s="1081"/>
      <c r="AO18" s="1082"/>
      <c r="AP18" s="1054"/>
      <c r="AQ18" s="1055"/>
      <c r="AR18" s="1055"/>
      <c r="AS18" s="1055"/>
      <c r="AT18" s="1056"/>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3"/>
      <c r="BV18" s="233"/>
      <c r="BW18" s="233"/>
      <c r="BX18" s="233"/>
      <c r="BY18" s="233"/>
      <c r="BZ18" s="233"/>
      <c r="CA18" s="233"/>
      <c r="CB18" s="233"/>
      <c r="CC18" s="233"/>
      <c r="CD18" s="233"/>
      <c r="CE18" s="233"/>
      <c r="CF18" s="233"/>
      <c r="CG18" s="233"/>
      <c r="CH18" s="233"/>
      <c r="CI18" s="233"/>
      <c r="CJ18" s="233"/>
      <c r="CK18" s="233"/>
      <c r="CL18" s="233"/>
      <c r="CM18" s="233"/>
      <c r="CN18" s="233"/>
      <c r="CO18" s="233"/>
      <c r="CP18" s="233"/>
      <c r="CQ18" s="233"/>
      <c r="CR18" s="233"/>
      <c r="CS18" s="233"/>
      <c r="CT18" s="233"/>
      <c r="CU18" s="233"/>
      <c r="CV18" s="233"/>
      <c r="CW18" s="233"/>
      <c r="CX18" s="233"/>
      <c r="CY18" s="233"/>
      <c r="CZ18" s="233"/>
      <c r="DA18" s="233"/>
      <c r="DB18" s="233"/>
      <c r="DC18" s="233"/>
      <c r="DD18" s="233"/>
      <c r="DE18" s="233"/>
      <c r="DF18" s="233"/>
      <c r="DG18" s="233"/>
      <c r="DH18" s="233"/>
      <c r="DI18" s="233"/>
      <c r="DJ18" s="233"/>
      <c r="DK18" s="233"/>
      <c r="DL18" s="233"/>
      <c r="DM18" s="233"/>
      <c r="DN18" s="233"/>
      <c r="DO18" s="233"/>
      <c r="DP18" s="233"/>
      <c r="DQ18" s="233"/>
      <c r="DR18" s="233"/>
      <c r="DS18" s="233"/>
      <c r="DT18" s="233"/>
      <c r="DU18" s="233"/>
      <c r="DV18" s="233"/>
      <c r="DW18" s="233"/>
      <c r="DX18" s="233"/>
      <c r="DY18" s="233"/>
      <c r="DZ18" s="233"/>
      <c r="EA18" s="233"/>
      <c r="EB18" s="233"/>
      <c r="EC18" s="233"/>
      <c r="ED18" s="233"/>
      <c r="EE18" s="233"/>
      <c r="EF18" s="233"/>
      <c r="EG18" s="233"/>
      <c r="EH18" s="233"/>
      <c r="EI18" s="233"/>
      <c r="EJ18" s="233"/>
      <c r="EK18" s="233"/>
      <c r="EL18" s="233"/>
      <c r="EM18" s="233"/>
      <c r="EN18" s="233"/>
      <c r="EO18" s="233"/>
      <c r="EP18" s="233"/>
      <c r="EQ18" s="233"/>
      <c r="ER18" s="233"/>
      <c r="ES18" s="233"/>
      <c r="ET18" s="233"/>
      <c r="EU18" s="233"/>
      <c r="EV18" s="233"/>
      <c r="EW18" s="233"/>
      <c r="EX18" s="233"/>
      <c r="EY18" s="233"/>
      <c r="EZ18" s="233"/>
      <c r="FA18" s="233"/>
      <c r="FB18" s="233"/>
      <c r="FC18" s="233"/>
      <c r="FD18" s="233"/>
      <c r="FE18" s="233"/>
      <c r="FF18" s="233"/>
      <c r="FG18" s="233"/>
      <c r="FH18" s="233"/>
      <c r="FI18" s="233"/>
      <c r="FJ18" s="233"/>
      <c r="FK18" s="233"/>
      <c r="FL18" s="233"/>
      <c r="FM18" s="233"/>
      <c r="FN18" s="233"/>
      <c r="FO18" s="233"/>
      <c r="FP18" s="233"/>
      <c r="FQ18" s="233"/>
      <c r="FR18" s="233"/>
      <c r="FS18" s="233"/>
      <c r="FT18" s="233"/>
      <c r="FU18" s="233"/>
      <c r="FV18" s="233"/>
      <c r="FW18" s="233"/>
      <c r="FX18" s="233"/>
      <c r="FY18" s="233"/>
      <c r="FZ18" s="233"/>
      <c r="GA18" s="233"/>
      <c r="GB18" s="233"/>
      <c r="GC18" s="233"/>
      <c r="GD18" s="233"/>
      <c r="GE18" s="233"/>
      <c r="GF18" s="233"/>
      <c r="GG18" s="233"/>
      <c r="GH18" s="233"/>
      <c r="GI18" s="233"/>
      <c r="GJ18" s="233"/>
      <c r="GK18" s="233"/>
      <c r="GL18" s="233"/>
      <c r="GM18" s="233"/>
      <c r="GN18" s="233"/>
      <c r="GO18" s="233"/>
      <c r="GP18" s="233"/>
      <c r="GQ18" s="233"/>
      <c r="GR18" s="233"/>
      <c r="GS18" s="233"/>
      <c r="GT18" s="233"/>
      <c r="GU18" s="233"/>
      <c r="GV18" s="233"/>
      <c r="GW18" s="233"/>
      <c r="GX18" s="233"/>
      <c r="GY18" s="233"/>
      <c r="GZ18" s="233"/>
      <c r="HA18" s="233"/>
      <c r="HB18" s="233"/>
      <c r="HC18" s="233"/>
      <c r="HD18" s="233"/>
      <c r="HE18" s="233"/>
      <c r="HF18" s="233"/>
      <c r="HG18" s="233"/>
      <c r="HH18" s="233"/>
      <c r="HI18" s="233"/>
      <c r="HJ18" s="233"/>
      <c r="HK18" s="233"/>
      <c r="HL18" s="233"/>
      <c r="HM18" s="233"/>
      <c r="HN18" s="233"/>
      <c r="HO18" s="233"/>
      <c r="HP18" s="233"/>
      <c r="HQ18" s="233"/>
      <c r="HR18" s="233"/>
      <c r="HS18" s="233"/>
      <c r="HT18" s="233"/>
      <c r="HU18" s="233"/>
      <c r="HV18" s="233"/>
      <c r="HW18" s="233"/>
      <c r="HX18" s="233"/>
      <c r="HY18" s="233"/>
      <c r="HZ18" s="233"/>
      <c r="IA18" s="233"/>
      <c r="IB18" s="233"/>
      <c r="IC18" s="233"/>
      <c r="ID18" s="233"/>
      <c r="IE18" s="233"/>
      <c r="IF18" s="233"/>
      <c r="IG18" s="233"/>
      <c r="IH18" s="233"/>
      <c r="II18" s="233"/>
      <c r="IJ18" s="233"/>
      <c r="IK18" s="233"/>
      <c r="IL18" s="233"/>
      <c r="IM18" s="233"/>
      <c r="IN18" s="233"/>
      <c r="IO18" s="233"/>
      <c r="IP18" s="233"/>
      <c r="IQ18" s="233"/>
      <c r="IR18" s="233"/>
      <c r="IS18" s="233"/>
      <c r="IT18" s="233"/>
      <c r="IU18" s="233"/>
      <c r="IV18" s="233"/>
      <c r="IW18" s="233"/>
      <c r="IX18" s="233"/>
      <c r="IY18" s="233"/>
      <c r="IZ18" s="233"/>
      <c r="JA18" s="233"/>
      <c r="JB18" s="233"/>
      <c r="JC18" s="233"/>
      <c r="JD18" s="233"/>
      <c r="JE18" s="233"/>
      <c r="JF18" s="233"/>
      <c r="JG18" s="233"/>
      <c r="JH18" s="233"/>
      <c r="JI18" s="233"/>
      <c r="JJ18" s="233"/>
      <c r="JK18" s="233"/>
      <c r="JL18" s="233"/>
      <c r="JM18" s="233"/>
      <c r="JN18" s="233"/>
      <c r="JO18" s="233"/>
      <c r="JP18" s="233"/>
      <c r="JQ18" s="233"/>
      <c r="JR18" s="233"/>
      <c r="JS18" s="233"/>
      <c r="JT18" s="233"/>
      <c r="JU18" s="233"/>
      <c r="JV18" s="233"/>
      <c r="JW18" s="233"/>
      <c r="JX18" s="233"/>
      <c r="JY18" s="233"/>
      <c r="JZ18" s="233"/>
      <c r="KA18" s="233"/>
      <c r="KB18" s="233"/>
      <c r="KC18" s="233"/>
      <c r="KD18" s="233"/>
      <c r="KE18" s="233"/>
      <c r="KF18" s="233"/>
      <c r="KG18" s="233"/>
      <c r="KH18" s="233"/>
      <c r="KI18" s="233"/>
      <c r="KJ18" s="233"/>
      <c r="KK18" s="233"/>
      <c r="KL18" s="233"/>
      <c r="KM18" s="233"/>
      <c r="KN18" s="233"/>
      <c r="KO18" s="233"/>
      <c r="KP18" s="233"/>
      <c r="KQ18" s="233"/>
      <c r="KR18" s="233"/>
      <c r="KS18" s="233"/>
      <c r="KT18" s="233"/>
      <c r="KU18" s="233"/>
      <c r="KV18" s="233"/>
      <c r="KW18" s="233"/>
      <c r="KX18" s="233"/>
      <c r="KY18" s="233"/>
      <c r="KZ18" s="233"/>
      <c r="LA18" s="233"/>
      <c r="LB18" s="233"/>
      <c r="LC18" s="233"/>
      <c r="LD18" s="233"/>
      <c r="LE18" s="233"/>
      <c r="LF18" s="233"/>
      <c r="LG18" s="233"/>
      <c r="LH18" s="233"/>
      <c r="LI18" s="233"/>
      <c r="LJ18" s="233"/>
      <c r="LK18" s="233"/>
      <c r="LL18" s="233"/>
      <c r="LM18" s="233"/>
      <c r="LN18" s="233"/>
      <c r="LO18" s="233"/>
      <c r="LP18" s="233"/>
      <c r="LQ18" s="233"/>
      <c r="LR18" s="233"/>
      <c r="LS18" s="233"/>
      <c r="LT18" s="233"/>
      <c r="LU18" s="233"/>
      <c r="LV18" s="233"/>
      <c r="LW18" s="233"/>
      <c r="LX18" s="233"/>
      <c r="LY18" s="233"/>
      <c r="LZ18" s="233"/>
      <c r="MA18" s="233"/>
      <c r="MB18" s="233"/>
      <c r="MC18" s="233"/>
      <c r="MD18" s="233"/>
      <c r="ME18" s="233"/>
      <c r="MF18" s="233"/>
      <c r="MG18" s="233"/>
      <c r="MH18" s="233"/>
      <c r="MI18" s="233"/>
      <c r="MJ18" s="233"/>
      <c r="MK18" s="233"/>
      <c r="ML18" s="233"/>
      <c r="MM18" s="233"/>
      <c r="MN18" s="233"/>
      <c r="MO18" s="233"/>
      <c r="MP18" s="233"/>
      <c r="MQ18" s="233"/>
      <c r="MR18" s="233"/>
      <c r="MS18" s="233"/>
      <c r="MT18" s="233"/>
      <c r="MU18" s="233"/>
      <c r="MV18" s="233"/>
      <c r="MW18" s="233"/>
      <c r="MX18" s="233"/>
      <c r="MY18" s="233"/>
      <c r="MZ18" s="233"/>
      <c r="NA18" s="233"/>
      <c r="NB18" s="233"/>
      <c r="NC18" s="233"/>
      <c r="ND18" s="233"/>
      <c r="NE18" s="233"/>
      <c r="NF18" s="233"/>
      <c r="NG18" s="233"/>
      <c r="NH18" s="233"/>
      <c r="NI18" s="233"/>
      <c r="NJ18" s="233"/>
      <c r="NK18" s="233"/>
      <c r="NL18" s="233"/>
      <c r="NM18" s="233"/>
      <c r="NN18" s="233"/>
      <c r="NO18" s="233"/>
      <c r="NP18" s="233"/>
      <c r="NQ18" s="233"/>
      <c r="NR18" s="233"/>
      <c r="NS18" s="233"/>
      <c r="NT18" s="233"/>
      <c r="NU18" s="233"/>
      <c r="NV18" s="233"/>
      <c r="NW18" s="233"/>
      <c r="NX18" s="233"/>
      <c r="NY18" s="233"/>
      <c r="NZ18" s="233"/>
      <c r="OA18" s="233"/>
      <c r="OB18" s="233"/>
      <c r="OC18" s="233"/>
      <c r="OD18" s="233"/>
      <c r="OE18" s="233"/>
      <c r="OF18" s="233"/>
      <c r="OG18" s="233"/>
      <c r="OH18" s="233"/>
      <c r="OI18" s="233"/>
      <c r="OJ18" s="233"/>
      <c r="OK18" s="233"/>
      <c r="OL18" s="233"/>
      <c r="OM18" s="233"/>
      <c r="ON18" s="233"/>
      <c r="OO18" s="233"/>
      <c r="OP18" s="233"/>
      <c r="OQ18" s="233"/>
      <c r="OR18" s="233"/>
      <c r="OS18" s="233"/>
      <c r="OT18" s="233"/>
      <c r="OU18" s="233"/>
      <c r="OV18" s="233"/>
      <c r="OW18" s="233"/>
      <c r="OX18" s="233"/>
      <c r="OY18" s="233"/>
      <c r="OZ18" s="233"/>
      <c r="PA18" s="233"/>
      <c r="PB18" s="233"/>
      <c r="PC18" s="233"/>
      <c r="PD18" s="233"/>
      <c r="PE18" s="233"/>
      <c r="PF18" s="233"/>
      <c r="PG18" s="233"/>
      <c r="PH18" s="233"/>
      <c r="PI18" s="233"/>
      <c r="PJ18" s="233"/>
      <c r="PK18" s="233"/>
      <c r="PL18" s="233"/>
      <c r="PM18" s="233"/>
      <c r="PN18" s="233"/>
      <c r="PO18" s="233"/>
      <c r="PP18" s="233"/>
      <c r="PQ18" s="233"/>
      <c r="PR18" s="233"/>
      <c r="PS18" s="233"/>
      <c r="PT18" s="233"/>
      <c r="PU18" s="233"/>
      <c r="PV18" s="233"/>
      <c r="PW18" s="233"/>
      <c r="PX18" s="233"/>
      <c r="PY18" s="233"/>
      <c r="PZ18" s="233"/>
      <c r="QA18" s="233"/>
      <c r="QB18" s="233"/>
      <c r="QC18" s="233"/>
      <c r="QD18" s="233"/>
      <c r="QE18" s="233"/>
      <c r="QF18" s="233"/>
      <c r="QG18" s="233"/>
      <c r="QH18" s="233"/>
      <c r="QI18" s="233"/>
      <c r="QJ18" s="233"/>
      <c r="QK18" s="233"/>
    </row>
    <row r="19" spans="1:453" s="182" customFormat="1" ht="23.5" customHeight="1">
      <c r="A19" s="734"/>
      <c r="B19" s="735"/>
      <c r="C19" s="1057"/>
      <c r="D19" s="1058"/>
      <c r="E19" s="1058"/>
      <c r="F19" s="1058"/>
      <c r="G19" s="1058"/>
      <c r="H19" s="1058"/>
      <c r="I19" s="1058"/>
      <c r="J19" s="1058"/>
      <c r="K19" s="1058"/>
      <c r="L19" s="1058"/>
      <c r="M19" s="1058"/>
      <c r="N19" s="1058"/>
      <c r="O19" s="1058"/>
      <c r="P19" s="1058"/>
      <c r="Q19" s="1058"/>
      <c r="R19" s="1058"/>
      <c r="S19" s="1058"/>
      <c r="T19" s="1059"/>
      <c r="U19" s="1060"/>
      <c r="V19" s="1061"/>
      <c r="W19" s="1061"/>
      <c r="X19" s="1062"/>
      <c r="Y19" s="1068"/>
      <c r="Z19" s="1069"/>
      <c r="AA19" s="1069"/>
      <c r="AB19" s="1070"/>
      <c r="AC19" s="1074"/>
      <c r="AD19" s="1075"/>
      <c r="AE19" s="1075"/>
      <c r="AF19" s="1075"/>
      <c r="AG19" s="1076"/>
      <c r="AH19" s="1077"/>
      <c r="AI19" s="1078"/>
      <c r="AJ19" s="1079"/>
      <c r="AK19" s="1083"/>
      <c r="AL19" s="1084"/>
      <c r="AM19" s="1084"/>
      <c r="AN19" s="1084"/>
      <c r="AO19" s="1085"/>
      <c r="AP19" s="1054"/>
      <c r="AQ19" s="1055"/>
      <c r="AR19" s="1055"/>
      <c r="AS19" s="1055"/>
      <c r="AT19" s="1056"/>
      <c r="AU19" s="233"/>
      <c r="AV19" s="233"/>
      <c r="AW19" s="233"/>
      <c r="AX19" s="233"/>
      <c r="AY19" s="233"/>
      <c r="AZ19" s="233"/>
      <c r="BA19" s="233"/>
      <c r="BB19" s="233"/>
      <c r="BC19" s="233"/>
      <c r="BD19" s="233"/>
      <c r="BE19" s="233"/>
      <c r="BF19" s="233"/>
      <c r="BG19" s="233"/>
      <c r="BH19" s="233"/>
      <c r="BI19" s="233"/>
      <c r="BJ19" s="233"/>
      <c r="BK19" s="233"/>
      <c r="BL19" s="233"/>
      <c r="BM19" s="233"/>
      <c r="BN19" s="233"/>
      <c r="BO19" s="233"/>
      <c r="BP19" s="233"/>
      <c r="BQ19" s="233"/>
      <c r="BR19" s="233"/>
      <c r="BS19" s="233"/>
      <c r="BT19" s="233"/>
      <c r="BU19" s="233"/>
      <c r="BV19" s="233"/>
      <c r="BW19" s="233"/>
      <c r="BX19" s="233"/>
      <c r="BY19" s="233"/>
      <c r="BZ19" s="233"/>
      <c r="CA19" s="233"/>
      <c r="CB19" s="233"/>
      <c r="CC19" s="233"/>
      <c r="CD19" s="233"/>
      <c r="CE19" s="233"/>
      <c r="CF19" s="233"/>
      <c r="CG19" s="233"/>
      <c r="CH19" s="233"/>
      <c r="CI19" s="233"/>
      <c r="CJ19" s="233"/>
      <c r="CK19" s="233"/>
      <c r="CL19" s="233"/>
      <c r="CM19" s="233"/>
      <c r="CN19" s="233"/>
      <c r="CO19" s="233"/>
      <c r="CP19" s="233"/>
      <c r="CQ19" s="233"/>
      <c r="CR19" s="233"/>
      <c r="CS19" s="233"/>
      <c r="CT19" s="233"/>
      <c r="CU19" s="233"/>
      <c r="CV19" s="233"/>
      <c r="CW19" s="233"/>
      <c r="CX19" s="233"/>
      <c r="CY19" s="233"/>
      <c r="CZ19" s="233"/>
      <c r="DA19" s="233"/>
      <c r="DB19" s="233"/>
      <c r="DC19" s="233"/>
      <c r="DD19" s="233"/>
      <c r="DE19" s="233"/>
      <c r="DF19" s="233"/>
      <c r="DG19" s="233"/>
      <c r="DH19" s="233"/>
      <c r="DI19" s="233"/>
      <c r="DJ19" s="233"/>
      <c r="DK19" s="233"/>
      <c r="DL19" s="233"/>
      <c r="DM19" s="233"/>
      <c r="DN19" s="233"/>
      <c r="DO19" s="233"/>
      <c r="DP19" s="233"/>
      <c r="DQ19" s="233"/>
      <c r="DR19" s="233"/>
      <c r="DS19" s="233"/>
      <c r="DT19" s="233"/>
      <c r="DU19" s="233"/>
      <c r="DV19" s="233"/>
      <c r="DW19" s="233"/>
      <c r="DX19" s="233"/>
      <c r="DY19" s="233"/>
      <c r="DZ19" s="233"/>
      <c r="EA19" s="233"/>
      <c r="EB19" s="233"/>
      <c r="EC19" s="233"/>
      <c r="ED19" s="233"/>
      <c r="EE19" s="233"/>
      <c r="EF19" s="233"/>
      <c r="EG19" s="233"/>
      <c r="EH19" s="233"/>
      <c r="EI19" s="233"/>
      <c r="EJ19" s="233"/>
      <c r="EK19" s="233"/>
      <c r="EL19" s="233"/>
      <c r="EM19" s="233"/>
      <c r="EN19" s="233"/>
      <c r="EO19" s="233"/>
      <c r="EP19" s="233"/>
      <c r="EQ19" s="233"/>
      <c r="ER19" s="233"/>
      <c r="ES19" s="233"/>
      <c r="ET19" s="233"/>
      <c r="EU19" s="233"/>
      <c r="EV19" s="233"/>
      <c r="EW19" s="233"/>
      <c r="EX19" s="233"/>
      <c r="EY19" s="233"/>
      <c r="EZ19" s="233"/>
      <c r="FA19" s="233"/>
      <c r="FB19" s="233"/>
      <c r="FC19" s="233"/>
      <c r="FD19" s="233"/>
      <c r="FE19" s="233"/>
      <c r="FF19" s="233"/>
      <c r="FG19" s="233"/>
      <c r="FH19" s="233"/>
      <c r="FI19" s="233"/>
      <c r="FJ19" s="233"/>
      <c r="FK19" s="233"/>
      <c r="FL19" s="233"/>
      <c r="FM19" s="233"/>
      <c r="FN19" s="233"/>
      <c r="FO19" s="233"/>
      <c r="FP19" s="233"/>
      <c r="FQ19" s="233"/>
      <c r="FR19" s="233"/>
      <c r="FS19" s="233"/>
      <c r="FT19" s="233"/>
      <c r="FU19" s="233"/>
      <c r="FV19" s="233"/>
      <c r="FW19" s="233"/>
      <c r="FX19" s="233"/>
      <c r="FY19" s="233"/>
      <c r="FZ19" s="233"/>
      <c r="GA19" s="233"/>
      <c r="GB19" s="233"/>
      <c r="GC19" s="233"/>
      <c r="GD19" s="233"/>
      <c r="GE19" s="233"/>
      <c r="GF19" s="233"/>
      <c r="GG19" s="233"/>
      <c r="GH19" s="233"/>
      <c r="GI19" s="233"/>
      <c r="GJ19" s="233"/>
      <c r="GK19" s="233"/>
      <c r="GL19" s="233"/>
      <c r="GM19" s="233"/>
      <c r="GN19" s="233"/>
      <c r="GO19" s="233"/>
      <c r="GP19" s="233"/>
      <c r="GQ19" s="233"/>
      <c r="GR19" s="233"/>
      <c r="GS19" s="233"/>
      <c r="GT19" s="233"/>
      <c r="GU19" s="233"/>
      <c r="GV19" s="233"/>
      <c r="GW19" s="233"/>
      <c r="GX19" s="233"/>
      <c r="GY19" s="233"/>
      <c r="GZ19" s="233"/>
      <c r="HA19" s="233"/>
      <c r="HB19" s="233"/>
      <c r="HC19" s="233"/>
      <c r="HD19" s="233"/>
      <c r="HE19" s="233"/>
      <c r="HF19" s="233"/>
      <c r="HG19" s="233"/>
      <c r="HH19" s="233"/>
      <c r="HI19" s="233"/>
      <c r="HJ19" s="233"/>
      <c r="HK19" s="233"/>
      <c r="HL19" s="233"/>
      <c r="HM19" s="233"/>
      <c r="HN19" s="233"/>
      <c r="HO19" s="233"/>
      <c r="HP19" s="233"/>
      <c r="HQ19" s="233"/>
      <c r="HR19" s="233"/>
      <c r="HS19" s="233"/>
      <c r="HT19" s="233"/>
      <c r="HU19" s="233"/>
      <c r="HV19" s="233"/>
      <c r="HW19" s="233"/>
      <c r="HX19" s="233"/>
      <c r="HY19" s="233"/>
      <c r="HZ19" s="233"/>
      <c r="IA19" s="233"/>
      <c r="IB19" s="233"/>
      <c r="IC19" s="233"/>
      <c r="ID19" s="233"/>
      <c r="IE19" s="233"/>
      <c r="IF19" s="233"/>
      <c r="IG19" s="233"/>
      <c r="IH19" s="233"/>
      <c r="II19" s="233"/>
      <c r="IJ19" s="233"/>
      <c r="IK19" s="233"/>
      <c r="IL19" s="233"/>
      <c r="IM19" s="233"/>
      <c r="IN19" s="233"/>
      <c r="IO19" s="233"/>
      <c r="IP19" s="233"/>
      <c r="IQ19" s="233"/>
      <c r="IR19" s="233"/>
      <c r="IS19" s="233"/>
      <c r="IT19" s="233"/>
      <c r="IU19" s="233"/>
      <c r="IV19" s="233"/>
      <c r="IW19" s="233"/>
      <c r="IX19" s="233"/>
      <c r="IY19" s="233"/>
      <c r="IZ19" s="233"/>
      <c r="JA19" s="233"/>
      <c r="JB19" s="233"/>
      <c r="JC19" s="233"/>
      <c r="JD19" s="233"/>
      <c r="JE19" s="233"/>
      <c r="JF19" s="233"/>
      <c r="JG19" s="233"/>
      <c r="JH19" s="233"/>
      <c r="JI19" s="233"/>
      <c r="JJ19" s="233"/>
      <c r="JK19" s="233"/>
      <c r="JL19" s="233"/>
      <c r="JM19" s="233"/>
      <c r="JN19" s="233"/>
      <c r="JO19" s="233"/>
      <c r="JP19" s="233"/>
      <c r="JQ19" s="233"/>
      <c r="JR19" s="233"/>
      <c r="JS19" s="233"/>
      <c r="JT19" s="233"/>
      <c r="JU19" s="233"/>
      <c r="JV19" s="233"/>
      <c r="JW19" s="233"/>
      <c r="JX19" s="233"/>
      <c r="JY19" s="233"/>
      <c r="JZ19" s="233"/>
      <c r="KA19" s="233"/>
      <c r="KB19" s="233"/>
      <c r="KC19" s="233"/>
      <c r="KD19" s="233"/>
      <c r="KE19" s="233"/>
      <c r="KF19" s="233"/>
      <c r="KG19" s="233"/>
      <c r="KH19" s="233"/>
      <c r="KI19" s="233"/>
      <c r="KJ19" s="233"/>
      <c r="KK19" s="233"/>
      <c r="KL19" s="233"/>
      <c r="KM19" s="233"/>
      <c r="KN19" s="233"/>
      <c r="KO19" s="233"/>
      <c r="KP19" s="233"/>
      <c r="KQ19" s="233"/>
      <c r="KR19" s="233"/>
      <c r="KS19" s="233"/>
      <c r="KT19" s="233"/>
      <c r="KU19" s="233"/>
      <c r="KV19" s="233"/>
      <c r="KW19" s="233"/>
      <c r="KX19" s="233"/>
      <c r="KY19" s="233"/>
      <c r="KZ19" s="233"/>
      <c r="LA19" s="233"/>
      <c r="LB19" s="233"/>
      <c r="LC19" s="233"/>
      <c r="LD19" s="233"/>
      <c r="LE19" s="233"/>
      <c r="LF19" s="233"/>
      <c r="LG19" s="233"/>
      <c r="LH19" s="233"/>
      <c r="LI19" s="233"/>
      <c r="LJ19" s="233"/>
      <c r="LK19" s="233"/>
      <c r="LL19" s="233"/>
      <c r="LM19" s="233"/>
      <c r="LN19" s="233"/>
      <c r="LO19" s="233"/>
      <c r="LP19" s="233"/>
      <c r="LQ19" s="233"/>
      <c r="LR19" s="233"/>
      <c r="LS19" s="233"/>
      <c r="LT19" s="233"/>
      <c r="LU19" s="233"/>
      <c r="LV19" s="233"/>
      <c r="LW19" s="233"/>
      <c r="LX19" s="233"/>
      <c r="LY19" s="233"/>
      <c r="LZ19" s="233"/>
      <c r="MA19" s="233"/>
      <c r="MB19" s="233"/>
      <c r="MC19" s="233"/>
      <c r="MD19" s="233"/>
      <c r="ME19" s="233"/>
      <c r="MF19" s="233"/>
      <c r="MG19" s="233"/>
      <c r="MH19" s="233"/>
      <c r="MI19" s="233"/>
      <c r="MJ19" s="233"/>
      <c r="MK19" s="233"/>
      <c r="ML19" s="233"/>
      <c r="MM19" s="233"/>
      <c r="MN19" s="233"/>
      <c r="MO19" s="233"/>
      <c r="MP19" s="233"/>
      <c r="MQ19" s="233"/>
      <c r="MR19" s="233"/>
      <c r="MS19" s="233"/>
      <c r="MT19" s="233"/>
      <c r="MU19" s="233"/>
      <c r="MV19" s="233"/>
      <c r="MW19" s="233"/>
      <c r="MX19" s="233"/>
      <c r="MY19" s="233"/>
      <c r="MZ19" s="233"/>
      <c r="NA19" s="233"/>
      <c r="NB19" s="233"/>
      <c r="NC19" s="233"/>
      <c r="ND19" s="233"/>
      <c r="NE19" s="233"/>
      <c r="NF19" s="233"/>
      <c r="NG19" s="233"/>
      <c r="NH19" s="233"/>
      <c r="NI19" s="233"/>
      <c r="NJ19" s="233"/>
      <c r="NK19" s="233"/>
      <c r="NL19" s="233"/>
      <c r="NM19" s="233"/>
      <c r="NN19" s="233"/>
      <c r="NO19" s="233"/>
      <c r="NP19" s="233"/>
      <c r="NQ19" s="233"/>
      <c r="NR19" s="233"/>
      <c r="NS19" s="233"/>
      <c r="NT19" s="233"/>
      <c r="NU19" s="233"/>
      <c r="NV19" s="233"/>
      <c r="NW19" s="233"/>
      <c r="NX19" s="233"/>
      <c r="NY19" s="233"/>
      <c r="NZ19" s="233"/>
      <c r="OA19" s="233"/>
      <c r="OB19" s="233"/>
      <c r="OC19" s="233"/>
      <c r="OD19" s="233"/>
      <c r="OE19" s="233"/>
      <c r="OF19" s="233"/>
      <c r="OG19" s="233"/>
      <c r="OH19" s="233"/>
      <c r="OI19" s="233"/>
      <c r="OJ19" s="233"/>
      <c r="OK19" s="233"/>
      <c r="OL19" s="233"/>
      <c r="OM19" s="233"/>
      <c r="ON19" s="233"/>
      <c r="OO19" s="233"/>
      <c r="OP19" s="233"/>
      <c r="OQ19" s="233"/>
      <c r="OR19" s="233"/>
      <c r="OS19" s="233"/>
      <c r="OT19" s="233"/>
      <c r="OU19" s="233"/>
      <c r="OV19" s="233"/>
      <c r="OW19" s="233"/>
      <c r="OX19" s="233"/>
      <c r="OY19" s="233"/>
      <c r="OZ19" s="233"/>
      <c r="PA19" s="233"/>
      <c r="PB19" s="233"/>
      <c r="PC19" s="233"/>
      <c r="PD19" s="233"/>
      <c r="PE19" s="233"/>
      <c r="PF19" s="233"/>
      <c r="PG19" s="233"/>
      <c r="PH19" s="233"/>
      <c r="PI19" s="233"/>
      <c r="PJ19" s="233"/>
      <c r="PK19" s="233"/>
      <c r="PL19" s="233"/>
      <c r="PM19" s="233"/>
      <c r="PN19" s="233"/>
      <c r="PO19" s="233"/>
      <c r="PP19" s="233"/>
      <c r="PQ19" s="233"/>
      <c r="PR19" s="233"/>
      <c r="PS19" s="233"/>
      <c r="PT19" s="233"/>
      <c r="PU19" s="233"/>
      <c r="PV19" s="233"/>
      <c r="PW19" s="233"/>
      <c r="PX19" s="233"/>
      <c r="PY19" s="233"/>
      <c r="PZ19" s="233"/>
      <c r="QA19" s="233"/>
      <c r="QB19" s="233"/>
      <c r="QC19" s="233"/>
      <c r="QD19" s="233"/>
      <c r="QE19" s="233"/>
      <c r="QF19" s="233"/>
      <c r="QG19" s="233"/>
      <c r="QH19" s="233"/>
      <c r="QI19" s="233"/>
      <c r="QJ19" s="233"/>
      <c r="QK19" s="233"/>
    </row>
    <row r="20" spans="1:453" s="182" customFormat="1" ht="23.5" customHeight="1">
      <c r="A20" s="732" t="s">
        <v>8491</v>
      </c>
      <c r="B20" s="733"/>
      <c r="C20" s="1063"/>
      <c r="D20" s="1064"/>
      <c r="E20" s="1064"/>
      <c r="F20" s="1064"/>
      <c r="G20" s="1064"/>
      <c r="H20" s="1086"/>
      <c r="I20" s="1064"/>
      <c r="J20" s="1064"/>
      <c r="K20" s="1064"/>
      <c r="L20" s="1064"/>
      <c r="M20" s="1064"/>
      <c r="N20" s="1086"/>
      <c r="O20" s="1064"/>
      <c r="P20" s="1064"/>
      <c r="Q20" s="1064"/>
      <c r="R20" s="1064"/>
      <c r="S20" s="1064"/>
      <c r="T20" s="1087"/>
      <c r="U20" s="1065"/>
      <c r="V20" s="1066"/>
      <c r="W20" s="1066"/>
      <c r="X20" s="1067"/>
      <c r="Y20" s="1068"/>
      <c r="Z20" s="1069"/>
      <c r="AA20" s="1069"/>
      <c r="AB20" s="1070"/>
      <c r="AC20" s="1071"/>
      <c r="AD20" s="1072"/>
      <c r="AE20" s="1072"/>
      <c r="AF20" s="1072"/>
      <c r="AG20" s="1073"/>
      <c r="AH20" s="1077"/>
      <c r="AI20" s="1078"/>
      <c r="AJ20" s="1079"/>
      <c r="AK20" s="1080"/>
      <c r="AL20" s="1081"/>
      <c r="AM20" s="1081"/>
      <c r="AN20" s="1081"/>
      <c r="AO20" s="1082"/>
      <c r="AP20" s="1054"/>
      <c r="AQ20" s="1055"/>
      <c r="AR20" s="1055"/>
      <c r="AS20" s="1055"/>
      <c r="AT20" s="1056"/>
      <c r="AU20" s="233"/>
      <c r="AV20" s="233"/>
      <c r="AW20" s="233"/>
      <c r="AX20" s="233"/>
      <c r="AY20" s="233"/>
      <c r="AZ20" s="233"/>
      <c r="BA20" s="233"/>
      <c r="BB20" s="233"/>
      <c r="BC20" s="233"/>
      <c r="BD20" s="233"/>
      <c r="BE20" s="233"/>
      <c r="BF20" s="233"/>
      <c r="BG20" s="233"/>
      <c r="BH20" s="233"/>
      <c r="BI20" s="233"/>
      <c r="BJ20" s="233"/>
      <c r="BK20" s="233"/>
      <c r="BL20" s="233"/>
      <c r="BM20" s="233"/>
      <c r="BN20" s="233"/>
      <c r="BO20" s="233"/>
      <c r="BP20" s="233"/>
      <c r="BQ20" s="233"/>
      <c r="BR20" s="233"/>
      <c r="BS20" s="233"/>
      <c r="BT20" s="233"/>
      <c r="BU20" s="233"/>
      <c r="BV20" s="233"/>
      <c r="BW20" s="233"/>
      <c r="BX20" s="233"/>
      <c r="BY20" s="233"/>
      <c r="BZ20" s="233"/>
      <c r="CA20" s="233"/>
      <c r="CB20" s="233"/>
      <c r="CC20" s="233"/>
      <c r="CD20" s="233"/>
      <c r="CE20" s="233"/>
      <c r="CF20" s="233"/>
      <c r="CG20" s="233"/>
      <c r="CH20" s="233"/>
      <c r="CI20" s="233"/>
      <c r="CJ20" s="233"/>
      <c r="CK20" s="233"/>
      <c r="CL20" s="233"/>
      <c r="CM20" s="233"/>
      <c r="CN20" s="233"/>
      <c r="CO20" s="233"/>
      <c r="CP20" s="233"/>
      <c r="CQ20" s="233"/>
      <c r="CR20" s="233"/>
      <c r="CS20" s="233"/>
      <c r="CT20" s="233"/>
      <c r="CU20" s="233"/>
      <c r="CV20" s="233"/>
      <c r="CW20" s="233"/>
      <c r="CX20" s="233"/>
      <c r="CY20" s="233"/>
      <c r="CZ20" s="233"/>
      <c r="DA20" s="233"/>
      <c r="DB20" s="233"/>
      <c r="DC20" s="233"/>
      <c r="DD20" s="233"/>
      <c r="DE20" s="233"/>
      <c r="DF20" s="233"/>
      <c r="DG20" s="233"/>
      <c r="DH20" s="233"/>
      <c r="DI20" s="233"/>
      <c r="DJ20" s="233"/>
      <c r="DK20" s="233"/>
      <c r="DL20" s="233"/>
      <c r="DM20" s="233"/>
      <c r="DN20" s="233"/>
      <c r="DO20" s="233"/>
      <c r="DP20" s="233"/>
      <c r="DQ20" s="233"/>
      <c r="DR20" s="233"/>
      <c r="DS20" s="233"/>
      <c r="DT20" s="233"/>
      <c r="DU20" s="233"/>
      <c r="DV20" s="233"/>
      <c r="DW20" s="233"/>
      <c r="DX20" s="233"/>
      <c r="DY20" s="233"/>
      <c r="DZ20" s="233"/>
      <c r="EA20" s="233"/>
      <c r="EB20" s="233"/>
      <c r="EC20" s="233"/>
      <c r="ED20" s="233"/>
      <c r="EE20" s="233"/>
      <c r="EF20" s="233"/>
      <c r="EG20" s="233"/>
      <c r="EH20" s="233"/>
      <c r="EI20" s="233"/>
      <c r="EJ20" s="233"/>
      <c r="EK20" s="233"/>
      <c r="EL20" s="233"/>
      <c r="EM20" s="233"/>
      <c r="EN20" s="233"/>
      <c r="EO20" s="233"/>
      <c r="EP20" s="233"/>
      <c r="EQ20" s="233"/>
      <c r="ER20" s="233"/>
      <c r="ES20" s="233"/>
      <c r="ET20" s="233"/>
      <c r="EU20" s="233"/>
      <c r="EV20" s="233"/>
      <c r="EW20" s="233"/>
      <c r="EX20" s="233"/>
      <c r="EY20" s="233"/>
      <c r="EZ20" s="233"/>
      <c r="FA20" s="233"/>
      <c r="FB20" s="233"/>
      <c r="FC20" s="233"/>
      <c r="FD20" s="233"/>
      <c r="FE20" s="233"/>
      <c r="FF20" s="233"/>
      <c r="FG20" s="233"/>
      <c r="FH20" s="233"/>
      <c r="FI20" s="233"/>
      <c r="FJ20" s="233"/>
      <c r="FK20" s="233"/>
      <c r="FL20" s="233"/>
      <c r="FM20" s="233"/>
      <c r="FN20" s="233"/>
      <c r="FO20" s="233"/>
      <c r="FP20" s="233"/>
      <c r="FQ20" s="233"/>
      <c r="FR20" s="233"/>
      <c r="FS20" s="233"/>
      <c r="FT20" s="233"/>
      <c r="FU20" s="233"/>
      <c r="FV20" s="233"/>
      <c r="FW20" s="233"/>
      <c r="FX20" s="233"/>
      <c r="FY20" s="233"/>
      <c r="FZ20" s="233"/>
      <c r="GA20" s="233"/>
      <c r="GB20" s="233"/>
      <c r="GC20" s="233"/>
      <c r="GD20" s="233"/>
      <c r="GE20" s="233"/>
      <c r="GF20" s="233"/>
      <c r="GG20" s="233"/>
      <c r="GH20" s="233"/>
      <c r="GI20" s="233"/>
      <c r="GJ20" s="233"/>
      <c r="GK20" s="233"/>
      <c r="GL20" s="233"/>
      <c r="GM20" s="233"/>
      <c r="GN20" s="233"/>
      <c r="GO20" s="233"/>
      <c r="GP20" s="233"/>
      <c r="GQ20" s="233"/>
      <c r="GR20" s="233"/>
      <c r="GS20" s="233"/>
      <c r="GT20" s="233"/>
      <c r="GU20" s="233"/>
      <c r="GV20" s="233"/>
      <c r="GW20" s="233"/>
      <c r="GX20" s="233"/>
      <c r="GY20" s="233"/>
      <c r="GZ20" s="233"/>
      <c r="HA20" s="233"/>
      <c r="HB20" s="233"/>
      <c r="HC20" s="233"/>
      <c r="HD20" s="233"/>
      <c r="HE20" s="233"/>
      <c r="HF20" s="233"/>
      <c r="HG20" s="233"/>
      <c r="HH20" s="233"/>
      <c r="HI20" s="233"/>
      <c r="HJ20" s="233"/>
      <c r="HK20" s="233"/>
      <c r="HL20" s="233"/>
      <c r="HM20" s="233"/>
      <c r="HN20" s="233"/>
      <c r="HO20" s="233"/>
      <c r="HP20" s="233"/>
      <c r="HQ20" s="233"/>
      <c r="HR20" s="233"/>
      <c r="HS20" s="233"/>
      <c r="HT20" s="233"/>
      <c r="HU20" s="233"/>
      <c r="HV20" s="233"/>
      <c r="HW20" s="233"/>
      <c r="HX20" s="233"/>
      <c r="HY20" s="233"/>
      <c r="HZ20" s="233"/>
      <c r="IA20" s="233"/>
      <c r="IB20" s="233"/>
      <c r="IC20" s="233"/>
      <c r="ID20" s="233"/>
      <c r="IE20" s="233"/>
      <c r="IF20" s="233"/>
      <c r="IG20" s="233"/>
      <c r="IH20" s="233"/>
      <c r="II20" s="233"/>
      <c r="IJ20" s="233"/>
      <c r="IK20" s="233"/>
      <c r="IL20" s="233"/>
      <c r="IM20" s="233"/>
      <c r="IN20" s="233"/>
      <c r="IO20" s="233"/>
      <c r="IP20" s="233"/>
      <c r="IQ20" s="233"/>
      <c r="IR20" s="233"/>
      <c r="IS20" s="233"/>
      <c r="IT20" s="233"/>
      <c r="IU20" s="233"/>
      <c r="IV20" s="233"/>
      <c r="IW20" s="233"/>
      <c r="IX20" s="233"/>
      <c r="IY20" s="233"/>
      <c r="IZ20" s="233"/>
      <c r="JA20" s="233"/>
      <c r="JB20" s="233"/>
      <c r="JC20" s="233"/>
      <c r="JD20" s="233"/>
      <c r="JE20" s="233"/>
      <c r="JF20" s="233"/>
      <c r="JG20" s="233"/>
      <c r="JH20" s="233"/>
      <c r="JI20" s="233"/>
      <c r="JJ20" s="233"/>
      <c r="JK20" s="233"/>
      <c r="JL20" s="233"/>
      <c r="JM20" s="233"/>
      <c r="JN20" s="233"/>
      <c r="JO20" s="233"/>
      <c r="JP20" s="233"/>
      <c r="JQ20" s="233"/>
      <c r="JR20" s="233"/>
      <c r="JS20" s="233"/>
      <c r="JT20" s="233"/>
      <c r="JU20" s="233"/>
      <c r="JV20" s="233"/>
      <c r="JW20" s="233"/>
      <c r="JX20" s="233"/>
      <c r="JY20" s="233"/>
      <c r="JZ20" s="233"/>
      <c r="KA20" s="233"/>
      <c r="KB20" s="233"/>
      <c r="KC20" s="233"/>
      <c r="KD20" s="233"/>
      <c r="KE20" s="233"/>
      <c r="KF20" s="233"/>
      <c r="KG20" s="233"/>
      <c r="KH20" s="233"/>
      <c r="KI20" s="233"/>
      <c r="KJ20" s="233"/>
      <c r="KK20" s="233"/>
      <c r="KL20" s="233"/>
      <c r="KM20" s="233"/>
      <c r="KN20" s="233"/>
      <c r="KO20" s="233"/>
      <c r="KP20" s="233"/>
      <c r="KQ20" s="233"/>
      <c r="KR20" s="233"/>
      <c r="KS20" s="233"/>
      <c r="KT20" s="233"/>
      <c r="KU20" s="233"/>
      <c r="KV20" s="233"/>
      <c r="KW20" s="233"/>
      <c r="KX20" s="233"/>
      <c r="KY20" s="233"/>
      <c r="KZ20" s="233"/>
      <c r="LA20" s="233"/>
      <c r="LB20" s="233"/>
      <c r="LC20" s="233"/>
      <c r="LD20" s="233"/>
      <c r="LE20" s="233"/>
      <c r="LF20" s="233"/>
      <c r="LG20" s="233"/>
      <c r="LH20" s="233"/>
      <c r="LI20" s="233"/>
      <c r="LJ20" s="233"/>
      <c r="LK20" s="233"/>
      <c r="LL20" s="233"/>
      <c r="LM20" s="233"/>
      <c r="LN20" s="233"/>
      <c r="LO20" s="233"/>
      <c r="LP20" s="233"/>
      <c r="LQ20" s="233"/>
      <c r="LR20" s="233"/>
      <c r="LS20" s="233"/>
      <c r="LT20" s="233"/>
      <c r="LU20" s="233"/>
      <c r="LV20" s="233"/>
      <c r="LW20" s="233"/>
      <c r="LX20" s="233"/>
      <c r="LY20" s="233"/>
      <c r="LZ20" s="233"/>
      <c r="MA20" s="233"/>
      <c r="MB20" s="233"/>
      <c r="MC20" s="233"/>
      <c r="MD20" s="233"/>
      <c r="ME20" s="233"/>
      <c r="MF20" s="233"/>
      <c r="MG20" s="233"/>
      <c r="MH20" s="233"/>
      <c r="MI20" s="233"/>
      <c r="MJ20" s="233"/>
      <c r="MK20" s="233"/>
      <c r="ML20" s="233"/>
      <c r="MM20" s="233"/>
      <c r="MN20" s="233"/>
      <c r="MO20" s="233"/>
      <c r="MP20" s="233"/>
      <c r="MQ20" s="233"/>
      <c r="MR20" s="233"/>
      <c r="MS20" s="233"/>
      <c r="MT20" s="233"/>
      <c r="MU20" s="233"/>
      <c r="MV20" s="233"/>
      <c r="MW20" s="233"/>
      <c r="MX20" s="233"/>
      <c r="MY20" s="233"/>
      <c r="MZ20" s="233"/>
      <c r="NA20" s="233"/>
      <c r="NB20" s="233"/>
      <c r="NC20" s="233"/>
      <c r="ND20" s="233"/>
      <c r="NE20" s="233"/>
      <c r="NF20" s="233"/>
      <c r="NG20" s="233"/>
      <c r="NH20" s="233"/>
      <c r="NI20" s="233"/>
      <c r="NJ20" s="233"/>
      <c r="NK20" s="233"/>
      <c r="NL20" s="233"/>
      <c r="NM20" s="233"/>
      <c r="NN20" s="233"/>
      <c r="NO20" s="233"/>
      <c r="NP20" s="233"/>
      <c r="NQ20" s="233"/>
      <c r="NR20" s="233"/>
      <c r="NS20" s="233"/>
      <c r="NT20" s="233"/>
      <c r="NU20" s="233"/>
      <c r="NV20" s="233"/>
      <c r="NW20" s="233"/>
      <c r="NX20" s="233"/>
      <c r="NY20" s="233"/>
      <c r="NZ20" s="233"/>
      <c r="OA20" s="233"/>
      <c r="OB20" s="233"/>
      <c r="OC20" s="233"/>
      <c r="OD20" s="233"/>
      <c r="OE20" s="233"/>
      <c r="OF20" s="233"/>
      <c r="OG20" s="233"/>
      <c r="OH20" s="233"/>
      <c r="OI20" s="233"/>
      <c r="OJ20" s="233"/>
      <c r="OK20" s="233"/>
      <c r="OL20" s="233"/>
      <c r="OM20" s="233"/>
      <c r="ON20" s="233"/>
      <c r="OO20" s="233"/>
      <c r="OP20" s="233"/>
      <c r="OQ20" s="233"/>
      <c r="OR20" s="233"/>
      <c r="OS20" s="233"/>
      <c r="OT20" s="233"/>
      <c r="OU20" s="233"/>
      <c r="OV20" s="233"/>
      <c r="OW20" s="233"/>
      <c r="OX20" s="233"/>
      <c r="OY20" s="233"/>
      <c r="OZ20" s="233"/>
      <c r="PA20" s="233"/>
      <c r="PB20" s="233"/>
      <c r="PC20" s="233"/>
      <c r="PD20" s="233"/>
      <c r="PE20" s="233"/>
      <c r="PF20" s="233"/>
      <c r="PG20" s="233"/>
      <c r="PH20" s="233"/>
      <c r="PI20" s="233"/>
      <c r="PJ20" s="233"/>
      <c r="PK20" s="233"/>
      <c r="PL20" s="233"/>
      <c r="PM20" s="233"/>
      <c r="PN20" s="233"/>
      <c r="PO20" s="233"/>
      <c r="PP20" s="233"/>
      <c r="PQ20" s="233"/>
      <c r="PR20" s="233"/>
      <c r="PS20" s="233"/>
      <c r="PT20" s="233"/>
      <c r="PU20" s="233"/>
      <c r="PV20" s="233"/>
      <c r="PW20" s="233"/>
      <c r="PX20" s="233"/>
      <c r="PY20" s="233"/>
      <c r="PZ20" s="233"/>
      <c r="QA20" s="233"/>
      <c r="QB20" s="233"/>
      <c r="QC20" s="233"/>
      <c r="QD20" s="233"/>
      <c r="QE20" s="233"/>
      <c r="QF20" s="233"/>
      <c r="QG20" s="233"/>
      <c r="QH20" s="233"/>
      <c r="QI20" s="233"/>
      <c r="QJ20" s="233"/>
      <c r="QK20" s="233"/>
    </row>
    <row r="21" spans="1:453" s="182" customFormat="1" ht="23.5" customHeight="1">
      <c r="A21" s="734"/>
      <c r="B21" s="735"/>
      <c r="C21" s="1057"/>
      <c r="D21" s="1058"/>
      <c r="E21" s="1058"/>
      <c r="F21" s="1058"/>
      <c r="G21" s="1058"/>
      <c r="H21" s="1058"/>
      <c r="I21" s="1058"/>
      <c r="J21" s="1058"/>
      <c r="K21" s="1058"/>
      <c r="L21" s="1058"/>
      <c r="M21" s="1058"/>
      <c r="N21" s="1058"/>
      <c r="O21" s="1058"/>
      <c r="P21" s="1058"/>
      <c r="Q21" s="1058"/>
      <c r="R21" s="1058"/>
      <c r="S21" s="1058"/>
      <c r="T21" s="1059"/>
      <c r="U21" s="1060"/>
      <c r="V21" s="1061"/>
      <c r="W21" s="1061"/>
      <c r="X21" s="1062"/>
      <c r="Y21" s="1068"/>
      <c r="Z21" s="1069"/>
      <c r="AA21" s="1069"/>
      <c r="AB21" s="1070"/>
      <c r="AC21" s="1074"/>
      <c r="AD21" s="1075"/>
      <c r="AE21" s="1075"/>
      <c r="AF21" s="1075"/>
      <c r="AG21" s="1076"/>
      <c r="AH21" s="1077"/>
      <c r="AI21" s="1078"/>
      <c r="AJ21" s="1079"/>
      <c r="AK21" s="1083"/>
      <c r="AL21" s="1084"/>
      <c r="AM21" s="1084"/>
      <c r="AN21" s="1084"/>
      <c r="AO21" s="1085"/>
      <c r="AP21" s="1054"/>
      <c r="AQ21" s="1055"/>
      <c r="AR21" s="1055"/>
      <c r="AS21" s="1055"/>
      <c r="AT21" s="1056"/>
      <c r="AU21" s="233"/>
      <c r="AV21" s="233"/>
      <c r="AW21" s="233"/>
      <c r="AX21" s="233"/>
      <c r="AY21" s="233"/>
      <c r="AZ21" s="233"/>
      <c r="BA21" s="233"/>
      <c r="BB21" s="233"/>
      <c r="BC21" s="233"/>
      <c r="BD21" s="233"/>
      <c r="BE21" s="233"/>
      <c r="BF21" s="233"/>
      <c r="BG21" s="233"/>
      <c r="BH21" s="233"/>
      <c r="BI21" s="233"/>
      <c r="BJ21" s="233"/>
      <c r="BK21" s="233"/>
      <c r="BL21" s="233"/>
      <c r="BM21" s="233"/>
      <c r="BN21" s="233"/>
      <c r="BO21" s="233"/>
      <c r="BP21" s="233"/>
      <c r="BQ21" s="233"/>
      <c r="BR21" s="233"/>
      <c r="BS21" s="233"/>
      <c r="BT21" s="233"/>
      <c r="BU21" s="233"/>
      <c r="BV21" s="233"/>
      <c r="BW21" s="233"/>
      <c r="BX21" s="233"/>
      <c r="BY21" s="233"/>
      <c r="BZ21" s="233"/>
      <c r="CA21" s="233"/>
      <c r="CB21" s="233"/>
      <c r="CC21" s="233"/>
      <c r="CD21" s="233"/>
      <c r="CE21" s="233"/>
      <c r="CF21" s="233"/>
      <c r="CG21" s="233"/>
      <c r="CH21" s="233"/>
      <c r="CI21" s="233"/>
      <c r="CJ21" s="233"/>
      <c r="CK21" s="233"/>
      <c r="CL21" s="233"/>
      <c r="CM21" s="233"/>
      <c r="CN21" s="233"/>
      <c r="CO21" s="233"/>
      <c r="CP21" s="233"/>
      <c r="CQ21" s="233"/>
      <c r="CR21" s="233"/>
      <c r="CS21" s="233"/>
      <c r="CT21" s="233"/>
      <c r="CU21" s="233"/>
      <c r="CV21" s="233"/>
      <c r="CW21" s="233"/>
      <c r="CX21" s="233"/>
      <c r="CY21" s="233"/>
      <c r="CZ21" s="233"/>
      <c r="DA21" s="233"/>
      <c r="DB21" s="233"/>
      <c r="DC21" s="233"/>
      <c r="DD21" s="233"/>
      <c r="DE21" s="233"/>
      <c r="DF21" s="233"/>
      <c r="DG21" s="233"/>
      <c r="DH21" s="233"/>
      <c r="DI21" s="233"/>
      <c r="DJ21" s="233"/>
      <c r="DK21" s="233"/>
      <c r="DL21" s="233"/>
      <c r="DM21" s="233"/>
      <c r="DN21" s="233"/>
      <c r="DO21" s="233"/>
      <c r="DP21" s="233"/>
      <c r="DQ21" s="233"/>
      <c r="DR21" s="233"/>
      <c r="DS21" s="233"/>
      <c r="DT21" s="233"/>
      <c r="DU21" s="233"/>
      <c r="DV21" s="233"/>
      <c r="DW21" s="233"/>
      <c r="DX21" s="233"/>
      <c r="DY21" s="233"/>
      <c r="DZ21" s="233"/>
      <c r="EA21" s="233"/>
      <c r="EB21" s="233"/>
      <c r="EC21" s="233"/>
      <c r="ED21" s="233"/>
      <c r="EE21" s="233"/>
      <c r="EF21" s="233"/>
      <c r="EG21" s="233"/>
      <c r="EH21" s="233"/>
      <c r="EI21" s="233"/>
      <c r="EJ21" s="233"/>
      <c r="EK21" s="233"/>
      <c r="EL21" s="233"/>
      <c r="EM21" s="233"/>
      <c r="EN21" s="233"/>
      <c r="EO21" s="233"/>
      <c r="EP21" s="233"/>
      <c r="EQ21" s="233"/>
      <c r="ER21" s="233"/>
      <c r="ES21" s="233"/>
      <c r="ET21" s="233"/>
      <c r="EU21" s="233"/>
      <c r="EV21" s="233"/>
      <c r="EW21" s="233"/>
      <c r="EX21" s="233"/>
      <c r="EY21" s="233"/>
      <c r="EZ21" s="233"/>
      <c r="FA21" s="233"/>
      <c r="FB21" s="233"/>
      <c r="FC21" s="233"/>
      <c r="FD21" s="233"/>
      <c r="FE21" s="233"/>
      <c r="FF21" s="233"/>
      <c r="FG21" s="233"/>
      <c r="FH21" s="233"/>
      <c r="FI21" s="233"/>
      <c r="FJ21" s="233"/>
      <c r="FK21" s="233"/>
      <c r="FL21" s="233"/>
      <c r="FM21" s="233"/>
      <c r="FN21" s="233"/>
      <c r="FO21" s="233"/>
      <c r="FP21" s="233"/>
      <c r="FQ21" s="233"/>
      <c r="FR21" s="233"/>
      <c r="FS21" s="233"/>
      <c r="FT21" s="233"/>
      <c r="FU21" s="233"/>
      <c r="FV21" s="233"/>
      <c r="FW21" s="233"/>
      <c r="FX21" s="233"/>
      <c r="FY21" s="233"/>
      <c r="FZ21" s="233"/>
      <c r="GA21" s="233"/>
      <c r="GB21" s="233"/>
      <c r="GC21" s="233"/>
      <c r="GD21" s="233"/>
      <c r="GE21" s="233"/>
      <c r="GF21" s="233"/>
      <c r="GG21" s="233"/>
      <c r="GH21" s="233"/>
      <c r="GI21" s="233"/>
      <c r="GJ21" s="233"/>
      <c r="GK21" s="233"/>
      <c r="GL21" s="233"/>
      <c r="GM21" s="233"/>
      <c r="GN21" s="233"/>
      <c r="GO21" s="233"/>
      <c r="GP21" s="233"/>
      <c r="GQ21" s="233"/>
      <c r="GR21" s="233"/>
      <c r="GS21" s="233"/>
      <c r="GT21" s="233"/>
      <c r="GU21" s="233"/>
      <c r="GV21" s="233"/>
      <c r="GW21" s="233"/>
      <c r="GX21" s="233"/>
      <c r="GY21" s="233"/>
      <c r="GZ21" s="233"/>
      <c r="HA21" s="233"/>
      <c r="HB21" s="233"/>
      <c r="HC21" s="233"/>
      <c r="HD21" s="233"/>
      <c r="HE21" s="233"/>
      <c r="HF21" s="233"/>
      <c r="HG21" s="233"/>
      <c r="HH21" s="233"/>
      <c r="HI21" s="233"/>
      <c r="HJ21" s="233"/>
      <c r="HK21" s="233"/>
      <c r="HL21" s="233"/>
      <c r="HM21" s="233"/>
      <c r="HN21" s="233"/>
      <c r="HO21" s="233"/>
      <c r="HP21" s="233"/>
      <c r="HQ21" s="233"/>
      <c r="HR21" s="233"/>
      <c r="HS21" s="233"/>
      <c r="HT21" s="233"/>
      <c r="HU21" s="233"/>
      <c r="HV21" s="233"/>
      <c r="HW21" s="233"/>
      <c r="HX21" s="233"/>
      <c r="HY21" s="233"/>
      <c r="HZ21" s="233"/>
      <c r="IA21" s="233"/>
      <c r="IB21" s="233"/>
      <c r="IC21" s="233"/>
      <c r="ID21" s="233"/>
      <c r="IE21" s="233"/>
      <c r="IF21" s="233"/>
      <c r="IG21" s="233"/>
      <c r="IH21" s="233"/>
      <c r="II21" s="233"/>
      <c r="IJ21" s="233"/>
      <c r="IK21" s="233"/>
      <c r="IL21" s="233"/>
      <c r="IM21" s="233"/>
      <c r="IN21" s="233"/>
      <c r="IO21" s="233"/>
      <c r="IP21" s="233"/>
      <c r="IQ21" s="233"/>
      <c r="IR21" s="233"/>
      <c r="IS21" s="233"/>
      <c r="IT21" s="233"/>
      <c r="IU21" s="233"/>
      <c r="IV21" s="233"/>
      <c r="IW21" s="233"/>
      <c r="IX21" s="233"/>
      <c r="IY21" s="233"/>
      <c r="IZ21" s="233"/>
      <c r="JA21" s="233"/>
      <c r="JB21" s="233"/>
      <c r="JC21" s="233"/>
      <c r="JD21" s="233"/>
      <c r="JE21" s="233"/>
      <c r="JF21" s="233"/>
      <c r="JG21" s="233"/>
      <c r="JH21" s="233"/>
      <c r="JI21" s="233"/>
      <c r="JJ21" s="233"/>
      <c r="JK21" s="233"/>
      <c r="JL21" s="233"/>
      <c r="JM21" s="233"/>
      <c r="JN21" s="233"/>
      <c r="JO21" s="233"/>
      <c r="JP21" s="233"/>
      <c r="JQ21" s="233"/>
      <c r="JR21" s="233"/>
      <c r="JS21" s="233"/>
      <c r="JT21" s="233"/>
      <c r="JU21" s="233"/>
      <c r="JV21" s="233"/>
      <c r="JW21" s="233"/>
      <c r="JX21" s="233"/>
      <c r="JY21" s="233"/>
      <c r="JZ21" s="233"/>
      <c r="KA21" s="233"/>
      <c r="KB21" s="233"/>
      <c r="KC21" s="233"/>
      <c r="KD21" s="233"/>
      <c r="KE21" s="233"/>
      <c r="KF21" s="233"/>
      <c r="KG21" s="233"/>
      <c r="KH21" s="233"/>
      <c r="KI21" s="233"/>
      <c r="KJ21" s="233"/>
      <c r="KK21" s="233"/>
      <c r="KL21" s="233"/>
      <c r="KM21" s="233"/>
      <c r="KN21" s="233"/>
      <c r="KO21" s="233"/>
      <c r="KP21" s="233"/>
      <c r="KQ21" s="233"/>
      <c r="KR21" s="233"/>
      <c r="KS21" s="233"/>
      <c r="KT21" s="233"/>
      <c r="KU21" s="233"/>
      <c r="KV21" s="233"/>
      <c r="KW21" s="233"/>
      <c r="KX21" s="233"/>
      <c r="KY21" s="233"/>
      <c r="KZ21" s="233"/>
      <c r="LA21" s="233"/>
      <c r="LB21" s="233"/>
      <c r="LC21" s="233"/>
      <c r="LD21" s="233"/>
      <c r="LE21" s="233"/>
      <c r="LF21" s="233"/>
      <c r="LG21" s="233"/>
      <c r="LH21" s="233"/>
      <c r="LI21" s="233"/>
      <c r="LJ21" s="233"/>
      <c r="LK21" s="233"/>
      <c r="LL21" s="233"/>
      <c r="LM21" s="233"/>
      <c r="LN21" s="233"/>
      <c r="LO21" s="233"/>
      <c r="LP21" s="233"/>
      <c r="LQ21" s="233"/>
      <c r="LR21" s="233"/>
      <c r="LS21" s="233"/>
      <c r="LT21" s="233"/>
      <c r="LU21" s="233"/>
      <c r="LV21" s="233"/>
      <c r="LW21" s="233"/>
      <c r="LX21" s="233"/>
      <c r="LY21" s="233"/>
      <c r="LZ21" s="233"/>
      <c r="MA21" s="233"/>
      <c r="MB21" s="233"/>
      <c r="MC21" s="233"/>
      <c r="MD21" s="233"/>
      <c r="ME21" s="233"/>
      <c r="MF21" s="233"/>
      <c r="MG21" s="233"/>
      <c r="MH21" s="233"/>
      <c r="MI21" s="233"/>
      <c r="MJ21" s="233"/>
      <c r="MK21" s="233"/>
      <c r="ML21" s="233"/>
      <c r="MM21" s="233"/>
      <c r="MN21" s="233"/>
      <c r="MO21" s="233"/>
      <c r="MP21" s="233"/>
      <c r="MQ21" s="233"/>
      <c r="MR21" s="233"/>
      <c r="MS21" s="233"/>
      <c r="MT21" s="233"/>
      <c r="MU21" s="233"/>
      <c r="MV21" s="233"/>
      <c r="MW21" s="233"/>
      <c r="MX21" s="233"/>
      <c r="MY21" s="233"/>
      <c r="MZ21" s="233"/>
      <c r="NA21" s="233"/>
      <c r="NB21" s="233"/>
      <c r="NC21" s="233"/>
      <c r="ND21" s="233"/>
      <c r="NE21" s="233"/>
      <c r="NF21" s="233"/>
      <c r="NG21" s="233"/>
      <c r="NH21" s="233"/>
      <c r="NI21" s="233"/>
      <c r="NJ21" s="233"/>
      <c r="NK21" s="233"/>
      <c r="NL21" s="233"/>
      <c r="NM21" s="233"/>
      <c r="NN21" s="233"/>
      <c r="NO21" s="233"/>
      <c r="NP21" s="233"/>
      <c r="NQ21" s="233"/>
      <c r="NR21" s="233"/>
      <c r="NS21" s="233"/>
      <c r="NT21" s="233"/>
      <c r="NU21" s="233"/>
      <c r="NV21" s="233"/>
      <c r="NW21" s="233"/>
      <c r="NX21" s="233"/>
      <c r="NY21" s="233"/>
      <c r="NZ21" s="233"/>
      <c r="OA21" s="233"/>
      <c r="OB21" s="233"/>
      <c r="OC21" s="233"/>
      <c r="OD21" s="233"/>
      <c r="OE21" s="233"/>
      <c r="OF21" s="233"/>
      <c r="OG21" s="233"/>
      <c r="OH21" s="233"/>
      <c r="OI21" s="233"/>
      <c r="OJ21" s="233"/>
      <c r="OK21" s="233"/>
      <c r="OL21" s="233"/>
      <c r="OM21" s="233"/>
      <c r="ON21" s="233"/>
      <c r="OO21" s="233"/>
      <c r="OP21" s="233"/>
      <c r="OQ21" s="233"/>
      <c r="OR21" s="233"/>
      <c r="OS21" s="233"/>
      <c r="OT21" s="233"/>
      <c r="OU21" s="233"/>
      <c r="OV21" s="233"/>
      <c r="OW21" s="233"/>
      <c r="OX21" s="233"/>
      <c r="OY21" s="233"/>
      <c r="OZ21" s="233"/>
      <c r="PA21" s="233"/>
      <c r="PB21" s="233"/>
      <c r="PC21" s="233"/>
      <c r="PD21" s="233"/>
      <c r="PE21" s="233"/>
      <c r="PF21" s="233"/>
      <c r="PG21" s="233"/>
      <c r="PH21" s="233"/>
      <c r="PI21" s="233"/>
      <c r="PJ21" s="233"/>
      <c r="PK21" s="233"/>
      <c r="PL21" s="233"/>
      <c r="PM21" s="233"/>
      <c r="PN21" s="233"/>
      <c r="PO21" s="233"/>
      <c r="PP21" s="233"/>
      <c r="PQ21" s="233"/>
      <c r="PR21" s="233"/>
      <c r="PS21" s="233"/>
      <c r="PT21" s="233"/>
      <c r="PU21" s="233"/>
      <c r="PV21" s="233"/>
      <c r="PW21" s="233"/>
      <c r="PX21" s="233"/>
      <c r="PY21" s="233"/>
      <c r="PZ21" s="233"/>
      <c r="QA21" s="233"/>
      <c r="QB21" s="233"/>
      <c r="QC21" s="233"/>
      <c r="QD21" s="233"/>
      <c r="QE21" s="233"/>
      <c r="QF21" s="233"/>
      <c r="QG21" s="233"/>
      <c r="QH21" s="233"/>
      <c r="QI21" s="233"/>
      <c r="QJ21" s="233"/>
      <c r="QK21" s="233"/>
    </row>
    <row r="22" spans="1:453" s="182" customFormat="1" ht="23.5" customHeight="1">
      <c r="A22" s="732" t="s">
        <v>8492</v>
      </c>
      <c r="B22" s="733"/>
      <c r="C22" s="1063"/>
      <c r="D22" s="1064"/>
      <c r="E22" s="1064"/>
      <c r="F22" s="1064"/>
      <c r="G22" s="1064"/>
      <c r="H22" s="1086"/>
      <c r="I22" s="1064"/>
      <c r="J22" s="1064"/>
      <c r="K22" s="1064"/>
      <c r="L22" s="1064"/>
      <c r="M22" s="1064"/>
      <c r="N22" s="1086"/>
      <c r="O22" s="1064"/>
      <c r="P22" s="1064"/>
      <c r="Q22" s="1064"/>
      <c r="R22" s="1064"/>
      <c r="S22" s="1064"/>
      <c r="T22" s="1087"/>
      <c r="U22" s="1065"/>
      <c r="V22" s="1066"/>
      <c r="W22" s="1066"/>
      <c r="X22" s="1067"/>
      <c r="Y22" s="1068"/>
      <c r="Z22" s="1069"/>
      <c r="AA22" s="1069"/>
      <c r="AB22" s="1070"/>
      <c r="AC22" s="1071"/>
      <c r="AD22" s="1072"/>
      <c r="AE22" s="1072"/>
      <c r="AF22" s="1072"/>
      <c r="AG22" s="1073"/>
      <c r="AH22" s="1077"/>
      <c r="AI22" s="1078"/>
      <c r="AJ22" s="1079"/>
      <c r="AK22" s="1080"/>
      <c r="AL22" s="1081"/>
      <c r="AM22" s="1081"/>
      <c r="AN22" s="1081"/>
      <c r="AO22" s="1082"/>
      <c r="AP22" s="1054"/>
      <c r="AQ22" s="1055"/>
      <c r="AR22" s="1055"/>
      <c r="AS22" s="1055"/>
      <c r="AT22" s="1056"/>
      <c r="AU22" s="233"/>
      <c r="AV22" s="233"/>
      <c r="AW22" s="233"/>
      <c r="AX22" s="233"/>
      <c r="AY22" s="233"/>
      <c r="AZ22" s="233"/>
      <c r="BA22" s="233"/>
      <c r="BB22" s="233"/>
      <c r="BC22" s="233"/>
      <c r="BD22" s="233"/>
      <c r="BE22" s="233"/>
      <c r="BF22" s="233"/>
      <c r="BG22" s="233"/>
      <c r="BH22" s="233"/>
      <c r="BI22" s="233"/>
      <c r="BJ22" s="233"/>
      <c r="BK22" s="233"/>
      <c r="BL22" s="233"/>
      <c r="BM22" s="233"/>
      <c r="BN22" s="233"/>
      <c r="BO22" s="233"/>
      <c r="BP22" s="233"/>
      <c r="BQ22" s="233"/>
      <c r="BR22" s="233"/>
      <c r="BS22" s="233"/>
      <c r="BT22" s="233"/>
      <c r="BU22" s="233"/>
      <c r="BV22" s="233"/>
      <c r="BW22" s="233"/>
      <c r="BX22" s="233"/>
      <c r="BY22" s="233"/>
      <c r="BZ22" s="233"/>
      <c r="CA22" s="233"/>
      <c r="CB22" s="233"/>
      <c r="CC22" s="233"/>
      <c r="CD22" s="233"/>
      <c r="CE22" s="233"/>
      <c r="CF22" s="233"/>
      <c r="CG22" s="233"/>
      <c r="CH22" s="233"/>
      <c r="CI22" s="233"/>
      <c r="CJ22" s="233"/>
      <c r="CK22" s="233"/>
      <c r="CL22" s="233"/>
      <c r="CM22" s="233"/>
      <c r="CN22" s="233"/>
      <c r="CO22" s="233"/>
      <c r="CP22" s="233"/>
      <c r="CQ22" s="233"/>
      <c r="CR22" s="233"/>
      <c r="CS22" s="233"/>
      <c r="CT22" s="233"/>
      <c r="CU22" s="233"/>
      <c r="CV22" s="233"/>
      <c r="CW22" s="233"/>
      <c r="CX22" s="233"/>
      <c r="CY22" s="233"/>
      <c r="CZ22" s="233"/>
      <c r="DA22" s="233"/>
      <c r="DB22" s="233"/>
      <c r="DC22" s="233"/>
      <c r="DD22" s="233"/>
      <c r="DE22" s="233"/>
      <c r="DF22" s="233"/>
      <c r="DG22" s="233"/>
      <c r="DH22" s="233"/>
      <c r="DI22" s="233"/>
      <c r="DJ22" s="233"/>
      <c r="DK22" s="233"/>
      <c r="DL22" s="233"/>
      <c r="DM22" s="233"/>
      <c r="DN22" s="233"/>
      <c r="DO22" s="233"/>
      <c r="DP22" s="233"/>
      <c r="DQ22" s="233"/>
      <c r="DR22" s="233"/>
      <c r="DS22" s="233"/>
      <c r="DT22" s="233"/>
      <c r="DU22" s="233"/>
      <c r="DV22" s="233"/>
      <c r="DW22" s="233"/>
      <c r="DX22" s="233"/>
      <c r="DY22" s="233"/>
      <c r="DZ22" s="233"/>
      <c r="EA22" s="233"/>
      <c r="EB22" s="233"/>
      <c r="EC22" s="233"/>
      <c r="ED22" s="233"/>
      <c r="EE22" s="233"/>
      <c r="EF22" s="233"/>
      <c r="EG22" s="233"/>
      <c r="EH22" s="233"/>
      <c r="EI22" s="233"/>
      <c r="EJ22" s="233"/>
      <c r="EK22" s="233"/>
      <c r="EL22" s="233"/>
      <c r="EM22" s="233"/>
      <c r="EN22" s="233"/>
      <c r="EO22" s="233"/>
      <c r="EP22" s="233"/>
      <c r="EQ22" s="233"/>
      <c r="ER22" s="233"/>
      <c r="ES22" s="233"/>
      <c r="ET22" s="233"/>
      <c r="EU22" s="233"/>
      <c r="EV22" s="233"/>
      <c r="EW22" s="233"/>
      <c r="EX22" s="233"/>
      <c r="EY22" s="233"/>
      <c r="EZ22" s="233"/>
      <c r="FA22" s="233"/>
      <c r="FB22" s="233"/>
      <c r="FC22" s="233"/>
      <c r="FD22" s="233"/>
      <c r="FE22" s="233"/>
      <c r="FF22" s="233"/>
      <c r="FG22" s="233"/>
      <c r="FH22" s="233"/>
      <c r="FI22" s="233"/>
      <c r="FJ22" s="233"/>
      <c r="FK22" s="233"/>
      <c r="FL22" s="233"/>
      <c r="FM22" s="233"/>
      <c r="FN22" s="233"/>
      <c r="FO22" s="233"/>
      <c r="FP22" s="233"/>
      <c r="FQ22" s="233"/>
      <c r="FR22" s="233"/>
      <c r="FS22" s="233"/>
      <c r="FT22" s="233"/>
      <c r="FU22" s="233"/>
      <c r="FV22" s="233"/>
      <c r="FW22" s="233"/>
      <c r="FX22" s="233"/>
      <c r="FY22" s="233"/>
      <c r="FZ22" s="233"/>
      <c r="GA22" s="233"/>
      <c r="GB22" s="233"/>
      <c r="GC22" s="233"/>
      <c r="GD22" s="233"/>
      <c r="GE22" s="233"/>
      <c r="GF22" s="233"/>
      <c r="GG22" s="233"/>
      <c r="GH22" s="233"/>
      <c r="GI22" s="233"/>
      <c r="GJ22" s="233"/>
      <c r="GK22" s="233"/>
      <c r="GL22" s="233"/>
      <c r="GM22" s="233"/>
      <c r="GN22" s="233"/>
      <c r="GO22" s="233"/>
      <c r="GP22" s="233"/>
      <c r="GQ22" s="233"/>
      <c r="GR22" s="233"/>
      <c r="GS22" s="233"/>
      <c r="GT22" s="233"/>
      <c r="GU22" s="233"/>
      <c r="GV22" s="233"/>
      <c r="GW22" s="233"/>
      <c r="GX22" s="233"/>
      <c r="GY22" s="233"/>
      <c r="GZ22" s="233"/>
      <c r="HA22" s="233"/>
      <c r="HB22" s="233"/>
      <c r="HC22" s="233"/>
      <c r="HD22" s="233"/>
      <c r="HE22" s="233"/>
      <c r="HF22" s="233"/>
      <c r="HG22" s="233"/>
      <c r="HH22" s="233"/>
      <c r="HI22" s="233"/>
      <c r="HJ22" s="233"/>
      <c r="HK22" s="233"/>
      <c r="HL22" s="233"/>
      <c r="HM22" s="233"/>
      <c r="HN22" s="233"/>
      <c r="HO22" s="233"/>
      <c r="HP22" s="233"/>
      <c r="HQ22" s="233"/>
      <c r="HR22" s="233"/>
      <c r="HS22" s="233"/>
      <c r="HT22" s="233"/>
      <c r="HU22" s="233"/>
      <c r="HV22" s="233"/>
      <c r="HW22" s="233"/>
      <c r="HX22" s="233"/>
      <c r="HY22" s="233"/>
      <c r="HZ22" s="233"/>
      <c r="IA22" s="233"/>
      <c r="IB22" s="233"/>
      <c r="IC22" s="233"/>
      <c r="ID22" s="233"/>
      <c r="IE22" s="233"/>
      <c r="IF22" s="233"/>
      <c r="IG22" s="233"/>
      <c r="IH22" s="233"/>
      <c r="II22" s="233"/>
      <c r="IJ22" s="233"/>
      <c r="IK22" s="233"/>
      <c r="IL22" s="233"/>
      <c r="IM22" s="233"/>
      <c r="IN22" s="233"/>
      <c r="IO22" s="233"/>
      <c r="IP22" s="233"/>
      <c r="IQ22" s="233"/>
      <c r="IR22" s="233"/>
      <c r="IS22" s="233"/>
      <c r="IT22" s="233"/>
      <c r="IU22" s="233"/>
      <c r="IV22" s="233"/>
      <c r="IW22" s="233"/>
      <c r="IX22" s="233"/>
      <c r="IY22" s="233"/>
      <c r="IZ22" s="233"/>
      <c r="JA22" s="233"/>
      <c r="JB22" s="233"/>
      <c r="JC22" s="233"/>
      <c r="JD22" s="233"/>
      <c r="JE22" s="233"/>
      <c r="JF22" s="233"/>
      <c r="JG22" s="233"/>
      <c r="JH22" s="233"/>
      <c r="JI22" s="233"/>
      <c r="JJ22" s="233"/>
      <c r="JK22" s="233"/>
      <c r="JL22" s="233"/>
      <c r="JM22" s="233"/>
      <c r="JN22" s="233"/>
      <c r="JO22" s="233"/>
      <c r="JP22" s="233"/>
      <c r="JQ22" s="233"/>
      <c r="JR22" s="233"/>
      <c r="JS22" s="233"/>
      <c r="JT22" s="233"/>
      <c r="JU22" s="233"/>
      <c r="JV22" s="233"/>
      <c r="JW22" s="233"/>
      <c r="JX22" s="233"/>
      <c r="JY22" s="233"/>
      <c r="JZ22" s="233"/>
      <c r="KA22" s="233"/>
      <c r="KB22" s="233"/>
      <c r="KC22" s="233"/>
      <c r="KD22" s="233"/>
      <c r="KE22" s="233"/>
      <c r="KF22" s="233"/>
      <c r="KG22" s="233"/>
      <c r="KH22" s="233"/>
      <c r="KI22" s="233"/>
      <c r="KJ22" s="233"/>
      <c r="KK22" s="233"/>
      <c r="KL22" s="233"/>
      <c r="KM22" s="233"/>
      <c r="KN22" s="233"/>
      <c r="KO22" s="233"/>
      <c r="KP22" s="233"/>
      <c r="KQ22" s="233"/>
      <c r="KR22" s="233"/>
      <c r="KS22" s="233"/>
      <c r="KT22" s="233"/>
      <c r="KU22" s="233"/>
      <c r="KV22" s="233"/>
      <c r="KW22" s="233"/>
      <c r="KX22" s="233"/>
      <c r="KY22" s="233"/>
      <c r="KZ22" s="233"/>
      <c r="LA22" s="233"/>
      <c r="LB22" s="233"/>
      <c r="LC22" s="233"/>
      <c r="LD22" s="233"/>
      <c r="LE22" s="233"/>
      <c r="LF22" s="233"/>
      <c r="LG22" s="233"/>
      <c r="LH22" s="233"/>
      <c r="LI22" s="233"/>
      <c r="LJ22" s="233"/>
      <c r="LK22" s="233"/>
      <c r="LL22" s="233"/>
      <c r="LM22" s="233"/>
      <c r="LN22" s="233"/>
      <c r="LO22" s="233"/>
      <c r="LP22" s="233"/>
      <c r="LQ22" s="233"/>
      <c r="LR22" s="233"/>
      <c r="LS22" s="233"/>
      <c r="LT22" s="233"/>
      <c r="LU22" s="233"/>
      <c r="LV22" s="233"/>
      <c r="LW22" s="233"/>
      <c r="LX22" s="233"/>
      <c r="LY22" s="233"/>
      <c r="LZ22" s="233"/>
      <c r="MA22" s="233"/>
      <c r="MB22" s="233"/>
      <c r="MC22" s="233"/>
      <c r="MD22" s="233"/>
      <c r="ME22" s="233"/>
      <c r="MF22" s="233"/>
      <c r="MG22" s="233"/>
      <c r="MH22" s="233"/>
      <c r="MI22" s="233"/>
      <c r="MJ22" s="233"/>
      <c r="MK22" s="233"/>
      <c r="ML22" s="233"/>
      <c r="MM22" s="233"/>
      <c r="MN22" s="233"/>
      <c r="MO22" s="233"/>
      <c r="MP22" s="233"/>
      <c r="MQ22" s="233"/>
      <c r="MR22" s="233"/>
      <c r="MS22" s="233"/>
      <c r="MT22" s="233"/>
      <c r="MU22" s="233"/>
      <c r="MV22" s="233"/>
      <c r="MW22" s="233"/>
      <c r="MX22" s="233"/>
      <c r="MY22" s="233"/>
      <c r="MZ22" s="233"/>
      <c r="NA22" s="233"/>
      <c r="NB22" s="233"/>
      <c r="NC22" s="233"/>
      <c r="ND22" s="233"/>
      <c r="NE22" s="233"/>
      <c r="NF22" s="233"/>
      <c r="NG22" s="233"/>
      <c r="NH22" s="233"/>
      <c r="NI22" s="233"/>
      <c r="NJ22" s="233"/>
      <c r="NK22" s="233"/>
      <c r="NL22" s="233"/>
      <c r="NM22" s="233"/>
      <c r="NN22" s="233"/>
      <c r="NO22" s="233"/>
      <c r="NP22" s="233"/>
      <c r="NQ22" s="233"/>
      <c r="NR22" s="233"/>
      <c r="NS22" s="233"/>
      <c r="NT22" s="233"/>
      <c r="NU22" s="233"/>
      <c r="NV22" s="233"/>
      <c r="NW22" s="233"/>
      <c r="NX22" s="233"/>
      <c r="NY22" s="233"/>
      <c r="NZ22" s="233"/>
      <c r="OA22" s="233"/>
      <c r="OB22" s="233"/>
      <c r="OC22" s="233"/>
      <c r="OD22" s="233"/>
      <c r="OE22" s="233"/>
      <c r="OF22" s="233"/>
      <c r="OG22" s="233"/>
      <c r="OH22" s="233"/>
      <c r="OI22" s="233"/>
      <c r="OJ22" s="233"/>
      <c r="OK22" s="233"/>
      <c r="OL22" s="233"/>
      <c r="OM22" s="233"/>
      <c r="ON22" s="233"/>
      <c r="OO22" s="233"/>
      <c r="OP22" s="233"/>
      <c r="OQ22" s="233"/>
      <c r="OR22" s="233"/>
      <c r="OS22" s="233"/>
      <c r="OT22" s="233"/>
      <c r="OU22" s="233"/>
      <c r="OV22" s="233"/>
      <c r="OW22" s="233"/>
      <c r="OX22" s="233"/>
      <c r="OY22" s="233"/>
      <c r="OZ22" s="233"/>
      <c r="PA22" s="233"/>
      <c r="PB22" s="233"/>
      <c r="PC22" s="233"/>
      <c r="PD22" s="233"/>
      <c r="PE22" s="233"/>
      <c r="PF22" s="233"/>
      <c r="PG22" s="233"/>
      <c r="PH22" s="233"/>
      <c r="PI22" s="233"/>
      <c r="PJ22" s="233"/>
      <c r="PK22" s="233"/>
      <c r="PL22" s="233"/>
      <c r="PM22" s="233"/>
      <c r="PN22" s="233"/>
      <c r="PO22" s="233"/>
      <c r="PP22" s="233"/>
      <c r="PQ22" s="233"/>
      <c r="PR22" s="233"/>
      <c r="PS22" s="233"/>
      <c r="PT22" s="233"/>
      <c r="PU22" s="233"/>
      <c r="PV22" s="233"/>
      <c r="PW22" s="233"/>
      <c r="PX22" s="233"/>
      <c r="PY22" s="233"/>
      <c r="PZ22" s="233"/>
      <c r="QA22" s="233"/>
      <c r="QB22" s="233"/>
      <c r="QC22" s="233"/>
      <c r="QD22" s="233"/>
      <c r="QE22" s="233"/>
      <c r="QF22" s="233"/>
      <c r="QG22" s="233"/>
      <c r="QH22" s="233"/>
      <c r="QI22" s="233"/>
      <c r="QJ22" s="233"/>
      <c r="QK22" s="233"/>
    </row>
    <row r="23" spans="1:453" s="182" customFormat="1" ht="23.5" customHeight="1">
      <c r="A23" s="734"/>
      <c r="B23" s="735"/>
      <c r="C23" s="1057"/>
      <c r="D23" s="1058"/>
      <c r="E23" s="1058"/>
      <c r="F23" s="1058"/>
      <c r="G23" s="1058"/>
      <c r="H23" s="1058"/>
      <c r="I23" s="1058"/>
      <c r="J23" s="1058"/>
      <c r="K23" s="1058"/>
      <c r="L23" s="1058"/>
      <c r="M23" s="1058"/>
      <c r="N23" s="1058"/>
      <c r="O23" s="1058"/>
      <c r="P23" s="1058"/>
      <c r="Q23" s="1058"/>
      <c r="R23" s="1058"/>
      <c r="S23" s="1058"/>
      <c r="T23" s="1059"/>
      <c r="U23" s="1060"/>
      <c r="V23" s="1061"/>
      <c r="W23" s="1061"/>
      <c r="X23" s="1062"/>
      <c r="Y23" s="1068"/>
      <c r="Z23" s="1069"/>
      <c r="AA23" s="1069"/>
      <c r="AB23" s="1070"/>
      <c r="AC23" s="1074"/>
      <c r="AD23" s="1075"/>
      <c r="AE23" s="1075"/>
      <c r="AF23" s="1075"/>
      <c r="AG23" s="1076"/>
      <c r="AH23" s="1077"/>
      <c r="AI23" s="1078"/>
      <c r="AJ23" s="1079"/>
      <c r="AK23" s="1083"/>
      <c r="AL23" s="1084"/>
      <c r="AM23" s="1084"/>
      <c r="AN23" s="1084"/>
      <c r="AO23" s="1085"/>
      <c r="AP23" s="1054"/>
      <c r="AQ23" s="1055"/>
      <c r="AR23" s="1055"/>
      <c r="AS23" s="1055"/>
      <c r="AT23" s="1056"/>
      <c r="AU23" s="233"/>
      <c r="AV23" s="233"/>
      <c r="AW23" s="233"/>
      <c r="AX23" s="233"/>
      <c r="AY23" s="233"/>
      <c r="AZ23" s="233"/>
      <c r="BA23" s="233"/>
      <c r="BB23" s="233"/>
      <c r="BC23" s="233"/>
      <c r="BD23" s="233"/>
      <c r="BE23" s="233"/>
      <c r="BF23" s="233"/>
      <c r="BG23" s="233"/>
      <c r="BH23" s="233"/>
      <c r="BI23" s="233"/>
      <c r="BJ23" s="233"/>
      <c r="BK23" s="233"/>
      <c r="BL23" s="233"/>
      <c r="BM23" s="233"/>
      <c r="BN23" s="233"/>
      <c r="BO23" s="233"/>
      <c r="BP23" s="233"/>
      <c r="BQ23" s="233"/>
      <c r="BR23" s="233"/>
      <c r="BS23" s="233"/>
      <c r="BT23" s="233"/>
      <c r="BU23" s="233"/>
      <c r="BV23" s="233"/>
      <c r="BW23" s="233"/>
      <c r="BX23" s="233"/>
      <c r="BY23" s="233"/>
      <c r="BZ23" s="233"/>
      <c r="CA23" s="233"/>
      <c r="CB23" s="233"/>
      <c r="CC23" s="233"/>
      <c r="CD23" s="233"/>
      <c r="CE23" s="233"/>
      <c r="CF23" s="233"/>
      <c r="CG23" s="233"/>
      <c r="CH23" s="233"/>
      <c r="CI23" s="233"/>
      <c r="CJ23" s="233"/>
      <c r="CK23" s="233"/>
      <c r="CL23" s="233"/>
      <c r="CM23" s="233"/>
      <c r="CN23" s="233"/>
      <c r="CO23" s="233"/>
      <c r="CP23" s="233"/>
      <c r="CQ23" s="233"/>
      <c r="CR23" s="233"/>
      <c r="CS23" s="233"/>
      <c r="CT23" s="233"/>
      <c r="CU23" s="233"/>
      <c r="CV23" s="233"/>
      <c r="CW23" s="233"/>
      <c r="CX23" s="233"/>
      <c r="CY23" s="233"/>
      <c r="CZ23" s="233"/>
      <c r="DA23" s="233"/>
      <c r="DB23" s="233"/>
      <c r="DC23" s="233"/>
      <c r="DD23" s="233"/>
      <c r="DE23" s="233"/>
      <c r="DF23" s="233"/>
      <c r="DG23" s="233"/>
      <c r="DH23" s="233"/>
      <c r="DI23" s="233"/>
      <c r="DJ23" s="233"/>
      <c r="DK23" s="233"/>
      <c r="DL23" s="233"/>
      <c r="DM23" s="233"/>
      <c r="DN23" s="233"/>
      <c r="DO23" s="233"/>
      <c r="DP23" s="233"/>
      <c r="DQ23" s="233"/>
      <c r="DR23" s="233"/>
      <c r="DS23" s="233"/>
      <c r="DT23" s="233"/>
      <c r="DU23" s="233"/>
      <c r="DV23" s="233"/>
      <c r="DW23" s="233"/>
      <c r="DX23" s="233"/>
      <c r="DY23" s="233"/>
      <c r="DZ23" s="233"/>
      <c r="EA23" s="233"/>
      <c r="EB23" s="233"/>
      <c r="EC23" s="233"/>
      <c r="ED23" s="233"/>
      <c r="EE23" s="233"/>
      <c r="EF23" s="233"/>
      <c r="EG23" s="233"/>
      <c r="EH23" s="233"/>
      <c r="EI23" s="233"/>
      <c r="EJ23" s="233"/>
      <c r="EK23" s="233"/>
      <c r="EL23" s="233"/>
      <c r="EM23" s="233"/>
      <c r="EN23" s="233"/>
      <c r="EO23" s="233"/>
      <c r="EP23" s="233"/>
      <c r="EQ23" s="233"/>
      <c r="ER23" s="233"/>
      <c r="ES23" s="233"/>
      <c r="ET23" s="233"/>
      <c r="EU23" s="233"/>
      <c r="EV23" s="233"/>
      <c r="EW23" s="233"/>
      <c r="EX23" s="233"/>
      <c r="EY23" s="233"/>
      <c r="EZ23" s="233"/>
      <c r="FA23" s="233"/>
      <c r="FB23" s="233"/>
      <c r="FC23" s="233"/>
      <c r="FD23" s="233"/>
      <c r="FE23" s="233"/>
      <c r="FF23" s="233"/>
      <c r="FG23" s="233"/>
      <c r="FH23" s="233"/>
      <c r="FI23" s="233"/>
      <c r="FJ23" s="233"/>
      <c r="FK23" s="233"/>
      <c r="FL23" s="233"/>
      <c r="FM23" s="233"/>
      <c r="FN23" s="233"/>
      <c r="FO23" s="233"/>
      <c r="FP23" s="233"/>
      <c r="FQ23" s="233"/>
      <c r="FR23" s="233"/>
      <c r="FS23" s="233"/>
      <c r="FT23" s="233"/>
      <c r="FU23" s="233"/>
      <c r="FV23" s="233"/>
      <c r="FW23" s="233"/>
      <c r="FX23" s="233"/>
      <c r="FY23" s="233"/>
      <c r="FZ23" s="233"/>
      <c r="GA23" s="233"/>
      <c r="GB23" s="233"/>
      <c r="GC23" s="233"/>
      <c r="GD23" s="233"/>
      <c r="GE23" s="233"/>
      <c r="GF23" s="233"/>
      <c r="GG23" s="233"/>
      <c r="GH23" s="233"/>
      <c r="GI23" s="233"/>
      <c r="GJ23" s="233"/>
      <c r="GK23" s="233"/>
      <c r="GL23" s="233"/>
      <c r="GM23" s="233"/>
      <c r="GN23" s="233"/>
      <c r="GO23" s="233"/>
      <c r="GP23" s="233"/>
      <c r="GQ23" s="233"/>
      <c r="GR23" s="233"/>
      <c r="GS23" s="233"/>
      <c r="GT23" s="233"/>
      <c r="GU23" s="233"/>
      <c r="GV23" s="233"/>
      <c r="GW23" s="233"/>
      <c r="GX23" s="233"/>
      <c r="GY23" s="233"/>
      <c r="GZ23" s="233"/>
      <c r="HA23" s="233"/>
      <c r="HB23" s="233"/>
      <c r="HC23" s="233"/>
      <c r="HD23" s="233"/>
      <c r="HE23" s="233"/>
      <c r="HF23" s="233"/>
      <c r="HG23" s="233"/>
      <c r="HH23" s="233"/>
      <c r="HI23" s="233"/>
      <c r="HJ23" s="233"/>
      <c r="HK23" s="233"/>
      <c r="HL23" s="233"/>
      <c r="HM23" s="233"/>
      <c r="HN23" s="233"/>
      <c r="HO23" s="233"/>
      <c r="HP23" s="233"/>
      <c r="HQ23" s="233"/>
      <c r="HR23" s="233"/>
      <c r="HS23" s="233"/>
      <c r="HT23" s="233"/>
      <c r="HU23" s="233"/>
      <c r="HV23" s="233"/>
      <c r="HW23" s="233"/>
      <c r="HX23" s="233"/>
      <c r="HY23" s="233"/>
      <c r="HZ23" s="233"/>
      <c r="IA23" s="233"/>
      <c r="IB23" s="233"/>
      <c r="IC23" s="233"/>
      <c r="ID23" s="233"/>
      <c r="IE23" s="233"/>
      <c r="IF23" s="233"/>
      <c r="IG23" s="233"/>
      <c r="IH23" s="233"/>
      <c r="II23" s="233"/>
      <c r="IJ23" s="233"/>
      <c r="IK23" s="233"/>
      <c r="IL23" s="233"/>
      <c r="IM23" s="233"/>
      <c r="IN23" s="233"/>
      <c r="IO23" s="233"/>
      <c r="IP23" s="233"/>
      <c r="IQ23" s="233"/>
      <c r="IR23" s="233"/>
      <c r="IS23" s="233"/>
      <c r="IT23" s="233"/>
      <c r="IU23" s="233"/>
      <c r="IV23" s="233"/>
      <c r="IW23" s="233"/>
      <c r="IX23" s="233"/>
      <c r="IY23" s="233"/>
      <c r="IZ23" s="233"/>
      <c r="JA23" s="233"/>
      <c r="JB23" s="233"/>
      <c r="JC23" s="233"/>
      <c r="JD23" s="233"/>
      <c r="JE23" s="233"/>
      <c r="JF23" s="233"/>
      <c r="JG23" s="233"/>
      <c r="JH23" s="233"/>
      <c r="JI23" s="233"/>
      <c r="JJ23" s="233"/>
      <c r="JK23" s="233"/>
      <c r="JL23" s="233"/>
      <c r="JM23" s="233"/>
      <c r="JN23" s="233"/>
      <c r="JO23" s="233"/>
      <c r="JP23" s="233"/>
      <c r="JQ23" s="233"/>
      <c r="JR23" s="233"/>
      <c r="JS23" s="233"/>
      <c r="JT23" s="233"/>
      <c r="JU23" s="233"/>
      <c r="JV23" s="233"/>
      <c r="JW23" s="233"/>
      <c r="JX23" s="233"/>
      <c r="JY23" s="233"/>
      <c r="JZ23" s="233"/>
      <c r="KA23" s="233"/>
      <c r="KB23" s="233"/>
      <c r="KC23" s="233"/>
      <c r="KD23" s="233"/>
      <c r="KE23" s="233"/>
      <c r="KF23" s="233"/>
      <c r="KG23" s="233"/>
      <c r="KH23" s="233"/>
      <c r="KI23" s="233"/>
      <c r="KJ23" s="233"/>
      <c r="KK23" s="233"/>
      <c r="KL23" s="233"/>
      <c r="KM23" s="233"/>
      <c r="KN23" s="233"/>
      <c r="KO23" s="233"/>
      <c r="KP23" s="233"/>
      <c r="KQ23" s="233"/>
      <c r="KR23" s="233"/>
      <c r="KS23" s="233"/>
      <c r="KT23" s="233"/>
      <c r="KU23" s="233"/>
      <c r="KV23" s="233"/>
      <c r="KW23" s="233"/>
      <c r="KX23" s="233"/>
      <c r="KY23" s="233"/>
      <c r="KZ23" s="233"/>
      <c r="LA23" s="233"/>
      <c r="LB23" s="233"/>
      <c r="LC23" s="233"/>
      <c r="LD23" s="233"/>
      <c r="LE23" s="233"/>
      <c r="LF23" s="233"/>
      <c r="LG23" s="233"/>
      <c r="LH23" s="233"/>
      <c r="LI23" s="233"/>
      <c r="LJ23" s="233"/>
      <c r="LK23" s="233"/>
      <c r="LL23" s="233"/>
      <c r="LM23" s="233"/>
      <c r="LN23" s="233"/>
      <c r="LO23" s="233"/>
      <c r="LP23" s="233"/>
      <c r="LQ23" s="233"/>
      <c r="LR23" s="233"/>
      <c r="LS23" s="233"/>
      <c r="LT23" s="233"/>
      <c r="LU23" s="233"/>
      <c r="LV23" s="233"/>
      <c r="LW23" s="233"/>
      <c r="LX23" s="233"/>
      <c r="LY23" s="233"/>
      <c r="LZ23" s="233"/>
      <c r="MA23" s="233"/>
      <c r="MB23" s="233"/>
      <c r="MC23" s="233"/>
      <c r="MD23" s="233"/>
      <c r="ME23" s="233"/>
      <c r="MF23" s="233"/>
      <c r="MG23" s="233"/>
      <c r="MH23" s="233"/>
      <c r="MI23" s="233"/>
      <c r="MJ23" s="233"/>
      <c r="MK23" s="233"/>
      <c r="ML23" s="233"/>
      <c r="MM23" s="233"/>
      <c r="MN23" s="233"/>
      <c r="MO23" s="233"/>
      <c r="MP23" s="233"/>
      <c r="MQ23" s="233"/>
      <c r="MR23" s="233"/>
      <c r="MS23" s="233"/>
      <c r="MT23" s="233"/>
      <c r="MU23" s="233"/>
      <c r="MV23" s="233"/>
      <c r="MW23" s="233"/>
      <c r="MX23" s="233"/>
      <c r="MY23" s="233"/>
      <c r="MZ23" s="233"/>
      <c r="NA23" s="233"/>
      <c r="NB23" s="233"/>
      <c r="NC23" s="233"/>
      <c r="ND23" s="233"/>
      <c r="NE23" s="233"/>
      <c r="NF23" s="233"/>
      <c r="NG23" s="233"/>
      <c r="NH23" s="233"/>
      <c r="NI23" s="233"/>
      <c r="NJ23" s="233"/>
      <c r="NK23" s="233"/>
      <c r="NL23" s="233"/>
      <c r="NM23" s="233"/>
      <c r="NN23" s="233"/>
      <c r="NO23" s="233"/>
      <c r="NP23" s="233"/>
      <c r="NQ23" s="233"/>
      <c r="NR23" s="233"/>
      <c r="NS23" s="233"/>
      <c r="NT23" s="233"/>
      <c r="NU23" s="233"/>
      <c r="NV23" s="233"/>
      <c r="NW23" s="233"/>
      <c r="NX23" s="233"/>
      <c r="NY23" s="233"/>
      <c r="NZ23" s="233"/>
      <c r="OA23" s="233"/>
      <c r="OB23" s="233"/>
      <c r="OC23" s="233"/>
      <c r="OD23" s="233"/>
      <c r="OE23" s="233"/>
      <c r="OF23" s="233"/>
      <c r="OG23" s="233"/>
      <c r="OH23" s="233"/>
      <c r="OI23" s="233"/>
      <c r="OJ23" s="233"/>
      <c r="OK23" s="233"/>
      <c r="OL23" s="233"/>
      <c r="OM23" s="233"/>
      <c r="ON23" s="233"/>
      <c r="OO23" s="233"/>
      <c r="OP23" s="233"/>
      <c r="OQ23" s="233"/>
      <c r="OR23" s="233"/>
      <c r="OS23" s="233"/>
      <c r="OT23" s="233"/>
      <c r="OU23" s="233"/>
      <c r="OV23" s="233"/>
      <c r="OW23" s="233"/>
      <c r="OX23" s="233"/>
      <c r="OY23" s="233"/>
      <c r="OZ23" s="233"/>
      <c r="PA23" s="233"/>
      <c r="PB23" s="233"/>
      <c r="PC23" s="233"/>
      <c r="PD23" s="233"/>
      <c r="PE23" s="233"/>
      <c r="PF23" s="233"/>
      <c r="PG23" s="233"/>
      <c r="PH23" s="233"/>
      <c r="PI23" s="233"/>
      <c r="PJ23" s="233"/>
      <c r="PK23" s="233"/>
      <c r="PL23" s="233"/>
      <c r="PM23" s="233"/>
      <c r="PN23" s="233"/>
      <c r="PO23" s="233"/>
      <c r="PP23" s="233"/>
      <c r="PQ23" s="233"/>
      <c r="PR23" s="233"/>
      <c r="PS23" s="233"/>
      <c r="PT23" s="233"/>
      <c r="PU23" s="233"/>
      <c r="PV23" s="233"/>
      <c r="PW23" s="233"/>
      <c r="PX23" s="233"/>
      <c r="PY23" s="233"/>
      <c r="PZ23" s="233"/>
      <c r="QA23" s="233"/>
      <c r="QB23" s="233"/>
      <c r="QC23" s="233"/>
      <c r="QD23" s="233"/>
      <c r="QE23" s="233"/>
      <c r="QF23" s="233"/>
      <c r="QG23" s="233"/>
      <c r="QH23" s="233"/>
      <c r="QI23" s="233"/>
      <c r="QJ23" s="233"/>
      <c r="QK23" s="233"/>
    </row>
    <row r="24" spans="1:453" s="182" customFormat="1" ht="23.5" customHeight="1">
      <c r="A24" s="732" t="s">
        <v>8493</v>
      </c>
      <c r="B24" s="733"/>
      <c r="C24" s="1063"/>
      <c r="D24" s="1064"/>
      <c r="E24" s="1064"/>
      <c r="F24" s="1064"/>
      <c r="G24" s="1064"/>
      <c r="H24" s="1086"/>
      <c r="I24" s="1064"/>
      <c r="J24" s="1064"/>
      <c r="K24" s="1064"/>
      <c r="L24" s="1064"/>
      <c r="M24" s="1064"/>
      <c r="N24" s="1086"/>
      <c r="O24" s="1064"/>
      <c r="P24" s="1064"/>
      <c r="Q24" s="1064"/>
      <c r="R24" s="1064"/>
      <c r="S24" s="1064"/>
      <c r="T24" s="1087"/>
      <c r="U24" s="1065"/>
      <c r="V24" s="1066"/>
      <c r="W24" s="1066"/>
      <c r="X24" s="1067"/>
      <c r="Y24" s="1068"/>
      <c r="Z24" s="1069"/>
      <c r="AA24" s="1069"/>
      <c r="AB24" s="1070"/>
      <c r="AC24" s="1071"/>
      <c r="AD24" s="1072"/>
      <c r="AE24" s="1072"/>
      <c r="AF24" s="1072"/>
      <c r="AG24" s="1073"/>
      <c r="AH24" s="1077"/>
      <c r="AI24" s="1078"/>
      <c r="AJ24" s="1079"/>
      <c r="AK24" s="1080"/>
      <c r="AL24" s="1081"/>
      <c r="AM24" s="1081"/>
      <c r="AN24" s="1081"/>
      <c r="AO24" s="1082"/>
      <c r="AP24" s="1054"/>
      <c r="AQ24" s="1055"/>
      <c r="AR24" s="1055"/>
      <c r="AS24" s="1055"/>
      <c r="AT24" s="1056"/>
      <c r="AU24" s="233"/>
      <c r="AV24" s="233"/>
      <c r="AW24" s="233"/>
      <c r="AX24" s="233"/>
      <c r="AY24" s="233"/>
      <c r="AZ24" s="233"/>
      <c r="BA24" s="233"/>
      <c r="BB24" s="233"/>
      <c r="BC24" s="233"/>
      <c r="BD24" s="233"/>
      <c r="BE24" s="233"/>
      <c r="BF24" s="233"/>
      <c r="BG24" s="233"/>
      <c r="BH24" s="233"/>
      <c r="BI24" s="233"/>
      <c r="BJ24" s="233"/>
      <c r="BK24" s="233"/>
      <c r="BL24" s="233"/>
      <c r="BM24" s="233"/>
      <c r="BN24" s="233"/>
      <c r="BO24" s="233"/>
      <c r="BP24" s="233"/>
      <c r="BQ24" s="233"/>
      <c r="BR24" s="233"/>
      <c r="BS24" s="233"/>
      <c r="BT24" s="233"/>
      <c r="BU24" s="233"/>
      <c r="BV24" s="233"/>
      <c r="BW24" s="233"/>
      <c r="BX24" s="233"/>
      <c r="BY24" s="233"/>
      <c r="BZ24" s="233"/>
      <c r="CA24" s="233"/>
      <c r="CB24" s="233"/>
      <c r="CC24" s="233"/>
      <c r="CD24" s="233"/>
      <c r="CE24" s="233"/>
      <c r="CF24" s="233"/>
      <c r="CG24" s="233"/>
      <c r="CH24" s="233"/>
      <c r="CI24" s="233"/>
      <c r="CJ24" s="233"/>
      <c r="CK24" s="233"/>
      <c r="CL24" s="233"/>
      <c r="CM24" s="233"/>
      <c r="CN24" s="233"/>
      <c r="CO24" s="233"/>
      <c r="CP24" s="233"/>
      <c r="CQ24" s="233"/>
      <c r="CR24" s="233"/>
      <c r="CS24" s="233"/>
      <c r="CT24" s="233"/>
      <c r="CU24" s="233"/>
      <c r="CV24" s="233"/>
      <c r="CW24" s="233"/>
      <c r="CX24" s="233"/>
      <c r="CY24" s="233"/>
      <c r="CZ24" s="233"/>
      <c r="DA24" s="233"/>
      <c r="DB24" s="233"/>
      <c r="DC24" s="233"/>
      <c r="DD24" s="233"/>
      <c r="DE24" s="233"/>
      <c r="DF24" s="233"/>
      <c r="DG24" s="233"/>
      <c r="DH24" s="233"/>
      <c r="DI24" s="233"/>
      <c r="DJ24" s="233"/>
      <c r="DK24" s="233"/>
      <c r="DL24" s="233"/>
      <c r="DM24" s="233"/>
      <c r="DN24" s="233"/>
      <c r="DO24" s="233"/>
      <c r="DP24" s="233"/>
      <c r="DQ24" s="233"/>
      <c r="DR24" s="233"/>
      <c r="DS24" s="233"/>
      <c r="DT24" s="233"/>
      <c r="DU24" s="233"/>
      <c r="DV24" s="233"/>
      <c r="DW24" s="233"/>
      <c r="DX24" s="233"/>
      <c r="DY24" s="233"/>
      <c r="DZ24" s="233"/>
      <c r="EA24" s="233"/>
      <c r="EB24" s="233"/>
      <c r="EC24" s="233"/>
      <c r="ED24" s="233"/>
      <c r="EE24" s="233"/>
      <c r="EF24" s="233"/>
      <c r="EG24" s="233"/>
      <c r="EH24" s="233"/>
      <c r="EI24" s="233"/>
      <c r="EJ24" s="233"/>
      <c r="EK24" s="233"/>
      <c r="EL24" s="233"/>
      <c r="EM24" s="233"/>
      <c r="EN24" s="233"/>
      <c r="EO24" s="233"/>
      <c r="EP24" s="233"/>
      <c r="EQ24" s="233"/>
      <c r="ER24" s="233"/>
      <c r="ES24" s="233"/>
      <c r="ET24" s="233"/>
      <c r="EU24" s="233"/>
      <c r="EV24" s="233"/>
      <c r="EW24" s="233"/>
      <c r="EX24" s="233"/>
      <c r="EY24" s="233"/>
      <c r="EZ24" s="233"/>
      <c r="FA24" s="233"/>
      <c r="FB24" s="233"/>
      <c r="FC24" s="233"/>
      <c r="FD24" s="233"/>
      <c r="FE24" s="233"/>
      <c r="FF24" s="233"/>
      <c r="FG24" s="233"/>
      <c r="FH24" s="233"/>
      <c r="FI24" s="233"/>
      <c r="FJ24" s="233"/>
      <c r="FK24" s="233"/>
      <c r="FL24" s="233"/>
      <c r="FM24" s="233"/>
      <c r="FN24" s="233"/>
      <c r="FO24" s="233"/>
      <c r="FP24" s="233"/>
      <c r="FQ24" s="233"/>
      <c r="FR24" s="233"/>
      <c r="FS24" s="233"/>
      <c r="FT24" s="233"/>
      <c r="FU24" s="233"/>
      <c r="FV24" s="233"/>
      <c r="FW24" s="233"/>
      <c r="FX24" s="233"/>
      <c r="FY24" s="233"/>
      <c r="FZ24" s="233"/>
      <c r="GA24" s="233"/>
      <c r="GB24" s="233"/>
      <c r="GC24" s="233"/>
      <c r="GD24" s="233"/>
      <c r="GE24" s="233"/>
      <c r="GF24" s="233"/>
      <c r="GG24" s="233"/>
      <c r="GH24" s="233"/>
      <c r="GI24" s="233"/>
      <c r="GJ24" s="233"/>
      <c r="GK24" s="233"/>
      <c r="GL24" s="233"/>
      <c r="GM24" s="233"/>
      <c r="GN24" s="233"/>
      <c r="GO24" s="233"/>
      <c r="GP24" s="233"/>
      <c r="GQ24" s="233"/>
      <c r="GR24" s="233"/>
      <c r="GS24" s="233"/>
      <c r="GT24" s="233"/>
      <c r="GU24" s="233"/>
      <c r="GV24" s="233"/>
      <c r="GW24" s="233"/>
      <c r="GX24" s="233"/>
      <c r="GY24" s="233"/>
      <c r="GZ24" s="233"/>
      <c r="HA24" s="233"/>
      <c r="HB24" s="233"/>
      <c r="HC24" s="233"/>
      <c r="HD24" s="233"/>
      <c r="HE24" s="233"/>
      <c r="HF24" s="233"/>
      <c r="HG24" s="233"/>
      <c r="HH24" s="233"/>
      <c r="HI24" s="233"/>
      <c r="HJ24" s="233"/>
      <c r="HK24" s="233"/>
      <c r="HL24" s="233"/>
      <c r="HM24" s="233"/>
      <c r="HN24" s="233"/>
      <c r="HO24" s="233"/>
      <c r="HP24" s="233"/>
      <c r="HQ24" s="233"/>
      <c r="HR24" s="233"/>
      <c r="HS24" s="233"/>
      <c r="HT24" s="233"/>
      <c r="HU24" s="233"/>
      <c r="HV24" s="233"/>
      <c r="HW24" s="233"/>
      <c r="HX24" s="233"/>
      <c r="HY24" s="233"/>
      <c r="HZ24" s="233"/>
      <c r="IA24" s="233"/>
      <c r="IB24" s="233"/>
      <c r="IC24" s="233"/>
      <c r="ID24" s="233"/>
      <c r="IE24" s="233"/>
      <c r="IF24" s="233"/>
      <c r="IG24" s="233"/>
      <c r="IH24" s="233"/>
      <c r="II24" s="233"/>
      <c r="IJ24" s="233"/>
      <c r="IK24" s="233"/>
      <c r="IL24" s="233"/>
      <c r="IM24" s="233"/>
      <c r="IN24" s="233"/>
      <c r="IO24" s="233"/>
      <c r="IP24" s="233"/>
      <c r="IQ24" s="233"/>
      <c r="IR24" s="233"/>
      <c r="IS24" s="233"/>
      <c r="IT24" s="233"/>
      <c r="IU24" s="233"/>
      <c r="IV24" s="233"/>
      <c r="IW24" s="233"/>
      <c r="IX24" s="233"/>
      <c r="IY24" s="233"/>
      <c r="IZ24" s="233"/>
      <c r="JA24" s="233"/>
      <c r="JB24" s="233"/>
      <c r="JC24" s="233"/>
      <c r="JD24" s="233"/>
      <c r="JE24" s="233"/>
      <c r="JF24" s="233"/>
      <c r="JG24" s="233"/>
      <c r="JH24" s="233"/>
      <c r="JI24" s="233"/>
      <c r="JJ24" s="233"/>
      <c r="JK24" s="233"/>
      <c r="JL24" s="233"/>
      <c r="JM24" s="233"/>
      <c r="JN24" s="233"/>
      <c r="JO24" s="233"/>
      <c r="JP24" s="233"/>
      <c r="JQ24" s="233"/>
      <c r="JR24" s="233"/>
      <c r="JS24" s="233"/>
      <c r="JT24" s="233"/>
      <c r="JU24" s="233"/>
      <c r="JV24" s="233"/>
      <c r="JW24" s="233"/>
      <c r="JX24" s="233"/>
      <c r="JY24" s="233"/>
      <c r="JZ24" s="233"/>
      <c r="KA24" s="233"/>
      <c r="KB24" s="233"/>
      <c r="KC24" s="233"/>
      <c r="KD24" s="233"/>
      <c r="KE24" s="233"/>
      <c r="KF24" s="233"/>
      <c r="KG24" s="233"/>
      <c r="KH24" s="233"/>
      <c r="KI24" s="233"/>
      <c r="KJ24" s="233"/>
      <c r="KK24" s="233"/>
      <c r="KL24" s="233"/>
      <c r="KM24" s="233"/>
      <c r="KN24" s="233"/>
      <c r="KO24" s="233"/>
      <c r="KP24" s="233"/>
      <c r="KQ24" s="233"/>
      <c r="KR24" s="233"/>
      <c r="KS24" s="233"/>
      <c r="KT24" s="233"/>
      <c r="KU24" s="233"/>
      <c r="KV24" s="233"/>
      <c r="KW24" s="233"/>
      <c r="KX24" s="233"/>
      <c r="KY24" s="233"/>
      <c r="KZ24" s="233"/>
      <c r="LA24" s="233"/>
      <c r="LB24" s="233"/>
      <c r="LC24" s="233"/>
      <c r="LD24" s="233"/>
      <c r="LE24" s="233"/>
      <c r="LF24" s="233"/>
      <c r="LG24" s="233"/>
      <c r="LH24" s="233"/>
      <c r="LI24" s="233"/>
      <c r="LJ24" s="233"/>
      <c r="LK24" s="233"/>
      <c r="LL24" s="233"/>
      <c r="LM24" s="233"/>
      <c r="LN24" s="233"/>
      <c r="LO24" s="233"/>
      <c r="LP24" s="233"/>
      <c r="LQ24" s="233"/>
      <c r="LR24" s="233"/>
      <c r="LS24" s="233"/>
      <c r="LT24" s="233"/>
      <c r="LU24" s="233"/>
      <c r="LV24" s="233"/>
      <c r="LW24" s="233"/>
      <c r="LX24" s="233"/>
      <c r="LY24" s="233"/>
      <c r="LZ24" s="233"/>
      <c r="MA24" s="233"/>
      <c r="MB24" s="233"/>
      <c r="MC24" s="233"/>
      <c r="MD24" s="233"/>
      <c r="ME24" s="233"/>
      <c r="MF24" s="233"/>
      <c r="MG24" s="233"/>
      <c r="MH24" s="233"/>
      <c r="MI24" s="233"/>
      <c r="MJ24" s="233"/>
      <c r="MK24" s="233"/>
      <c r="ML24" s="233"/>
      <c r="MM24" s="233"/>
      <c r="MN24" s="233"/>
      <c r="MO24" s="233"/>
      <c r="MP24" s="233"/>
      <c r="MQ24" s="233"/>
      <c r="MR24" s="233"/>
      <c r="MS24" s="233"/>
      <c r="MT24" s="233"/>
      <c r="MU24" s="233"/>
      <c r="MV24" s="233"/>
      <c r="MW24" s="233"/>
      <c r="MX24" s="233"/>
      <c r="MY24" s="233"/>
      <c r="MZ24" s="233"/>
      <c r="NA24" s="233"/>
      <c r="NB24" s="233"/>
      <c r="NC24" s="233"/>
      <c r="ND24" s="233"/>
      <c r="NE24" s="233"/>
      <c r="NF24" s="233"/>
      <c r="NG24" s="233"/>
      <c r="NH24" s="233"/>
      <c r="NI24" s="233"/>
      <c r="NJ24" s="233"/>
      <c r="NK24" s="233"/>
      <c r="NL24" s="233"/>
      <c r="NM24" s="233"/>
      <c r="NN24" s="233"/>
      <c r="NO24" s="233"/>
      <c r="NP24" s="233"/>
      <c r="NQ24" s="233"/>
      <c r="NR24" s="233"/>
      <c r="NS24" s="233"/>
      <c r="NT24" s="233"/>
      <c r="NU24" s="233"/>
      <c r="NV24" s="233"/>
      <c r="NW24" s="233"/>
      <c r="NX24" s="233"/>
      <c r="NY24" s="233"/>
      <c r="NZ24" s="233"/>
      <c r="OA24" s="233"/>
      <c r="OB24" s="233"/>
      <c r="OC24" s="233"/>
      <c r="OD24" s="233"/>
      <c r="OE24" s="233"/>
      <c r="OF24" s="233"/>
      <c r="OG24" s="233"/>
      <c r="OH24" s="233"/>
      <c r="OI24" s="233"/>
      <c r="OJ24" s="233"/>
      <c r="OK24" s="233"/>
      <c r="OL24" s="233"/>
      <c r="OM24" s="233"/>
      <c r="ON24" s="233"/>
      <c r="OO24" s="233"/>
      <c r="OP24" s="233"/>
      <c r="OQ24" s="233"/>
      <c r="OR24" s="233"/>
      <c r="OS24" s="233"/>
      <c r="OT24" s="233"/>
      <c r="OU24" s="233"/>
      <c r="OV24" s="233"/>
      <c r="OW24" s="233"/>
      <c r="OX24" s="233"/>
      <c r="OY24" s="233"/>
      <c r="OZ24" s="233"/>
      <c r="PA24" s="233"/>
      <c r="PB24" s="233"/>
      <c r="PC24" s="233"/>
      <c r="PD24" s="233"/>
      <c r="PE24" s="233"/>
      <c r="PF24" s="233"/>
      <c r="PG24" s="233"/>
      <c r="PH24" s="233"/>
      <c r="PI24" s="233"/>
      <c r="PJ24" s="233"/>
      <c r="PK24" s="233"/>
      <c r="PL24" s="233"/>
      <c r="PM24" s="233"/>
      <c r="PN24" s="233"/>
      <c r="PO24" s="233"/>
      <c r="PP24" s="233"/>
      <c r="PQ24" s="233"/>
      <c r="PR24" s="233"/>
      <c r="PS24" s="233"/>
      <c r="PT24" s="233"/>
      <c r="PU24" s="233"/>
      <c r="PV24" s="233"/>
      <c r="PW24" s="233"/>
      <c r="PX24" s="233"/>
      <c r="PY24" s="233"/>
      <c r="PZ24" s="233"/>
      <c r="QA24" s="233"/>
      <c r="QB24" s="233"/>
      <c r="QC24" s="233"/>
      <c r="QD24" s="233"/>
      <c r="QE24" s="233"/>
      <c r="QF24" s="233"/>
      <c r="QG24" s="233"/>
      <c r="QH24" s="233"/>
      <c r="QI24" s="233"/>
      <c r="QJ24" s="233"/>
      <c r="QK24" s="233"/>
    </row>
    <row r="25" spans="1:453" s="182" customFormat="1" ht="23.5" customHeight="1">
      <c r="A25" s="734"/>
      <c r="B25" s="735"/>
      <c r="C25" s="1057"/>
      <c r="D25" s="1058"/>
      <c r="E25" s="1058"/>
      <c r="F25" s="1058"/>
      <c r="G25" s="1058"/>
      <c r="H25" s="1058"/>
      <c r="I25" s="1058"/>
      <c r="J25" s="1058"/>
      <c r="K25" s="1058"/>
      <c r="L25" s="1058"/>
      <c r="M25" s="1058"/>
      <c r="N25" s="1058"/>
      <c r="O25" s="1058"/>
      <c r="P25" s="1058"/>
      <c r="Q25" s="1058"/>
      <c r="R25" s="1058"/>
      <c r="S25" s="1058"/>
      <c r="T25" s="1059"/>
      <c r="U25" s="1060"/>
      <c r="V25" s="1061"/>
      <c r="W25" s="1061"/>
      <c r="X25" s="1062"/>
      <c r="Y25" s="1068"/>
      <c r="Z25" s="1069"/>
      <c r="AA25" s="1069"/>
      <c r="AB25" s="1070"/>
      <c r="AC25" s="1074"/>
      <c r="AD25" s="1075"/>
      <c r="AE25" s="1075"/>
      <c r="AF25" s="1075"/>
      <c r="AG25" s="1076"/>
      <c r="AH25" s="1077"/>
      <c r="AI25" s="1078"/>
      <c r="AJ25" s="1079"/>
      <c r="AK25" s="1083"/>
      <c r="AL25" s="1084"/>
      <c r="AM25" s="1084"/>
      <c r="AN25" s="1084"/>
      <c r="AO25" s="1085"/>
      <c r="AP25" s="1054"/>
      <c r="AQ25" s="1055"/>
      <c r="AR25" s="1055"/>
      <c r="AS25" s="1055"/>
      <c r="AT25" s="1056"/>
      <c r="AU25" s="233"/>
      <c r="AV25" s="233"/>
      <c r="AW25" s="233"/>
      <c r="AX25" s="233"/>
      <c r="AY25" s="233"/>
      <c r="AZ25" s="233"/>
      <c r="BA25" s="233"/>
      <c r="BB25" s="233"/>
      <c r="BC25" s="233"/>
      <c r="BD25" s="233"/>
      <c r="BE25" s="233"/>
      <c r="BF25" s="233"/>
      <c r="BG25" s="233"/>
      <c r="BH25" s="233"/>
      <c r="BI25" s="233"/>
      <c r="BJ25" s="233"/>
      <c r="BK25" s="233"/>
      <c r="BL25" s="233"/>
      <c r="BM25" s="233"/>
      <c r="BN25" s="233"/>
      <c r="BO25" s="233"/>
      <c r="BP25" s="233"/>
      <c r="BQ25" s="233"/>
      <c r="BR25" s="233"/>
      <c r="BS25" s="233"/>
      <c r="BT25" s="233"/>
      <c r="BU25" s="233"/>
      <c r="BV25" s="233"/>
      <c r="BW25" s="233"/>
      <c r="BX25" s="233"/>
      <c r="BY25" s="233"/>
      <c r="BZ25" s="233"/>
      <c r="CA25" s="233"/>
      <c r="CB25" s="233"/>
      <c r="CC25" s="233"/>
      <c r="CD25" s="233"/>
      <c r="CE25" s="233"/>
      <c r="CF25" s="233"/>
      <c r="CG25" s="233"/>
      <c r="CH25" s="233"/>
      <c r="CI25" s="233"/>
      <c r="CJ25" s="233"/>
      <c r="CK25" s="233"/>
      <c r="CL25" s="233"/>
      <c r="CM25" s="233"/>
      <c r="CN25" s="233"/>
      <c r="CO25" s="233"/>
      <c r="CP25" s="233"/>
      <c r="CQ25" s="233"/>
      <c r="CR25" s="233"/>
      <c r="CS25" s="233"/>
      <c r="CT25" s="233"/>
      <c r="CU25" s="233"/>
      <c r="CV25" s="233"/>
      <c r="CW25" s="233"/>
      <c r="CX25" s="233"/>
      <c r="CY25" s="233"/>
      <c r="CZ25" s="233"/>
      <c r="DA25" s="233"/>
      <c r="DB25" s="233"/>
      <c r="DC25" s="233"/>
      <c r="DD25" s="233"/>
      <c r="DE25" s="233"/>
      <c r="DF25" s="233"/>
      <c r="DG25" s="233"/>
      <c r="DH25" s="233"/>
      <c r="DI25" s="233"/>
      <c r="DJ25" s="233"/>
      <c r="DK25" s="233"/>
      <c r="DL25" s="233"/>
      <c r="DM25" s="233"/>
      <c r="DN25" s="233"/>
      <c r="DO25" s="233"/>
      <c r="DP25" s="233"/>
      <c r="DQ25" s="233"/>
      <c r="DR25" s="233"/>
      <c r="DS25" s="233"/>
      <c r="DT25" s="233"/>
      <c r="DU25" s="233"/>
      <c r="DV25" s="233"/>
      <c r="DW25" s="233"/>
      <c r="DX25" s="233"/>
      <c r="DY25" s="233"/>
      <c r="DZ25" s="233"/>
      <c r="EA25" s="233"/>
      <c r="EB25" s="233"/>
      <c r="EC25" s="233"/>
      <c r="ED25" s="233"/>
      <c r="EE25" s="233"/>
      <c r="EF25" s="233"/>
      <c r="EG25" s="233"/>
      <c r="EH25" s="233"/>
      <c r="EI25" s="233"/>
      <c r="EJ25" s="233"/>
      <c r="EK25" s="233"/>
      <c r="EL25" s="233"/>
      <c r="EM25" s="233"/>
      <c r="EN25" s="233"/>
      <c r="EO25" s="233"/>
      <c r="EP25" s="233"/>
      <c r="EQ25" s="233"/>
      <c r="ER25" s="233"/>
      <c r="ES25" s="233"/>
      <c r="ET25" s="233"/>
      <c r="EU25" s="233"/>
      <c r="EV25" s="233"/>
      <c r="EW25" s="233"/>
      <c r="EX25" s="233"/>
      <c r="EY25" s="233"/>
      <c r="EZ25" s="233"/>
      <c r="FA25" s="233"/>
      <c r="FB25" s="233"/>
      <c r="FC25" s="233"/>
      <c r="FD25" s="233"/>
      <c r="FE25" s="233"/>
      <c r="FF25" s="233"/>
      <c r="FG25" s="233"/>
      <c r="FH25" s="233"/>
      <c r="FI25" s="233"/>
      <c r="FJ25" s="233"/>
      <c r="FK25" s="233"/>
      <c r="FL25" s="233"/>
      <c r="FM25" s="233"/>
      <c r="FN25" s="233"/>
      <c r="FO25" s="233"/>
      <c r="FP25" s="233"/>
      <c r="FQ25" s="233"/>
      <c r="FR25" s="233"/>
      <c r="FS25" s="233"/>
      <c r="FT25" s="233"/>
      <c r="FU25" s="233"/>
      <c r="FV25" s="233"/>
      <c r="FW25" s="233"/>
      <c r="FX25" s="233"/>
      <c r="FY25" s="233"/>
      <c r="FZ25" s="233"/>
      <c r="GA25" s="233"/>
      <c r="GB25" s="233"/>
      <c r="GC25" s="233"/>
      <c r="GD25" s="233"/>
      <c r="GE25" s="233"/>
      <c r="GF25" s="233"/>
      <c r="GG25" s="233"/>
      <c r="GH25" s="233"/>
      <c r="GI25" s="233"/>
      <c r="GJ25" s="233"/>
      <c r="GK25" s="233"/>
      <c r="GL25" s="233"/>
      <c r="GM25" s="233"/>
      <c r="GN25" s="233"/>
      <c r="GO25" s="233"/>
      <c r="GP25" s="233"/>
      <c r="GQ25" s="233"/>
      <c r="GR25" s="233"/>
      <c r="GS25" s="233"/>
      <c r="GT25" s="233"/>
      <c r="GU25" s="233"/>
      <c r="GV25" s="233"/>
      <c r="GW25" s="233"/>
      <c r="GX25" s="233"/>
      <c r="GY25" s="233"/>
      <c r="GZ25" s="233"/>
      <c r="HA25" s="233"/>
      <c r="HB25" s="233"/>
      <c r="HC25" s="233"/>
      <c r="HD25" s="233"/>
      <c r="HE25" s="233"/>
      <c r="HF25" s="233"/>
      <c r="HG25" s="233"/>
      <c r="HH25" s="233"/>
      <c r="HI25" s="233"/>
      <c r="HJ25" s="233"/>
      <c r="HK25" s="233"/>
      <c r="HL25" s="233"/>
      <c r="HM25" s="233"/>
      <c r="HN25" s="233"/>
      <c r="HO25" s="233"/>
      <c r="HP25" s="233"/>
      <c r="HQ25" s="233"/>
      <c r="HR25" s="233"/>
      <c r="HS25" s="233"/>
      <c r="HT25" s="233"/>
      <c r="HU25" s="233"/>
      <c r="HV25" s="233"/>
      <c r="HW25" s="233"/>
      <c r="HX25" s="233"/>
      <c r="HY25" s="233"/>
      <c r="HZ25" s="233"/>
      <c r="IA25" s="233"/>
      <c r="IB25" s="233"/>
      <c r="IC25" s="233"/>
      <c r="ID25" s="233"/>
      <c r="IE25" s="233"/>
      <c r="IF25" s="233"/>
      <c r="IG25" s="233"/>
      <c r="IH25" s="233"/>
      <c r="II25" s="233"/>
      <c r="IJ25" s="233"/>
      <c r="IK25" s="233"/>
      <c r="IL25" s="233"/>
      <c r="IM25" s="233"/>
      <c r="IN25" s="233"/>
      <c r="IO25" s="233"/>
      <c r="IP25" s="233"/>
      <c r="IQ25" s="233"/>
      <c r="IR25" s="233"/>
      <c r="IS25" s="233"/>
      <c r="IT25" s="233"/>
      <c r="IU25" s="233"/>
      <c r="IV25" s="233"/>
      <c r="IW25" s="233"/>
      <c r="IX25" s="233"/>
      <c r="IY25" s="233"/>
      <c r="IZ25" s="233"/>
      <c r="JA25" s="233"/>
      <c r="JB25" s="233"/>
      <c r="JC25" s="233"/>
      <c r="JD25" s="233"/>
      <c r="JE25" s="233"/>
      <c r="JF25" s="233"/>
      <c r="JG25" s="233"/>
      <c r="JH25" s="233"/>
      <c r="JI25" s="233"/>
      <c r="JJ25" s="233"/>
      <c r="JK25" s="233"/>
      <c r="JL25" s="233"/>
      <c r="JM25" s="233"/>
      <c r="JN25" s="233"/>
      <c r="JO25" s="233"/>
      <c r="JP25" s="233"/>
      <c r="JQ25" s="233"/>
      <c r="JR25" s="233"/>
      <c r="JS25" s="233"/>
      <c r="JT25" s="233"/>
      <c r="JU25" s="233"/>
      <c r="JV25" s="233"/>
      <c r="JW25" s="233"/>
      <c r="JX25" s="233"/>
      <c r="JY25" s="233"/>
      <c r="JZ25" s="233"/>
      <c r="KA25" s="233"/>
      <c r="KB25" s="233"/>
      <c r="KC25" s="233"/>
      <c r="KD25" s="233"/>
      <c r="KE25" s="233"/>
      <c r="KF25" s="233"/>
      <c r="KG25" s="233"/>
      <c r="KH25" s="233"/>
      <c r="KI25" s="233"/>
      <c r="KJ25" s="233"/>
      <c r="KK25" s="233"/>
      <c r="KL25" s="233"/>
      <c r="KM25" s="233"/>
      <c r="KN25" s="233"/>
      <c r="KO25" s="233"/>
      <c r="KP25" s="233"/>
      <c r="KQ25" s="233"/>
      <c r="KR25" s="233"/>
      <c r="KS25" s="233"/>
      <c r="KT25" s="233"/>
      <c r="KU25" s="233"/>
      <c r="KV25" s="233"/>
      <c r="KW25" s="233"/>
      <c r="KX25" s="233"/>
      <c r="KY25" s="233"/>
      <c r="KZ25" s="233"/>
      <c r="LA25" s="233"/>
      <c r="LB25" s="233"/>
      <c r="LC25" s="233"/>
      <c r="LD25" s="233"/>
      <c r="LE25" s="233"/>
      <c r="LF25" s="233"/>
      <c r="LG25" s="233"/>
      <c r="LH25" s="233"/>
      <c r="LI25" s="233"/>
      <c r="LJ25" s="233"/>
      <c r="LK25" s="233"/>
      <c r="LL25" s="233"/>
      <c r="LM25" s="233"/>
      <c r="LN25" s="233"/>
      <c r="LO25" s="233"/>
      <c r="LP25" s="233"/>
      <c r="LQ25" s="233"/>
      <c r="LR25" s="233"/>
      <c r="LS25" s="233"/>
      <c r="LT25" s="233"/>
      <c r="LU25" s="233"/>
      <c r="LV25" s="233"/>
      <c r="LW25" s="233"/>
      <c r="LX25" s="233"/>
      <c r="LY25" s="233"/>
      <c r="LZ25" s="233"/>
      <c r="MA25" s="233"/>
      <c r="MB25" s="233"/>
      <c r="MC25" s="233"/>
      <c r="MD25" s="233"/>
      <c r="ME25" s="233"/>
      <c r="MF25" s="233"/>
      <c r="MG25" s="233"/>
      <c r="MH25" s="233"/>
      <c r="MI25" s="233"/>
      <c r="MJ25" s="233"/>
      <c r="MK25" s="233"/>
      <c r="ML25" s="233"/>
      <c r="MM25" s="233"/>
      <c r="MN25" s="233"/>
      <c r="MO25" s="233"/>
      <c r="MP25" s="233"/>
      <c r="MQ25" s="233"/>
      <c r="MR25" s="233"/>
      <c r="MS25" s="233"/>
      <c r="MT25" s="233"/>
      <c r="MU25" s="233"/>
      <c r="MV25" s="233"/>
      <c r="MW25" s="233"/>
      <c r="MX25" s="233"/>
      <c r="MY25" s="233"/>
      <c r="MZ25" s="233"/>
      <c r="NA25" s="233"/>
      <c r="NB25" s="233"/>
      <c r="NC25" s="233"/>
      <c r="ND25" s="233"/>
      <c r="NE25" s="233"/>
      <c r="NF25" s="233"/>
      <c r="NG25" s="233"/>
      <c r="NH25" s="233"/>
      <c r="NI25" s="233"/>
      <c r="NJ25" s="233"/>
      <c r="NK25" s="233"/>
      <c r="NL25" s="233"/>
      <c r="NM25" s="233"/>
      <c r="NN25" s="233"/>
      <c r="NO25" s="233"/>
      <c r="NP25" s="233"/>
      <c r="NQ25" s="233"/>
      <c r="NR25" s="233"/>
      <c r="NS25" s="233"/>
      <c r="NT25" s="233"/>
      <c r="NU25" s="233"/>
      <c r="NV25" s="233"/>
      <c r="NW25" s="233"/>
      <c r="NX25" s="233"/>
      <c r="NY25" s="233"/>
      <c r="NZ25" s="233"/>
      <c r="OA25" s="233"/>
      <c r="OB25" s="233"/>
      <c r="OC25" s="233"/>
      <c r="OD25" s="233"/>
      <c r="OE25" s="233"/>
      <c r="OF25" s="233"/>
      <c r="OG25" s="233"/>
      <c r="OH25" s="233"/>
      <c r="OI25" s="233"/>
      <c r="OJ25" s="233"/>
      <c r="OK25" s="233"/>
      <c r="OL25" s="233"/>
      <c r="OM25" s="233"/>
      <c r="ON25" s="233"/>
      <c r="OO25" s="233"/>
      <c r="OP25" s="233"/>
      <c r="OQ25" s="233"/>
      <c r="OR25" s="233"/>
      <c r="OS25" s="233"/>
      <c r="OT25" s="233"/>
      <c r="OU25" s="233"/>
      <c r="OV25" s="233"/>
      <c r="OW25" s="233"/>
      <c r="OX25" s="233"/>
      <c r="OY25" s="233"/>
      <c r="OZ25" s="233"/>
      <c r="PA25" s="233"/>
      <c r="PB25" s="233"/>
      <c r="PC25" s="233"/>
      <c r="PD25" s="233"/>
      <c r="PE25" s="233"/>
      <c r="PF25" s="233"/>
      <c r="PG25" s="233"/>
      <c r="PH25" s="233"/>
      <c r="PI25" s="233"/>
      <c r="PJ25" s="233"/>
      <c r="PK25" s="233"/>
      <c r="PL25" s="233"/>
      <c r="PM25" s="233"/>
      <c r="PN25" s="233"/>
      <c r="PO25" s="233"/>
      <c r="PP25" s="233"/>
      <c r="PQ25" s="233"/>
      <c r="PR25" s="233"/>
      <c r="PS25" s="233"/>
      <c r="PT25" s="233"/>
      <c r="PU25" s="233"/>
      <c r="PV25" s="233"/>
      <c r="PW25" s="233"/>
      <c r="PX25" s="233"/>
      <c r="PY25" s="233"/>
      <c r="PZ25" s="233"/>
      <c r="QA25" s="233"/>
      <c r="QB25" s="233"/>
      <c r="QC25" s="233"/>
      <c r="QD25" s="233"/>
      <c r="QE25" s="233"/>
      <c r="QF25" s="233"/>
      <c r="QG25" s="233"/>
      <c r="QH25" s="233"/>
      <c r="QI25" s="233"/>
      <c r="QJ25" s="233"/>
      <c r="QK25" s="233"/>
    </row>
    <row r="26" spans="1:453" s="182" customFormat="1" ht="23.5" customHeight="1">
      <c r="A26" s="732" t="s">
        <v>8494</v>
      </c>
      <c r="B26" s="733"/>
      <c r="C26" s="1063"/>
      <c r="D26" s="1064"/>
      <c r="E26" s="1064"/>
      <c r="F26" s="1064"/>
      <c r="G26" s="1064"/>
      <c r="H26" s="1086"/>
      <c r="I26" s="1064"/>
      <c r="J26" s="1064"/>
      <c r="K26" s="1064"/>
      <c r="L26" s="1064"/>
      <c r="M26" s="1064"/>
      <c r="N26" s="1086"/>
      <c r="O26" s="1064"/>
      <c r="P26" s="1064"/>
      <c r="Q26" s="1064"/>
      <c r="R26" s="1064"/>
      <c r="S26" s="1064"/>
      <c r="T26" s="1087"/>
      <c r="U26" s="1065"/>
      <c r="V26" s="1066"/>
      <c r="W26" s="1066"/>
      <c r="X26" s="1067"/>
      <c r="Y26" s="1068"/>
      <c r="Z26" s="1069"/>
      <c r="AA26" s="1069"/>
      <c r="AB26" s="1070"/>
      <c r="AC26" s="1071"/>
      <c r="AD26" s="1072"/>
      <c r="AE26" s="1072"/>
      <c r="AF26" s="1072"/>
      <c r="AG26" s="1073"/>
      <c r="AH26" s="1077"/>
      <c r="AI26" s="1078"/>
      <c r="AJ26" s="1079"/>
      <c r="AK26" s="1080"/>
      <c r="AL26" s="1081"/>
      <c r="AM26" s="1081"/>
      <c r="AN26" s="1081"/>
      <c r="AO26" s="1082"/>
      <c r="AP26" s="1054"/>
      <c r="AQ26" s="1055"/>
      <c r="AR26" s="1055"/>
      <c r="AS26" s="1055"/>
      <c r="AT26" s="1056"/>
      <c r="AU26" s="233"/>
      <c r="AV26" s="233"/>
      <c r="AW26" s="233"/>
      <c r="AX26" s="233"/>
      <c r="AY26" s="233"/>
      <c r="AZ26" s="233"/>
      <c r="BA26" s="233"/>
      <c r="BB26" s="233"/>
      <c r="BC26" s="233"/>
      <c r="BD26" s="233"/>
      <c r="BE26" s="233"/>
      <c r="BF26" s="233"/>
      <c r="BG26" s="233"/>
      <c r="BH26" s="233"/>
      <c r="BI26" s="233"/>
      <c r="BJ26" s="233"/>
      <c r="BK26" s="233"/>
      <c r="BL26" s="233"/>
      <c r="BM26" s="233"/>
      <c r="BN26" s="233"/>
      <c r="BO26" s="233"/>
      <c r="BP26" s="233"/>
      <c r="BQ26" s="233"/>
      <c r="BR26" s="233"/>
      <c r="BS26" s="233"/>
      <c r="BT26" s="233"/>
      <c r="BU26" s="233"/>
      <c r="BV26" s="233"/>
      <c r="BW26" s="233"/>
      <c r="BX26" s="233"/>
      <c r="BY26" s="233"/>
      <c r="BZ26" s="233"/>
      <c r="CA26" s="233"/>
      <c r="CB26" s="233"/>
      <c r="CC26" s="233"/>
      <c r="CD26" s="233"/>
      <c r="CE26" s="233"/>
      <c r="CF26" s="233"/>
      <c r="CG26" s="233"/>
      <c r="CH26" s="233"/>
      <c r="CI26" s="233"/>
      <c r="CJ26" s="233"/>
      <c r="CK26" s="233"/>
      <c r="CL26" s="233"/>
      <c r="CM26" s="233"/>
      <c r="CN26" s="233"/>
      <c r="CO26" s="233"/>
      <c r="CP26" s="233"/>
      <c r="CQ26" s="233"/>
      <c r="CR26" s="233"/>
      <c r="CS26" s="233"/>
      <c r="CT26" s="233"/>
      <c r="CU26" s="233"/>
      <c r="CV26" s="233"/>
      <c r="CW26" s="233"/>
      <c r="CX26" s="233"/>
      <c r="CY26" s="233"/>
      <c r="CZ26" s="233"/>
      <c r="DA26" s="233"/>
      <c r="DB26" s="233"/>
      <c r="DC26" s="233"/>
      <c r="DD26" s="233"/>
      <c r="DE26" s="233"/>
      <c r="DF26" s="233"/>
      <c r="DG26" s="233"/>
      <c r="DH26" s="233"/>
      <c r="DI26" s="233"/>
      <c r="DJ26" s="233"/>
      <c r="DK26" s="233"/>
      <c r="DL26" s="233"/>
      <c r="DM26" s="233"/>
      <c r="DN26" s="233"/>
      <c r="DO26" s="233"/>
      <c r="DP26" s="233"/>
      <c r="DQ26" s="233"/>
      <c r="DR26" s="233"/>
      <c r="DS26" s="233"/>
      <c r="DT26" s="233"/>
      <c r="DU26" s="233"/>
      <c r="DV26" s="233"/>
      <c r="DW26" s="233"/>
      <c r="DX26" s="233"/>
      <c r="DY26" s="233"/>
      <c r="DZ26" s="233"/>
      <c r="EA26" s="233"/>
      <c r="EB26" s="233"/>
      <c r="EC26" s="233"/>
      <c r="ED26" s="233"/>
      <c r="EE26" s="233"/>
      <c r="EF26" s="233"/>
      <c r="EG26" s="233"/>
      <c r="EH26" s="233"/>
      <c r="EI26" s="233"/>
      <c r="EJ26" s="233"/>
      <c r="EK26" s="233"/>
      <c r="EL26" s="233"/>
      <c r="EM26" s="233"/>
      <c r="EN26" s="233"/>
      <c r="EO26" s="233"/>
      <c r="EP26" s="233"/>
      <c r="EQ26" s="233"/>
      <c r="ER26" s="233"/>
      <c r="ES26" s="233"/>
      <c r="ET26" s="233"/>
      <c r="EU26" s="233"/>
      <c r="EV26" s="233"/>
      <c r="EW26" s="233"/>
      <c r="EX26" s="233"/>
      <c r="EY26" s="233"/>
      <c r="EZ26" s="233"/>
      <c r="FA26" s="233"/>
      <c r="FB26" s="233"/>
      <c r="FC26" s="233"/>
      <c r="FD26" s="233"/>
      <c r="FE26" s="233"/>
      <c r="FF26" s="233"/>
      <c r="FG26" s="233"/>
      <c r="FH26" s="233"/>
      <c r="FI26" s="233"/>
      <c r="FJ26" s="233"/>
      <c r="FK26" s="233"/>
      <c r="FL26" s="233"/>
      <c r="FM26" s="233"/>
      <c r="FN26" s="233"/>
      <c r="FO26" s="233"/>
      <c r="FP26" s="233"/>
      <c r="FQ26" s="233"/>
      <c r="FR26" s="233"/>
      <c r="FS26" s="233"/>
      <c r="FT26" s="233"/>
      <c r="FU26" s="233"/>
      <c r="FV26" s="233"/>
      <c r="FW26" s="233"/>
      <c r="FX26" s="233"/>
      <c r="FY26" s="233"/>
      <c r="FZ26" s="233"/>
      <c r="GA26" s="233"/>
      <c r="GB26" s="233"/>
      <c r="GC26" s="233"/>
      <c r="GD26" s="233"/>
      <c r="GE26" s="233"/>
      <c r="GF26" s="233"/>
      <c r="GG26" s="233"/>
      <c r="GH26" s="233"/>
      <c r="GI26" s="233"/>
      <c r="GJ26" s="233"/>
      <c r="GK26" s="233"/>
      <c r="GL26" s="233"/>
      <c r="GM26" s="233"/>
      <c r="GN26" s="233"/>
      <c r="GO26" s="233"/>
      <c r="GP26" s="233"/>
      <c r="GQ26" s="233"/>
      <c r="GR26" s="233"/>
      <c r="GS26" s="233"/>
      <c r="GT26" s="233"/>
      <c r="GU26" s="233"/>
      <c r="GV26" s="233"/>
      <c r="GW26" s="233"/>
      <c r="GX26" s="233"/>
      <c r="GY26" s="233"/>
      <c r="GZ26" s="233"/>
      <c r="HA26" s="233"/>
      <c r="HB26" s="233"/>
      <c r="HC26" s="233"/>
      <c r="HD26" s="233"/>
      <c r="HE26" s="233"/>
      <c r="HF26" s="233"/>
      <c r="HG26" s="233"/>
      <c r="HH26" s="233"/>
      <c r="HI26" s="233"/>
      <c r="HJ26" s="233"/>
      <c r="HK26" s="233"/>
      <c r="HL26" s="233"/>
      <c r="HM26" s="233"/>
      <c r="HN26" s="233"/>
      <c r="HO26" s="233"/>
      <c r="HP26" s="233"/>
      <c r="HQ26" s="233"/>
      <c r="HR26" s="233"/>
      <c r="HS26" s="233"/>
      <c r="HT26" s="233"/>
      <c r="HU26" s="233"/>
      <c r="HV26" s="233"/>
      <c r="HW26" s="233"/>
      <c r="HX26" s="233"/>
      <c r="HY26" s="233"/>
      <c r="HZ26" s="233"/>
      <c r="IA26" s="233"/>
      <c r="IB26" s="233"/>
      <c r="IC26" s="233"/>
      <c r="ID26" s="233"/>
      <c r="IE26" s="233"/>
      <c r="IF26" s="233"/>
      <c r="IG26" s="233"/>
      <c r="IH26" s="233"/>
      <c r="II26" s="233"/>
      <c r="IJ26" s="233"/>
      <c r="IK26" s="233"/>
      <c r="IL26" s="233"/>
      <c r="IM26" s="233"/>
      <c r="IN26" s="233"/>
      <c r="IO26" s="233"/>
      <c r="IP26" s="233"/>
      <c r="IQ26" s="233"/>
      <c r="IR26" s="233"/>
      <c r="IS26" s="233"/>
      <c r="IT26" s="233"/>
      <c r="IU26" s="233"/>
      <c r="IV26" s="233"/>
      <c r="IW26" s="233"/>
      <c r="IX26" s="233"/>
      <c r="IY26" s="233"/>
      <c r="IZ26" s="233"/>
      <c r="JA26" s="233"/>
      <c r="JB26" s="233"/>
      <c r="JC26" s="233"/>
      <c r="JD26" s="233"/>
      <c r="JE26" s="233"/>
      <c r="JF26" s="233"/>
      <c r="JG26" s="233"/>
      <c r="JH26" s="233"/>
      <c r="JI26" s="233"/>
      <c r="JJ26" s="233"/>
      <c r="JK26" s="233"/>
      <c r="JL26" s="233"/>
      <c r="JM26" s="233"/>
      <c r="JN26" s="233"/>
      <c r="JO26" s="233"/>
      <c r="JP26" s="233"/>
      <c r="JQ26" s="233"/>
      <c r="JR26" s="233"/>
      <c r="JS26" s="233"/>
      <c r="JT26" s="233"/>
      <c r="JU26" s="233"/>
      <c r="JV26" s="233"/>
      <c r="JW26" s="233"/>
      <c r="JX26" s="233"/>
      <c r="JY26" s="233"/>
      <c r="JZ26" s="233"/>
      <c r="KA26" s="233"/>
      <c r="KB26" s="233"/>
      <c r="KC26" s="233"/>
      <c r="KD26" s="233"/>
      <c r="KE26" s="233"/>
      <c r="KF26" s="233"/>
      <c r="KG26" s="233"/>
      <c r="KH26" s="233"/>
      <c r="KI26" s="233"/>
      <c r="KJ26" s="233"/>
      <c r="KK26" s="233"/>
      <c r="KL26" s="233"/>
      <c r="KM26" s="233"/>
      <c r="KN26" s="233"/>
      <c r="KO26" s="233"/>
      <c r="KP26" s="233"/>
      <c r="KQ26" s="233"/>
      <c r="KR26" s="233"/>
      <c r="KS26" s="233"/>
      <c r="KT26" s="233"/>
      <c r="KU26" s="233"/>
      <c r="KV26" s="233"/>
      <c r="KW26" s="233"/>
      <c r="KX26" s="233"/>
      <c r="KY26" s="233"/>
      <c r="KZ26" s="233"/>
      <c r="LA26" s="233"/>
      <c r="LB26" s="233"/>
      <c r="LC26" s="233"/>
      <c r="LD26" s="233"/>
      <c r="LE26" s="233"/>
      <c r="LF26" s="233"/>
      <c r="LG26" s="233"/>
      <c r="LH26" s="233"/>
      <c r="LI26" s="233"/>
      <c r="LJ26" s="233"/>
      <c r="LK26" s="233"/>
      <c r="LL26" s="233"/>
      <c r="LM26" s="233"/>
      <c r="LN26" s="233"/>
      <c r="LO26" s="233"/>
      <c r="LP26" s="233"/>
      <c r="LQ26" s="233"/>
      <c r="LR26" s="233"/>
      <c r="LS26" s="233"/>
      <c r="LT26" s="233"/>
      <c r="LU26" s="233"/>
      <c r="LV26" s="233"/>
      <c r="LW26" s="233"/>
      <c r="LX26" s="233"/>
      <c r="LY26" s="233"/>
      <c r="LZ26" s="233"/>
      <c r="MA26" s="233"/>
      <c r="MB26" s="233"/>
      <c r="MC26" s="233"/>
      <c r="MD26" s="233"/>
      <c r="ME26" s="233"/>
      <c r="MF26" s="233"/>
      <c r="MG26" s="233"/>
      <c r="MH26" s="233"/>
      <c r="MI26" s="233"/>
      <c r="MJ26" s="233"/>
      <c r="MK26" s="233"/>
      <c r="ML26" s="233"/>
      <c r="MM26" s="233"/>
      <c r="MN26" s="233"/>
      <c r="MO26" s="233"/>
      <c r="MP26" s="233"/>
      <c r="MQ26" s="233"/>
      <c r="MR26" s="233"/>
      <c r="MS26" s="233"/>
      <c r="MT26" s="233"/>
      <c r="MU26" s="233"/>
      <c r="MV26" s="233"/>
      <c r="MW26" s="233"/>
      <c r="MX26" s="233"/>
      <c r="MY26" s="233"/>
      <c r="MZ26" s="233"/>
      <c r="NA26" s="233"/>
      <c r="NB26" s="233"/>
      <c r="NC26" s="233"/>
      <c r="ND26" s="233"/>
      <c r="NE26" s="233"/>
      <c r="NF26" s="233"/>
      <c r="NG26" s="233"/>
      <c r="NH26" s="233"/>
      <c r="NI26" s="233"/>
      <c r="NJ26" s="233"/>
      <c r="NK26" s="233"/>
      <c r="NL26" s="233"/>
      <c r="NM26" s="233"/>
      <c r="NN26" s="233"/>
      <c r="NO26" s="233"/>
      <c r="NP26" s="233"/>
      <c r="NQ26" s="233"/>
      <c r="NR26" s="233"/>
      <c r="NS26" s="233"/>
      <c r="NT26" s="233"/>
      <c r="NU26" s="233"/>
      <c r="NV26" s="233"/>
      <c r="NW26" s="233"/>
      <c r="NX26" s="233"/>
      <c r="NY26" s="233"/>
      <c r="NZ26" s="233"/>
      <c r="OA26" s="233"/>
      <c r="OB26" s="233"/>
      <c r="OC26" s="233"/>
      <c r="OD26" s="233"/>
      <c r="OE26" s="233"/>
      <c r="OF26" s="233"/>
      <c r="OG26" s="233"/>
      <c r="OH26" s="233"/>
      <c r="OI26" s="233"/>
      <c r="OJ26" s="233"/>
      <c r="OK26" s="233"/>
      <c r="OL26" s="233"/>
      <c r="OM26" s="233"/>
      <c r="ON26" s="233"/>
      <c r="OO26" s="233"/>
      <c r="OP26" s="233"/>
      <c r="OQ26" s="233"/>
      <c r="OR26" s="233"/>
      <c r="OS26" s="233"/>
      <c r="OT26" s="233"/>
      <c r="OU26" s="233"/>
      <c r="OV26" s="233"/>
      <c r="OW26" s="233"/>
      <c r="OX26" s="233"/>
      <c r="OY26" s="233"/>
      <c r="OZ26" s="233"/>
      <c r="PA26" s="233"/>
      <c r="PB26" s="233"/>
      <c r="PC26" s="233"/>
      <c r="PD26" s="233"/>
      <c r="PE26" s="233"/>
      <c r="PF26" s="233"/>
      <c r="PG26" s="233"/>
      <c r="PH26" s="233"/>
      <c r="PI26" s="233"/>
      <c r="PJ26" s="233"/>
      <c r="PK26" s="233"/>
      <c r="PL26" s="233"/>
      <c r="PM26" s="233"/>
      <c r="PN26" s="233"/>
      <c r="PO26" s="233"/>
      <c r="PP26" s="233"/>
      <c r="PQ26" s="233"/>
      <c r="PR26" s="233"/>
      <c r="PS26" s="233"/>
      <c r="PT26" s="233"/>
      <c r="PU26" s="233"/>
      <c r="PV26" s="233"/>
      <c r="PW26" s="233"/>
      <c r="PX26" s="233"/>
      <c r="PY26" s="233"/>
      <c r="PZ26" s="233"/>
      <c r="QA26" s="233"/>
      <c r="QB26" s="233"/>
      <c r="QC26" s="233"/>
      <c r="QD26" s="233"/>
      <c r="QE26" s="233"/>
      <c r="QF26" s="233"/>
      <c r="QG26" s="233"/>
      <c r="QH26" s="233"/>
      <c r="QI26" s="233"/>
      <c r="QJ26" s="233"/>
      <c r="QK26" s="233"/>
    </row>
    <row r="27" spans="1:453" s="182" customFormat="1" ht="23.5" customHeight="1">
      <c r="A27" s="734"/>
      <c r="B27" s="735"/>
      <c r="C27" s="1057"/>
      <c r="D27" s="1058"/>
      <c r="E27" s="1058"/>
      <c r="F27" s="1058"/>
      <c r="G27" s="1058"/>
      <c r="H27" s="1058"/>
      <c r="I27" s="1058"/>
      <c r="J27" s="1058"/>
      <c r="K27" s="1058"/>
      <c r="L27" s="1058"/>
      <c r="M27" s="1058"/>
      <c r="N27" s="1058"/>
      <c r="O27" s="1058"/>
      <c r="P27" s="1058"/>
      <c r="Q27" s="1058"/>
      <c r="R27" s="1058"/>
      <c r="S27" s="1058"/>
      <c r="T27" s="1059"/>
      <c r="U27" s="1060"/>
      <c r="V27" s="1061"/>
      <c r="W27" s="1061"/>
      <c r="X27" s="1062"/>
      <c r="Y27" s="1068"/>
      <c r="Z27" s="1069"/>
      <c r="AA27" s="1069"/>
      <c r="AB27" s="1070"/>
      <c r="AC27" s="1074"/>
      <c r="AD27" s="1075"/>
      <c r="AE27" s="1075"/>
      <c r="AF27" s="1075"/>
      <c r="AG27" s="1076"/>
      <c r="AH27" s="1077"/>
      <c r="AI27" s="1078"/>
      <c r="AJ27" s="1079"/>
      <c r="AK27" s="1083"/>
      <c r="AL27" s="1084"/>
      <c r="AM27" s="1084"/>
      <c r="AN27" s="1084"/>
      <c r="AO27" s="1085"/>
      <c r="AP27" s="1054"/>
      <c r="AQ27" s="1055"/>
      <c r="AR27" s="1055"/>
      <c r="AS27" s="1055"/>
      <c r="AT27" s="1056"/>
      <c r="AU27" s="233"/>
      <c r="AV27" s="233"/>
      <c r="AW27" s="233"/>
      <c r="AX27" s="233"/>
      <c r="AY27" s="233"/>
      <c r="AZ27" s="233"/>
      <c r="BA27" s="233"/>
      <c r="BB27" s="233"/>
      <c r="BC27" s="233"/>
      <c r="BD27" s="233"/>
      <c r="BE27" s="233"/>
      <c r="BF27" s="233"/>
      <c r="BG27" s="233"/>
      <c r="BH27" s="233"/>
      <c r="BI27" s="233"/>
      <c r="BJ27" s="233"/>
      <c r="BK27" s="233"/>
      <c r="BL27" s="233"/>
      <c r="BM27" s="233"/>
      <c r="BN27" s="233"/>
      <c r="BO27" s="233"/>
      <c r="BP27" s="233"/>
      <c r="BQ27" s="233"/>
      <c r="BR27" s="233"/>
      <c r="BS27" s="233"/>
      <c r="BT27" s="233"/>
      <c r="BU27" s="233"/>
      <c r="BV27" s="233"/>
      <c r="BW27" s="233"/>
      <c r="BX27" s="233"/>
      <c r="BY27" s="233"/>
      <c r="BZ27" s="233"/>
      <c r="CA27" s="233"/>
      <c r="CB27" s="233"/>
      <c r="CC27" s="233"/>
      <c r="CD27" s="233"/>
      <c r="CE27" s="233"/>
      <c r="CF27" s="233"/>
      <c r="CG27" s="233"/>
      <c r="CH27" s="233"/>
      <c r="CI27" s="233"/>
      <c r="CJ27" s="233"/>
      <c r="CK27" s="233"/>
      <c r="CL27" s="233"/>
      <c r="CM27" s="233"/>
      <c r="CN27" s="233"/>
      <c r="CO27" s="233"/>
      <c r="CP27" s="233"/>
      <c r="CQ27" s="233"/>
      <c r="CR27" s="233"/>
      <c r="CS27" s="233"/>
      <c r="CT27" s="233"/>
      <c r="CU27" s="233"/>
      <c r="CV27" s="233"/>
      <c r="CW27" s="233"/>
      <c r="CX27" s="233"/>
      <c r="CY27" s="233"/>
      <c r="CZ27" s="233"/>
      <c r="DA27" s="233"/>
      <c r="DB27" s="233"/>
      <c r="DC27" s="233"/>
      <c r="DD27" s="233"/>
      <c r="DE27" s="233"/>
      <c r="DF27" s="233"/>
      <c r="DG27" s="233"/>
      <c r="DH27" s="233"/>
      <c r="DI27" s="233"/>
      <c r="DJ27" s="233"/>
      <c r="DK27" s="233"/>
      <c r="DL27" s="233"/>
      <c r="DM27" s="233"/>
      <c r="DN27" s="233"/>
      <c r="DO27" s="233"/>
      <c r="DP27" s="233"/>
      <c r="DQ27" s="233"/>
      <c r="DR27" s="233"/>
      <c r="DS27" s="233"/>
      <c r="DT27" s="233"/>
      <c r="DU27" s="233"/>
      <c r="DV27" s="233"/>
      <c r="DW27" s="233"/>
      <c r="DX27" s="233"/>
      <c r="DY27" s="233"/>
      <c r="DZ27" s="233"/>
      <c r="EA27" s="233"/>
      <c r="EB27" s="233"/>
      <c r="EC27" s="233"/>
      <c r="ED27" s="233"/>
      <c r="EE27" s="233"/>
      <c r="EF27" s="233"/>
      <c r="EG27" s="233"/>
      <c r="EH27" s="233"/>
      <c r="EI27" s="233"/>
      <c r="EJ27" s="233"/>
      <c r="EK27" s="233"/>
      <c r="EL27" s="233"/>
      <c r="EM27" s="233"/>
      <c r="EN27" s="233"/>
      <c r="EO27" s="233"/>
      <c r="EP27" s="233"/>
      <c r="EQ27" s="233"/>
      <c r="ER27" s="233"/>
      <c r="ES27" s="233"/>
      <c r="ET27" s="233"/>
      <c r="EU27" s="233"/>
      <c r="EV27" s="233"/>
      <c r="EW27" s="233"/>
      <c r="EX27" s="233"/>
      <c r="EY27" s="233"/>
      <c r="EZ27" s="233"/>
      <c r="FA27" s="233"/>
      <c r="FB27" s="233"/>
      <c r="FC27" s="233"/>
      <c r="FD27" s="233"/>
      <c r="FE27" s="233"/>
      <c r="FF27" s="233"/>
      <c r="FG27" s="233"/>
      <c r="FH27" s="233"/>
      <c r="FI27" s="233"/>
      <c r="FJ27" s="233"/>
      <c r="FK27" s="233"/>
      <c r="FL27" s="233"/>
      <c r="FM27" s="233"/>
      <c r="FN27" s="233"/>
      <c r="FO27" s="233"/>
      <c r="FP27" s="233"/>
      <c r="FQ27" s="233"/>
      <c r="FR27" s="233"/>
      <c r="FS27" s="233"/>
      <c r="FT27" s="233"/>
      <c r="FU27" s="233"/>
      <c r="FV27" s="233"/>
      <c r="FW27" s="233"/>
      <c r="FX27" s="233"/>
      <c r="FY27" s="233"/>
      <c r="FZ27" s="233"/>
      <c r="GA27" s="233"/>
      <c r="GB27" s="233"/>
      <c r="GC27" s="233"/>
      <c r="GD27" s="233"/>
      <c r="GE27" s="233"/>
      <c r="GF27" s="233"/>
      <c r="GG27" s="233"/>
      <c r="GH27" s="233"/>
      <c r="GI27" s="233"/>
      <c r="GJ27" s="233"/>
      <c r="GK27" s="233"/>
      <c r="GL27" s="233"/>
      <c r="GM27" s="233"/>
      <c r="GN27" s="233"/>
      <c r="GO27" s="233"/>
      <c r="GP27" s="233"/>
      <c r="GQ27" s="233"/>
      <c r="GR27" s="233"/>
      <c r="GS27" s="233"/>
      <c r="GT27" s="233"/>
      <c r="GU27" s="233"/>
      <c r="GV27" s="233"/>
      <c r="GW27" s="233"/>
      <c r="GX27" s="233"/>
      <c r="GY27" s="233"/>
      <c r="GZ27" s="233"/>
      <c r="HA27" s="233"/>
      <c r="HB27" s="233"/>
      <c r="HC27" s="233"/>
      <c r="HD27" s="233"/>
      <c r="HE27" s="233"/>
      <c r="HF27" s="233"/>
      <c r="HG27" s="233"/>
      <c r="HH27" s="233"/>
      <c r="HI27" s="233"/>
      <c r="HJ27" s="233"/>
      <c r="HK27" s="233"/>
      <c r="HL27" s="233"/>
      <c r="HM27" s="233"/>
      <c r="HN27" s="233"/>
      <c r="HO27" s="233"/>
      <c r="HP27" s="233"/>
      <c r="HQ27" s="233"/>
      <c r="HR27" s="233"/>
      <c r="HS27" s="233"/>
      <c r="HT27" s="233"/>
      <c r="HU27" s="233"/>
      <c r="HV27" s="233"/>
      <c r="HW27" s="233"/>
      <c r="HX27" s="233"/>
      <c r="HY27" s="233"/>
      <c r="HZ27" s="233"/>
      <c r="IA27" s="233"/>
      <c r="IB27" s="233"/>
      <c r="IC27" s="233"/>
      <c r="ID27" s="233"/>
      <c r="IE27" s="233"/>
      <c r="IF27" s="233"/>
      <c r="IG27" s="233"/>
      <c r="IH27" s="233"/>
      <c r="II27" s="233"/>
      <c r="IJ27" s="233"/>
      <c r="IK27" s="233"/>
      <c r="IL27" s="233"/>
      <c r="IM27" s="233"/>
      <c r="IN27" s="233"/>
      <c r="IO27" s="233"/>
      <c r="IP27" s="233"/>
      <c r="IQ27" s="233"/>
      <c r="IR27" s="233"/>
      <c r="IS27" s="233"/>
      <c r="IT27" s="233"/>
      <c r="IU27" s="233"/>
      <c r="IV27" s="233"/>
      <c r="IW27" s="233"/>
      <c r="IX27" s="233"/>
      <c r="IY27" s="233"/>
      <c r="IZ27" s="233"/>
      <c r="JA27" s="233"/>
      <c r="JB27" s="233"/>
      <c r="JC27" s="233"/>
      <c r="JD27" s="233"/>
      <c r="JE27" s="233"/>
      <c r="JF27" s="233"/>
      <c r="JG27" s="233"/>
      <c r="JH27" s="233"/>
      <c r="JI27" s="233"/>
      <c r="JJ27" s="233"/>
      <c r="JK27" s="233"/>
      <c r="JL27" s="233"/>
      <c r="JM27" s="233"/>
      <c r="JN27" s="233"/>
      <c r="JO27" s="233"/>
      <c r="JP27" s="233"/>
      <c r="JQ27" s="233"/>
      <c r="JR27" s="233"/>
      <c r="JS27" s="233"/>
      <c r="JT27" s="233"/>
      <c r="JU27" s="233"/>
      <c r="JV27" s="233"/>
      <c r="JW27" s="233"/>
      <c r="JX27" s="233"/>
      <c r="JY27" s="233"/>
      <c r="JZ27" s="233"/>
      <c r="KA27" s="233"/>
      <c r="KB27" s="233"/>
      <c r="KC27" s="233"/>
      <c r="KD27" s="233"/>
      <c r="KE27" s="233"/>
      <c r="KF27" s="233"/>
      <c r="KG27" s="233"/>
      <c r="KH27" s="233"/>
      <c r="KI27" s="233"/>
      <c r="KJ27" s="233"/>
      <c r="KK27" s="233"/>
      <c r="KL27" s="233"/>
      <c r="KM27" s="233"/>
      <c r="KN27" s="233"/>
      <c r="KO27" s="233"/>
      <c r="KP27" s="233"/>
      <c r="KQ27" s="233"/>
      <c r="KR27" s="233"/>
      <c r="KS27" s="233"/>
      <c r="KT27" s="233"/>
      <c r="KU27" s="233"/>
      <c r="KV27" s="233"/>
      <c r="KW27" s="233"/>
      <c r="KX27" s="233"/>
      <c r="KY27" s="233"/>
      <c r="KZ27" s="233"/>
      <c r="LA27" s="233"/>
      <c r="LB27" s="233"/>
      <c r="LC27" s="233"/>
      <c r="LD27" s="233"/>
      <c r="LE27" s="233"/>
      <c r="LF27" s="233"/>
      <c r="LG27" s="233"/>
      <c r="LH27" s="233"/>
      <c r="LI27" s="233"/>
      <c r="LJ27" s="233"/>
      <c r="LK27" s="233"/>
      <c r="LL27" s="233"/>
      <c r="LM27" s="233"/>
      <c r="LN27" s="233"/>
      <c r="LO27" s="233"/>
      <c r="LP27" s="233"/>
      <c r="LQ27" s="233"/>
      <c r="LR27" s="233"/>
      <c r="LS27" s="233"/>
      <c r="LT27" s="233"/>
      <c r="LU27" s="233"/>
      <c r="LV27" s="233"/>
      <c r="LW27" s="233"/>
      <c r="LX27" s="233"/>
      <c r="LY27" s="233"/>
      <c r="LZ27" s="233"/>
      <c r="MA27" s="233"/>
      <c r="MB27" s="233"/>
      <c r="MC27" s="233"/>
      <c r="MD27" s="233"/>
      <c r="ME27" s="233"/>
      <c r="MF27" s="233"/>
      <c r="MG27" s="233"/>
      <c r="MH27" s="233"/>
      <c r="MI27" s="233"/>
      <c r="MJ27" s="233"/>
      <c r="MK27" s="233"/>
      <c r="ML27" s="233"/>
      <c r="MM27" s="233"/>
      <c r="MN27" s="233"/>
      <c r="MO27" s="233"/>
      <c r="MP27" s="233"/>
      <c r="MQ27" s="233"/>
      <c r="MR27" s="233"/>
      <c r="MS27" s="233"/>
      <c r="MT27" s="233"/>
      <c r="MU27" s="233"/>
      <c r="MV27" s="233"/>
      <c r="MW27" s="233"/>
      <c r="MX27" s="233"/>
      <c r="MY27" s="233"/>
      <c r="MZ27" s="233"/>
      <c r="NA27" s="233"/>
      <c r="NB27" s="233"/>
      <c r="NC27" s="233"/>
      <c r="ND27" s="233"/>
      <c r="NE27" s="233"/>
      <c r="NF27" s="233"/>
      <c r="NG27" s="233"/>
      <c r="NH27" s="233"/>
      <c r="NI27" s="233"/>
      <c r="NJ27" s="233"/>
      <c r="NK27" s="233"/>
      <c r="NL27" s="233"/>
      <c r="NM27" s="233"/>
      <c r="NN27" s="233"/>
      <c r="NO27" s="233"/>
      <c r="NP27" s="233"/>
      <c r="NQ27" s="233"/>
      <c r="NR27" s="233"/>
      <c r="NS27" s="233"/>
      <c r="NT27" s="233"/>
      <c r="NU27" s="233"/>
      <c r="NV27" s="233"/>
      <c r="NW27" s="233"/>
      <c r="NX27" s="233"/>
      <c r="NY27" s="233"/>
      <c r="NZ27" s="233"/>
      <c r="OA27" s="233"/>
      <c r="OB27" s="233"/>
      <c r="OC27" s="233"/>
      <c r="OD27" s="233"/>
      <c r="OE27" s="233"/>
      <c r="OF27" s="233"/>
      <c r="OG27" s="233"/>
      <c r="OH27" s="233"/>
      <c r="OI27" s="233"/>
      <c r="OJ27" s="233"/>
      <c r="OK27" s="233"/>
      <c r="OL27" s="233"/>
      <c r="OM27" s="233"/>
      <c r="ON27" s="233"/>
      <c r="OO27" s="233"/>
      <c r="OP27" s="233"/>
      <c r="OQ27" s="233"/>
      <c r="OR27" s="233"/>
      <c r="OS27" s="233"/>
      <c r="OT27" s="233"/>
      <c r="OU27" s="233"/>
      <c r="OV27" s="233"/>
      <c r="OW27" s="233"/>
      <c r="OX27" s="233"/>
      <c r="OY27" s="233"/>
      <c r="OZ27" s="233"/>
      <c r="PA27" s="233"/>
      <c r="PB27" s="233"/>
      <c r="PC27" s="233"/>
      <c r="PD27" s="233"/>
      <c r="PE27" s="233"/>
      <c r="PF27" s="233"/>
      <c r="PG27" s="233"/>
      <c r="PH27" s="233"/>
      <c r="PI27" s="233"/>
      <c r="PJ27" s="233"/>
      <c r="PK27" s="233"/>
      <c r="PL27" s="233"/>
      <c r="PM27" s="233"/>
      <c r="PN27" s="233"/>
      <c r="PO27" s="233"/>
      <c r="PP27" s="233"/>
      <c r="PQ27" s="233"/>
      <c r="PR27" s="233"/>
      <c r="PS27" s="233"/>
      <c r="PT27" s="233"/>
      <c r="PU27" s="233"/>
      <c r="PV27" s="233"/>
      <c r="PW27" s="233"/>
      <c r="PX27" s="233"/>
      <c r="PY27" s="233"/>
      <c r="PZ27" s="233"/>
      <c r="QA27" s="233"/>
      <c r="QB27" s="233"/>
      <c r="QC27" s="233"/>
      <c r="QD27" s="233"/>
      <c r="QE27" s="233"/>
      <c r="QF27" s="233"/>
      <c r="QG27" s="233"/>
      <c r="QH27" s="233"/>
      <c r="QI27" s="233"/>
      <c r="QJ27" s="233"/>
      <c r="QK27" s="233"/>
    </row>
    <row r="28" spans="1:453" s="182" customFormat="1" ht="23.5" customHeight="1">
      <c r="A28" s="732" t="s">
        <v>8495</v>
      </c>
      <c r="B28" s="733"/>
      <c r="C28" s="1063"/>
      <c r="D28" s="1064"/>
      <c r="E28" s="1064"/>
      <c r="F28" s="1064"/>
      <c r="G28" s="1064"/>
      <c r="H28" s="1086"/>
      <c r="I28" s="1064"/>
      <c r="J28" s="1064"/>
      <c r="K28" s="1064"/>
      <c r="L28" s="1064"/>
      <c r="M28" s="1064"/>
      <c r="N28" s="1086"/>
      <c r="O28" s="1064"/>
      <c r="P28" s="1064"/>
      <c r="Q28" s="1064"/>
      <c r="R28" s="1064"/>
      <c r="S28" s="1064"/>
      <c r="T28" s="1087"/>
      <c r="U28" s="1065"/>
      <c r="V28" s="1066"/>
      <c r="W28" s="1066"/>
      <c r="X28" s="1067"/>
      <c r="Y28" s="1068"/>
      <c r="Z28" s="1069"/>
      <c r="AA28" s="1069"/>
      <c r="AB28" s="1070"/>
      <c r="AC28" s="1071"/>
      <c r="AD28" s="1072"/>
      <c r="AE28" s="1072"/>
      <c r="AF28" s="1072"/>
      <c r="AG28" s="1073"/>
      <c r="AH28" s="1077"/>
      <c r="AI28" s="1078"/>
      <c r="AJ28" s="1079"/>
      <c r="AK28" s="1080"/>
      <c r="AL28" s="1081"/>
      <c r="AM28" s="1081"/>
      <c r="AN28" s="1081"/>
      <c r="AO28" s="1082"/>
      <c r="AP28" s="1054"/>
      <c r="AQ28" s="1055"/>
      <c r="AR28" s="1055"/>
      <c r="AS28" s="1055"/>
      <c r="AT28" s="1056"/>
      <c r="AU28" s="233"/>
      <c r="AV28" s="233"/>
      <c r="AW28" s="233"/>
      <c r="AX28" s="233"/>
      <c r="AY28" s="233"/>
      <c r="AZ28" s="233"/>
      <c r="BA28" s="233"/>
      <c r="BB28" s="233"/>
      <c r="BC28" s="233"/>
      <c r="BD28" s="233"/>
      <c r="BE28" s="233"/>
      <c r="BF28" s="233"/>
      <c r="BG28" s="233"/>
      <c r="BH28" s="233"/>
      <c r="BI28" s="233"/>
      <c r="BJ28" s="233"/>
      <c r="BK28" s="233"/>
      <c r="BL28" s="233"/>
      <c r="BM28" s="233"/>
      <c r="BN28" s="233"/>
      <c r="BO28" s="233"/>
      <c r="BP28" s="233"/>
      <c r="BQ28" s="233"/>
      <c r="BR28" s="233"/>
      <c r="BS28" s="233"/>
      <c r="BT28" s="233"/>
      <c r="BU28" s="233"/>
      <c r="BV28" s="233"/>
      <c r="BW28" s="233"/>
      <c r="BX28" s="233"/>
      <c r="BY28" s="233"/>
      <c r="BZ28" s="233"/>
      <c r="CA28" s="233"/>
      <c r="CB28" s="233"/>
      <c r="CC28" s="233"/>
      <c r="CD28" s="233"/>
      <c r="CE28" s="233"/>
      <c r="CF28" s="233"/>
      <c r="CG28" s="233"/>
      <c r="CH28" s="233"/>
      <c r="CI28" s="233"/>
      <c r="CJ28" s="233"/>
      <c r="CK28" s="233"/>
      <c r="CL28" s="233"/>
      <c r="CM28" s="233"/>
      <c r="CN28" s="233"/>
      <c r="CO28" s="233"/>
      <c r="CP28" s="233"/>
      <c r="CQ28" s="233"/>
      <c r="CR28" s="233"/>
      <c r="CS28" s="233"/>
      <c r="CT28" s="233"/>
      <c r="CU28" s="233"/>
      <c r="CV28" s="233"/>
      <c r="CW28" s="233"/>
      <c r="CX28" s="233"/>
      <c r="CY28" s="233"/>
      <c r="CZ28" s="233"/>
      <c r="DA28" s="233"/>
      <c r="DB28" s="233"/>
      <c r="DC28" s="233"/>
      <c r="DD28" s="233"/>
      <c r="DE28" s="233"/>
      <c r="DF28" s="233"/>
      <c r="DG28" s="233"/>
      <c r="DH28" s="233"/>
      <c r="DI28" s="233"/>
      <c r="DJ28" s="233"/>
      <c r="DK28" s="233"/>
      <c r="DL28" s="233"/>
      <c r="DM28" s="233"/>
      <c r="DN28" s="233"/>
      <c r="DO28" s="233"/>
      <c r="DP28" s="233"/>
      <c r="DQ28" s="233"/>
      <c r="DR28" s="233"/>
      <c r="DS28" s="233"/>
      <c r="DT28" s="233"/>
      <c r="DU28" s="233"/>
      <c r="DV28" s="233"/>
      <c r="DW28" s="233"/>
      <c r="DX28" s="233"/>
      <c r="DY28" s="233"/>
      <c r="DZ28" s="233"/>
      <c r="EA28" s="233"/>
      <c r="EB28" s="233"/>
      <c r="EC28" s="233"/>
      <c r="ED28" s="233"/>
      <c r="EE28" s="233"/>
      <c r="EF28" s="233"/>
      <c r="EG28" s="233"/>
      <c r="EH28" s="233"/>
      <c r="EI28" s="233"/>
      <c r="EJ28" s="233"/>
      <c r="EK28" s="233"/>
      <c r="EL28" s="233"/>
      <c r="EM28" s="233"/>
      <c r="EN28" s="233"/>
      <c r="EO28" s="233"/>
      <c r="EP28" s="233"/>
      <c r="EQ28" s="233"/>
      <c r="ER28" s="233"/>
      <c r="ES28" s="233"/>
      <c r="ET28" s="233"/>
      <c r="EU28" s="233"/>
      <c r="EV28" s="233"/>
      <c r="EW28" s="233"/>
      <c r="EX28" s="233"/>
      <c r="EY28" s="233"/>
      <c r="EZ28" s="233"/>
      <c r="FA28" s="233"/>
      <c r="FB28" s="233"/>
      <c r="FC28" s="233"/>
      <c r="FD28" s="233"/>
      <c r="FE28" s="233"/>
      <c r="FF28" s="233"/>
      <c r="FG28" s="233"/>
      <c r="FH28" s="233"/>
      <c r="FI28" s="233"/>
      <c r="FJ28" s="233"/>
      <c r="FK28" s="233"/>
      <c r="FL28" s="233"/>
      <c r="FM28" s="233"/>
      <c r="FN28" s="233"/>
      <c r="FO28" s="233"/>
      <c r="FP28" s="233"/>
      <c r="FQ28" s="233"/>
      <c r="FR28" s="233"/>
      <c r="FS28" s="233"/>
      <c r="FT28" s="233"/>
      <c r="FU28" s="233"/>
      <c r="FV28" s="233"/>
      <c r="FW28" s="233"/>
      <c r="FX28" s="233"/>
      <c r="FY28" s="233"/>
      <c r="FZ28" s="233"/>
      <c r="GA28" s="233"/>
      <c r="GB28" s="233"/>
      <c r="GC28" s="233"/>
      <c r="GD28" s="233"/>
      <c r="GE28" s="233"/>
      <c r="GF28" s="233"/>
      <c r="GG28" s="233"/>
      <c r="GH28" s="233"/>
      <c r="GI28" s="233"/>
      <c r="GJ28" s="233"/>
      <c r="GK28" s="233"/>
      <c r="GL28" s="233"/>
      <c r="GM28" s="233"/>
      <c r="GN28" s="233"/>
      <c r="GO28" s="233"/>
      <c r="GP28" s="233"/>
      <c r="GQ28" s="233"/>
      <c r="GR28" s="233"/>
      <c r="GS28" s="233"/>
      <c r="GT28" s="233"/>
      <c r="GU28" s="233"/>
      <c r="GV28" s="233"/>
      <c r="GW28" s="233"/>
      <c r="GX28" s="233"/>
      <c r="GY28" s="233"/>
      <c r="GZ28" s="233"/>
      <c r="HA28" s="233"/>
      <c r="HB28" s="233"/>
      <c r="HC28" s="233"/>
      <c r="HD28" s="233"/>
      <c r="HE28" s="233"/>
      <c r="HF28" s="233"/>
      <c r="HG28" s="233"/>
      <c r="HH28" s="233"/>
      <c r="HI28" s="233"/>
      <c r="HJ28" s="233"/>
      <c r="HK28" s="233"/>
      <c r="HL28" s="233"/>
      <c r="HM28" s="233"/>
      <c r="HN28" s="233"/>
      <c r="HO28" s="233"/>
      <c r="HP28" s="233"/>
      <c r="HQ28" s="233"/>
      <c r="HR28" s="233"/>
      <c r="HS28" s="233"/>
      <c r="HT28" s="233"/>
      <c r="HU28" s="233"/>
      <c r="HV28" s="233"/>
      <c r="HW28" s="233"/>
      <c r="HX28" s="233"/>
      <c r="HY28" s="233"/>
      <c r="HZ28" s="233"/>
      <c r="IA28" s="233"/>
      <c r="IB28" s="233"/>
      <c r="IC28" s="233"/>
      <c r="ID28" s="233"/>
      <c r="IE28" s="233"/>
      <c r="IF28" s="233"/>
      <c r="IG28" s="233"/>
      <c r="IH28" s="233"/>
      <c r="II28" s="233"/>
      <c r="IJ28" s="233"/>
      <c r="IK28" s="233"/>
      <c r="IL28" s="233"/>
      <c r="IM28" s="233"/>
      <c r="IN28" s="233"/>
      <c r="IO28" s="233"/>
      <c r="IP28" s="233"/>
      <c r="IQ28" s="233"/>
      <c r="IR28" s="233"/>
      <c r="IS28" s="233"/>
      <c r="IT28" s="233"/>
      <c r="IU28" s="233"/>
      <c r="IV28" s="233"/>
      <c r="IW28" s="233"/>
      <c r="IX28" s="233"/>
      <c r="IY28" s="233"/>
      <c r="IZ28" s="233"/>
      <c r="JA28" s="233"/>
      <c r="JB28" s="233"/>
      <c r="JC28" s="233"/>
      <c r="JD28" s="233"/>
      <c r="JE28" s="233"/>
      <c r="JF28" s="233"/>
      <c r="JG28" s="233"/>
      <c r="JH28" s="233"/>
      <c r="JI28" s="233"/>
      <c r="JJ28" s="233"/>
      <c r="JK28" s="233"/>
      <c r="JL28" s="233"/>
      <c r="JM28" s="233"/>
      <c r="JN28" s="233"/>
      <c r="JO28" s="233"/>
      <c r="JP28" s="233"/>
      <c r="JQ28" s="233"/>
      <c r="JR28" s="233"/>
      <c r="JS28" s="233"/>
      <c r="JT28" s="233"/>
      <c r="JU28" s="233"/>
      <c r="JV28" s="233"/>
      <c r="JW28" s="233"/>
      <c r="JX28" s="233"/>
      <c r="JY28" s="233"/>
      <c r="JZ28" s="233"/>
      <c r="KA28" s="233"/>
      <c r="KB28" s="233"/>
      <c r="KC28" s="233"/>
      <c r="KD28" s="233"/>
      <c r="KE28" s="233"/>
      <c r="KF28" s="233"/>
      <c r="KG28" s="233"/>
      <c r="KH28" s="233"/>
      <c r="KI28" s="233"/>
      <c r="KJ28" s="233"/>
      <c r="KK28" s="233"/>
      <c r="KL28" s="233"/>
      <c r="KM28" s="233"/>
      <c r="KN28" s="233"/>
      <c r="KO28" s="233"/>
      <c r="KP28" s="233"/>
      <c r="KQ28" s="233"/>
      <c r="KR28" s="233"/>
      <c r="KS28" s="233"/>
      <c r="KT28" s="233"/>
      <c r="KU28" s="233"/>
      <c r="KV28" s="233"/>
      <c r="KW28" s="233"/>
      <c r="KX28" s="233"/>
      <c r="KY28" s="233"/>
      <c r="KZ28" s="233"/>
      <c r="LA28" s="233"/>
      <c r="LB28" s="233"/>
      <c r="LC28" s="233"/>
      <c r="LD28" s="233"/>
      <c r="LE28" s="233"/>
      <c r="LF28" s="233"/>
      <c r="LG28" s="233"/>
      <c r="LH28" s="233"/>
      <c r="LI28" s="233"/>
      <c r="LJ28" s="233"/>
      <c r="LK28" s="233"/>
      <c r="LL28" s="233"/>
      <c r="LM28" s="233"/>
      <c r="LN28" s="233"/>
      <c r="LO28" s="233"/>
      <c r="LP28" s="233"/>
      <c r="LQ28" s="233"/>
      <c r="LR28" s="233"/>
      <c r="LS28" s="233"/>
      <c r="LT28" s="233"/>
      <c r="LU28" s="233"/>
      <c r="LV28" s="233"/>
      <c r="LW28" s="233"/>
      <c r="LX28" s="233"/>
      <c r="LY28" s="233"/>
      <c r="LZ28" s="233"/>
      <c r="MA28" s="233"/>
      <c r="MB28" s="233"/>
      <c r="MC28" s="233"/>
      <c r="MD28" s="233"/>
      <c r="ME28" s="233"/>
      <c r="MF28" s="233"/>
      <c r="MG28" s="233"/>
      <c r="MH28" s="233"/>
      <c r="MI28" s="233"/>
      <c r="MJ28" s="233"/>
      <c r="MK28" s="233"/>
      <c r="ML28" s="233"/>
      <c r="MM28" s="233"/>
      <c r="MN28" s="233"/>
      <c r="MO28" s="233"/>
      <c r="MP28" s="233"/>
      <c r="MQ28" s="233"/>
      <c r="MR28" s="233"/>
      <c r="MS28" s="233"/>
      <c r="MT28" s="233"/>
      <c r="MU28" s="233"/>
      <c r="MV28" s="233"/>
      <c r="MW28" s="233"/>
      <c r="MX28" s="233"/>
      <c r="MY28" s="233"/>
      <c r="MZ28" s="233"/>
      <c r="NA28" s="233"/>
      <c r="NB28" s="233"/>
      <c r="NC28" s="233"/>
      <c r="ND28" s="233"/>
      <c r="NE28" s="233"/>
      <c r="NF28" s="233"/>
      <c r="NG28" s="233"/>
      <c r="NH28" s="233"/>
      <c r="NI28" s="233"/>
      <c r="NJ28" s="233"/>
      <c r="NK28" s="233"/>
      <c r="NL28" s="233"/>
      <c r="NM28" s="233"/>
      <c r="NN28" s="233"/>
      <c r="NO28" s="233"/>
      <c r="NP28" s="233"/>
      <c r="NQ28" s="233"/>
      <c r="NR28" s="233"/>
      <c r="NS28" s="233"/>
      <c r="NT28" s="233"/>
      <c r="NU28" s="233"/>
      <c r="NV28" s="233"/>
      <c r="NW28" s="233"/>
      <c r="NX28" s="233"/>
      <c r="NY28" s="233"/>
      <c r="NZ28" s="233"/>
      <c r="OA28" s="233"/>
      <c r="OB28" s="233"/>
      <c r="OC28" s="233"/>
      <c r="OD28" s="233"/>
      <c r="OE28" s="233"/>
      <c r="OF28" s="233"/>
      <c r="OG28" s="233"/>
      <c r="OH28" s="233"/>
      <c r="OI28" s="233"/>
      <c r="OJ28" s="233"/>
      <c r="OK28" s="233"/>
      <c r="OL28" s="233"/>
      <c r="OM28" s="233"/>
      <c r="ON28" s="233"/>
      <c r="OO28" s="233"/>
      <c r="OP28" s="233"/>
      <c r="OQ28" s="233"/>
      <c r="OR28" s="233"/>
      <c r="OS28" s="233"/>
      <c r="OT28" s="233"/>
      <c r="OU28" s="233"/>
      <c r="OV28" s="233"/>
      <c r="OW28" s="233"/>
      <c r="OX28" s="233"/>
      <c r="OY28" s="233"/>
      <c r="OZ28" s="233"/>
      <c r="PA28" s="233"/>
      <c r="PB28" s="233"/>
      <c r="PC28" s="233"/>
      <c r="PD28" s="233"/>
      <c r="PE28" s="233"/>
      <c r="PF28" s="233"/>
      <c r="PG28" s="233"/>
      <c r="PH28" s="233"/>
      <c r="PI28" s="233"/>
      <c r="PJ28" s="233"/>
      <c r="PK28" s="233"/>
      <c r="PL28" s="233"/>
      <c r="PM28" s="233"/>
      <c r="PN28" s="233"/>
      <c r="PO28" s="233"/>
      <c r="PP28" s="233"/>
      <c r="PQ28" s="233"/>
      <c r="PR28" s="233"/>
      <c r="PS28" s="233"/>
      <c r="PT28" s="233"/>
      <c r="PU28" s="233"/>
      <c r="PV28" s="233"/>
      <c r="PW28" s="233"/>
      <c r="PX28" s="233"/>
      <c r="PY28" s="233"/>
      <c r="PZ28" s="233"/>
      <c r="QA28" s="233"/>
      <c r="QB28" s="233"/>
      <c r="QC28" s="233"/>
      <c r="QD28" s="233"/>
      <c r="QE28" s="233"/>
      <c r="QF28" s="233"/>
      <c r="QG28" s="233"/>
      <c r="QH28" s="233"/>
      <c r="QI28" s="233"/>
      <c r="QJ28" s="233"/>
      <c r="QK28" s="233"/>
    </row>
    <row r="29" spans="1:453" s="182" customFormat="1" ht="23.5" customHeight="1">
      <c r="A29" s="734"/>
      <c r="B29" s="735"/>
      <c r="C29" s="1057"/>
      <c r="D29" s="1058"/>
      <c r="E29" s="1058"/>
      <c r="F29" s="1058"/>
      <c r="G29" s="1058"/>
      <c r="H29" s="1058"/>
      <c r="I29" s="1058"/>
      <c r="J29" s="1058"/>
      <c r="K29" s="1058"/>
      <c r="L29" s="1058"/>
      <c r="M29" s="1058"/>
      <c r="N29" s="1058"/>
      <c r="O29" s="1058"/>
      <c r="P29" s="1058"/>
      <c r="Q29" s="1058"/>
      <c r="R29" s="1058"/>
      <c r="S29" s="1058"/>
      <c r="T29" s="1059"/>
      <c r="U29" s="1060"/>
      <c r="V29" s="1061"/>
      <c r="W29" s="1061"/>
      <c r="X29" s="1062"/>
      <c r="Y29" s="1068"/>
      <c r="Z29" s="1069"/>
      <c r="AA29" s="1069"/>
      <c r="AB29" s="1070"/>
      <c r="AC29" s="1074"/>
      <c r="AD29" s="1075"/>
      <c r="AE29" s="1075"/>
      <c r="AF29" s="1075"/>
      <c r="AG29" s="1076"/>
      <c r="AH29" s="1077"/>
      <c r="AI29" s="1078"/>
      <c r="AJ29" s="1079"/>
      <c r="AK29" s="1083"/>
      <c r="AL29" s="1084"/>
      <c r="AM29" s="1084"/>
      <c r="AN29" s="1084"/>
      <c r="AO29" s="1085"/>
      <c r="AP29" s="1054"/>
      <c r="AQ29" s="1055"/>
      <c r="AR29" s="1055"/>
      <c r="AS29" s="1055"/>
      <c r="AT29" s="1056"/>
      <c r="AU29" s="233"/>
      <c r="AV29" s="233"/>
      <c r="AW29" s="233"/>
      <c r="AX29" s="233"/>
      <c r="AY29" s="233"/>
      <c r="AZ29" s="233"/>
      <c r="BA29" s="233"/>
      <c r="BB29" s="233"/>
      <c r="BC29" s="233"/>
      <c r="BD29" s="233"/>
      <c r="BE29" s="233"/>
      <c r="BF29" s="233"/>
      <c r="BG29" s="233"/>
      <c r="BH29" s="233"/>
      <c r="BI29" s="233"/>
      <c r="BJ29" s="233"/>
      <c r="BK29" s="233"/>
      <c r="BL29" s="233"/>
      <c r="BM29" s="233"/>
      <c r="BN29" s="233"/>
      <c r="BO29" s="233"/>
      <c r="BP29" s="233"/>
      <c r="BQ29" s="233"/>
      <c r="BR29" s="233"/>
      <c r="BS29" s="233"/>
      <c r="BT29" s="233"/>
      <c r="BU29" s="233"/>
      <c r="BV29" s="233"/>
      <c r="BW29" s="233"/>
      <c r="BX29" s="233"/>
      <c r="BY29" s="233"/>
      <c r="BZ29" s="233"/>
      <c r="CA29" s="233"/>
      <c r="CB29" s="233"/>
      <c r="CC29" s="233"/>
      <c r="CD29" s="233"/>
      <c r="CE29" s="233"/>
      <c r="CF29" s="233"/>
      <c r="CG29" s="233"/>
      <c r="CH29" s="233"/>
      <c r="CI29" s="233"/>
      <c r="CJ29" s="233"/>
      <c r="CK29" s="233"/>
      <c r="CL29" s="233"/>
      <c r="CM29" s="233"/>
      <c r="CN29" s="233"/>
      <c r="CO29" s="233"/>
      <c r="CP29" s="233"/>
      <c r="CQ29" s="233"/>
      <c r="CR29" s="233"/>
      <c r="CS29" s="233"/>
      <c r="CT29" s="233"/>
      <c r="CU29" s="233"/>
      <c r="CV29" s="233"/>
      <c r="CW29" s="233"/>
      <c r="CX29" s="233"/>
      <c r="CY29" s="233"/>
      <c r="CZ29" s="233"/>
      <c r="DA29" s="233"/>
      <c r="DB29" s="233"/>
      <c r="DC29" s="233"/>
      <c r="DD29" s="233"/>
      <c r="DE29" s="233"/>
      <c r="DF29" s="233"/>
      <c r="DG29" s="233"/>
      <c r="DH29" s="233"/>
      <c r="DI29" s="233"/>
      <c r="DJ29" s="233"/>
      <c r="DK29" s="233"/>
      <c r="DL29" s="233"/>
      <c r="DM29" s="233"/>
      <c r="DN29" s="233"/>
      <c r="DO29" s="233"/>
      <c r="DP29" s="233"/>
      <c r="DQ29" s="233"/>
      <c r="DR29" s="233"/>
      <c r="DS29" s="233"/>
      <c r="DT29" s="233"/>
      <c r="DU29" s="233"/>
      <c r="DV29" s="233"/>
      <c r="DW29" s="233"/>
      <c r="DX29" s="233"/>
      <c r="DY29" s="233"/>
      <c r="DZ29" s="233"/>
      <c r="EA29" s="233"/>
      <c r="EB29" s="233"/>
      <c r="EC29" s="233"/>
      <c r="ED29" s="233"/>
      <c r="EE29" s="233"/>
      <c r="EF29" s="233"/>
      <c r="EG29" s="233"/>
      <c r="EH29" s="233"/>
      <c r="EI29" s="233"/>
      <c r="EJ29" s="233"/>
      <c r="EK29" s="233"/>
      <c r="EL29" s="233"/>
      <c r="EM29" s="233"/>
      <c r="EN29" s="233"/>
      <c r="EO29" s="233"/>
      <c r="EP29" s="233"/>
      <c r="EQ29" s="233"/>
      <c r="ER29" s="233"/>
      <c r="ES29" s="233"/>
      <c r="ET29" s="233"/>
      <c r="EU29" s="233"/>
      <c r="EV29" s="233"/>
      <c r="EW29" s="233"/>
      <c r="EX29" s="233"/>
      <c r="EY29" s="233"/>
      <c r="EZ29" s="233"/>
      <c r="FA29" s="233"/>
      <c r="FB29" s="233"/>
      <c r="FC29" s="233"/>
      <c r="FD29" s="233"/>
      <c r="FE29" s="233"/>
      <c r="FF29" s="233"/>
      <c r="FG29" s="233"/>
      <c r="FH29" s="233"/>
      <c r="FI29" s="233"/>
      <c r="FJ29" s="233"/>
      <c r="FK29" s="233"/>
      <c r="FL29" s="233"/>
      <c r="FM29" s="233"/>
      <c r="FN29" s="233"/>
      <c r="FO29" s="233"/>
      <c r="FP29" s="233"/>
      <c r="FQ29" s="233"/>
      <c r="FR29" s="233"/>
      <c r="FS29" s="233"/>
      <c r="FT29" s="233"/>
      <c r="FU29" s="233"/>
      <c r="FV29" s="233"/>
      <c r="FW29" s="233"/>
      <c r="FX29" s="233"/>
      <c r="FY29" s="233"/>
      <c r="FZ29" s="233"/>
      <c r="GA29" s="233"/>
      <c r="GB29" s="233"/>
      <c r="GC29" s="233"/>
      <c r="GD29" s="233"/>
      <c r="GE29" s="233"/>
      <c r="GF29" s="233"/>
      <c r="GG29" s="233"/>
      <c r="GH29" s="233"/>
      <c r="GI29" s="233"/>
      <c r="GJ29" s="233"/>
      <c r="GK29" s="233"/>
      <c r="GL29" s="233"/>
      <c r="GM29" s="233"/>
      <c r="GN29" s="233"/>
      <c r="GO29" s="233"/>
      <c r="GP29" s="233"/>
      <c r="GQ29" s="233"/>
      <c r="GR29" s="233"/>
      <c r="GS29" s="233"/>
      <c r="GT29" s="233"/>
      <c r="GU29" s="233"/>
      <c r="GV29" s="233"/>
      <c r="GW29" s="233"/>
      <c r="GX29" s="233"/>
      <c r="GY29" s="233"/>
      <c r="GZ29" s="233"/>
      <c r="HA29" s="233"/>
      <c r="HB29" s="233"/>
      <c r="HC29" s="233"/>
      <c r="HD29" s="233"/>
      <c r="HE29" s="233"/>
      <c r="HF29" s="233"/>
      <c r="HG29" s="233"/>
      <c r="HH29" s="233"/>
      <c r="HI29" s="233"/>
      <c r="HJ29" s="233"/>
      <c r="HK29" s="233"/>
      <c r="HL29" s="233"/>
      <c r="HM29" s="233"/>
      <c r="HN29" s="233"/>
      <c r="HO29" s="233"/>
      <c r="HP29" s="233"/>
      <c r="HQ29" s="233"/>
      <c r="HR29" s="233"/>
      <c r="HS29" s="233"/>
      <c r="HT29" s="233"/>
      <c r="HU29" s="233"/>
      <c r="HV29" s="233"/>
      <c r="HW29" s="233"/>
      <c r="HX29" s="233"/>
      <c r="HY29" s="233"/>
      <c r="HZ29" s="233"/>
      <c r="IA29" s="233"/>
      <c r="IB29" s="233"/>
      <c r="IC29" s="233"/>
      <c r="ID29" s="233"/>
      <c r="IE29" s="233"/>
      <c r="IF29" s="233"/>
      <c r="IG29" s="233"/>
      <c r="IH29" s="233"/>
      <c r="II29" s="233"/>
      <c r="IJ29" s="233"/>
      <c r="IK29" s="233"/>
      <c r="IL29" s="233"/>
      <c r="IM29" s="233"/>
      <c r="IN29" s="233"/>
      <c r="IO29" s="233"/>
      <c r="IP29" s="233"/>
      <c r="IQ29" s="233"/>
      <c r="IR29" s="233"/>
      <c r="IS29" s="233"/>
      <c r="IT29" s="233"/>
      <c r="IU29" s="233"/>
      <c r="IV29" s="233"/>
      <c r="IW29" s="233"/>
      <c r="IX29" s="233"/>
      <c r="IY29" s="233"/>
      <c r="IZ29" s="233"/>
      <c r="JA29" s="233"/>
      <c r="JB29" s="233"/>
      <c r="JC29" s="233"/>
      <c r="JD29" s="233"/>
      <c r="JE29" s="233"/>
      <c r="JF29" s="233"/>
      <c r="JG29" s="233"/>
      <c r="JH29" s="233"/>
      <c r="JI29" s="233"/>
      <c r="JJ29" s="233"/>
      <c r="JK29" s="233"/>
      <c r="JL29" s="233"/>
      <c r="JM29" s="233"/>
      <c r="JN29" s="233"/>
      <c r="JO29" s="233"/>
      <c r="JP29" s="233"/>
      <c r="JQ29" s="233"/>
      <c r="JR29" s="233"/>
      <c r="JS29" s="233"/>
      <c r="JT29" s="233"/>
      <c r="JU29" s="233"/>
      <c r="JV29" s="233"/>
      <c r="JW29" s="233"/>
      <c r="JX29" s="233"/>
      <c r="JY29" s="233"/>
      <c r="JZ29" s="233"/>
      <c r="KA29" s="233"/>
      <c r="KB29" s="233"/>
      <c r="KC29" s="233"/>
      <c r="KD29" s="233"/>
      <c r="KE29" s="233"/>
      <c r="KF29" s="233"/>
      <c r="KG29" s="233"/>
      <c r="KH29" s="233"/>
      <c r="KI29" s="233"/>
      <c r="KJ29" s="233"/>
      <c r="KK29" s="233"/>
      <c r="KL29" s="233"/>
      <c r="KM29" s="233"/>
      <c r="KN29" s="233"/>
      <c r="KO29" s="233"/>
      <c r="KP29" s="233"/>
      <c r="KQ29" s="233"/>
      <c r="KR29" s="233"/>
      <c r="KS29" s="233"/>
      <c r="KT29" s="233"/>
      <c r="KU29" s="233"/>
      <c r="KV29" s="233"/>
      <c r="KW29" s="233"/>
      <c r="KX29" s="233"/>
      <c r="KY29" s="233"/>
      <c r="KZ29" s="233"/>
      <c r="LA29" s="233"/>
      <c r="LB29" s="233"/>
      <c r="LC29" s="233"/>
      <c r="LD29" s="233"/>
      <c r="LE29" s="233"/>
      <c r="LF29" s="233"/>
      <c r="LG29" s="233"/>
      <c r="LH29" s="233"/>
      <c r="LI29" s="233"/>
      <c r="LJ29" s="233"/>
      <c r="LK29" s="233"/>
      <c r="LL29" s="233"/>
      <c r="LM29" s="233"/>
      <c r="LN29" s="233"/>
      <c r="LO29" s="233"/>
      <c r="LP29" s="233"/>
      <c r="LQ29" s="233"/>
      <c r="LR29" s="233"/>
      <c r="LS29" s="233"/>
      <c r="LT29" s="233"/>
      <c r="LU29" s="233"/>
      <c r="LV29" s="233"/>
      <c r="LW29" s="233"/>
      <c r="LX29" s="233"/>
      <c r="LY29" s="233"/>
      <c r="LZ29" s="233"/>
      <c r="MA29" s="233"/>
      <c r="MB29" s="233"/>
      <c r="MC29" s="233"/>
      <c r="MD29" s="233"/>
      <c r="ME29" s="233"/>
      <c r="MF29" s="233"/>
      <c r="MG29" s="233"/>
      <c r="MH29" s="233"/>
      <c r="MI29" s="233"/>
      <c r="MJ29" s="233"/>
      <c r="MK29" s="233"/>
      <c r="ML29" s="233"/>
      <c r="MM29" s="233"/>
      <c r="MN29" s="233"/>
      <c r="MO29" s="233"/>
      <c r="MP29" s="233"/>
      <c r="MQ29" s="233"/>
      <c r="MR29" s="233"/>
      <c r="MS29" s="233"/>
      <c r="MT29" s="233"/>
      <c r="MU29" s="233"/>
      <c r="MV29" s="233"/>
      <c r="MW29" s="233"/>
      <c r="MX29" s="233"/>
      <c r="MY29" s="233"/>
      <c r="MZ29" s="233"/>
      <c r="NA29" s="233"/>
      <c r="NB29" s="233"/>
      <c r="NC29" s="233"/>
      <c r="ND29" s="233"/>
      <c r="NE29" s="233"/>
      <c r="NF29" s="233"/>
      <c r="NG29" s="233"/>
      <c r="NH29" s="233"/>
      <c r="NI29" s="233"/>
      <c r="NJ29" s="233"/>
      <c r="NK29" s="233"/>
      <c r="NL29" s="233"/>
      <c r="NM29" s="233"/>
      <c r="NN29" s="233"/>
      <c r="NO29" s="233"/>
      <c r="NP29" s="233"/>
      <c r="NQ29" s="233"/>
      <c r="NR29" s="233"/>
      <c r="NS29" s="233"/>
      <c r="NT29" s="233"/>
      <c r="NU29" s="233"/>
      <c r="NV29" s="233"/>
      <c r="NW29" s="233"/>
      <c r="NX29" s="233"/>
      <c r="NY29" s="233"/>
      <c r="NZ29" s="233"/>
      <c r="OA29" s="233"/>
      <c r="OB29" s="233"/>
      <c r="OC29" s="233"/>
      <c r="OD29" s="233"/>
      <c r="OE29" s="233"/>
      <c r="OF29" s="233"/>
      <c r="OG29" s="233"/>
      <c r="OH29" s="233"/>
      <c r="OI29" s="233"/>
      <c r="OJ29" s="233"/>
      <c r="OK29" s="233"/>
      <c r="OL29" s="233"/>
      <c r="OM29" s="233"/>
      <c r="ON29" s="233"/>
      <c r="OO29" s="233"/>
      <c r="OP29" s="233"/>
      <c r="OQ29" s="233"/>
      <c r="OR29" s="233"/>
      <c r="OS29" s="233"/>
      <c r="OT29" s="233"/>
      <c r="OU29" s="233"/>
      <c r="OV29" s="233"/>
      <c r="OW29" s="233"/>
      <c r="OX29" s="233"/>
      <c r="OY29" s="233"/>
      <c r="OZ29" s="233"/>
      <c r="PA29" s="233"/>
      <c r="PB29" s="233"/>
      <c r="PC29" s="233"/>
      <c r="PD29" s="233"/>
      <c r="PE29" s="233"/>
      <c r="PF29" s="233"/>
      <c r="PG29" s="233"/>
      <c r="PH29" s="233"/>
      <c r="PI29" s="233"/>
      <c r="PJ29" s="233"/>
      <c r="PK29" s="233"/>
      <c r="PL29" s="233"/>
      <c r="PM29" s="233"/>
      <c r="PN29" s="233"/>
      <c r="PO29" s="233"/>
      <c r="PP29" s="233"/>
      <c r="PQ29" s="233"/>
      <c r="PR29" s="233"/>
      <c r="PS29" s="233"/>
      <c r="PT29" s="233"/>
      <c r="PU29" s="233"/>
      <c r="PV29" s="233"/>
      <c r="PW29" s="233"/>
      <c r="PX29" s="233"/>
      <c r="PY29" s="233"/>
      <c r="PZ29" s="233"/>
      <c r="QA29" s="233"/>
      <c r="QB29" s="233"/>
      <c r="QC29" s="233"/>
      <c r="QD29" s="233"/>
      <c r="QE29" s="233"/>
      <c r="QF29" s="233"/>
      <c r="QG29" s="233"/>
      <c r="QH29" s="233"/>
      <c r="QI29" s="233"/>
      <c r="QJ29" s="233"/>
      <c r="QK29" s="233"/>
    </row>
    <row r="30" spans="1:453" s="182" customFormat="1" ht="23.5" customHeight="1">
      <c r="A30" s="732" t="s">
        <v>8496</v>
      </c>
      <c r="B30" s="733"/>
      <c r="C30" s="1063"/>
      <c r="D30" s="1064"/>
      <c r="E30" s="1064"/>
      <c r="F30" s="1064"/>
      <c r="G30" s="1064"/>
      <c r="H30" s="1086"/>
      <c r="I30" s="1064"/>
      <c r="J30" s="1064"/>
      <c r="K30" s="1064"/>
      <c r="L30" s="1064"/>
      <c r="M30" s="1064"/>
      <c r="N30" s="1086"/>
      <c r="O30" s="1064"/>
      <c r="P30" s="1064"/>
      <c r="Q30" s="1064"/>
      <c r="R30" s="1064"/>
      <c r="S30" s="1064"/>
      <c r="T30" s="1087"/>
      <c r="U30" s="1065"/>
      <c r="V30" s="1066"/>
      <c r="W30" s="1066"/>
      <c r="X30" s="1067"/>
      <c r="Y30" s="1068"/>
      <c r="Z30" s="1069"/>
      <c r="AA30" s="1069"/>
      <c r="AB30" s="1070"/>
      <c r="AC30" s="1071"/>
      <c r="AD30" s="1072"/>
      <c r="AE30" s="1072"/>
      <c r="AF30" s="1072"/>
      <c r="AG30" s="1073"/>
      <c r="AH30" s="1077"/>
      <c r="AI30" s="1078"/>
      <c r="AJ30" s="1079"/>
      <c r="AK30" s="1080"/>
      <c r="AL30" s="1081"/>
      <c r="AM30" s="1081"/>
      <c r="AN30" s="1081"/>
      <c r="AO30" s="1082"/>
      <c r="AP30" s="1054"/>
      <c r="AQ30" s="1055"/>
      <c r="AR30" s="1055"/>
      <c r="AS30" s="1055"/>
      <c r="AT30" s="1056"/>
      <c r="AU30" s="233"/>
      <c r="AV30" s="233"/>
      <c r="AW30" s="233"/>
      <c r="AX30" s="233"/>
      <c r="AY30" s="233"/>
      <c r="AZ30" s="233"/>
      <c r="BA30" s="233"/>
      <c r="BB30" s="233"/>
      <c r="BC30" s="233"/>
      <c r="BD30" s="233"/>
      <c r="BE30" s="233"/>
      <c r="BF30" s="233"/>
      <c r="BG30" s="233"/>
      <c r="BH30" s="233"/>
      <c r="BI30" s="233"/>
      <c r="BJ30" s="233"/>
      <c r="BK30" s="233"/>
      <c r="BL30" s="233"/>
      <c r="BM30" s="233"/>
      <c r="BN30" s="233"/>
      <c r="BO30" s="233"/>
      <c r="BP30" s="233"/>
      <c r="BQ30" s="233"/>
      <c r="BR30" s="233"/>
      <c r="BS30" s="233"/>
      <c r="BT30" s="233"/>
      <c r="BU30" s="233"/>
      <c r="BV30" s="233"/>
      <c r="BW30" s="233"/>
      <c r="BX30" s="233"/>
      <c r="BY30" s="233"/>
      <c r="BZ30" s="233"/>
      <c r="CA30" s="233"/>
      <c r="CB30" s="233"/>
      <c r="CC30" s="233"/>
      <c r="CD30" s="233"/>
      <c r="CE30" s="233"/>
      <c r="CF30" s="233"/>
      <c r="CG30" s="233"/>
      <c r="CH30" s="233"/>
      <c r="CI30" s="233"/>
      <c r="CJ30" s="233"/>
      <c r="CK30" s="233"/>
      <c r="CL30" s="233"/>
      <c r="CM30" s="233"/>
      <c r="CN30" s="233"/>
      <c r="CO30" s="233"/>
      <c r="CP30" s="233"/>
      <c r="CQ30" s="233"/>
      <c r="CR30" s="233"/>
      <c r="CS30" s="233"/>
      <c r="CT30" s="233"/>
      <c r="CU30" s="233"/>
      <c r="CV30" s="233"/>
      <c r="CW30" s="233"/>
      <c r="CX30" s="233"/>
      <c r="CY30" s="233"/>
      <c r="CZ30" s="233"/>
      <c r="DA30" s="233"/>
      <c r="DB30" s="233"/>
      <c r="DC30" s="233"/>
      <c r="DD30" s="233"/>
      <c r="DE30" s="233"/>
      <c r="DF30" s="233"/>
      <c r="DG30" s="233"/>
      <c r="DH30" s="233"/>
      <c r="DI30" s="233"/>
      <c r="DJ30" s="233"/>
      <c r="DK30" s="233"/>
      <c r="DL30" s="233"/>
      <c r="DM30" s="233"/>
      <c r="DN30" s="233"/>
      <c r="DO30" s="233"/>
      <c r="DP30" s="233"/>
      <c r="DQ30" s="233"/>
      <c r="DR30" s="233"/>
      <c r="DS30" s="233"/>
      <c r="DT30" s="233"/>
      <c r="DU30" s="233"/>
      <c r="DV30" s="233"/>
      <c r="DW30" s="233"/>
      <c r="DX30" s="233"/>
      <c r="DY30" s="233"/>
      <c r="DZ30" s="233"/>
      <c r="EA30" s="233"/>
      <c r="EB30" s="233"/>
      <c r="EC30" s="233"/>
      <c r="ED30" s="233"/>
      <c r="EE30" s="233"/>
      <c r="EF30" s="233"/>
      <c r="EG30" s="233"/>
      <c r="EH30" s="233"/>
      <c r="EI30" s="233"/>
      <c r="EJ30" s="233"/>
      <c r="EK30" s="233"/>
      <c r="EL30" s="233"/>
      <c r="EM30" s="233"/>
      <c r="EN30" s="233"/>
      <c r="EO30" s="233"/>
      <c r="EP30" s="233"/>
      <c r="EQ30" s="233"/>
      <c r="ER30" s="233"/>
      <c r="ES30" s="233"/>
      <c r="ET30" s="233"/>
      <c r="EU30" s="233"/>
      <c r="EV30" s="233"/>
      <c r="EW30" s="233"/>
      <c r="EX30" s="233"/>
      <c r="EY30" s="233"/>
      <c r="EZ30" s="233"/>
      <c r="FA30" s="233"/>
      <c r="FB30" s="233"/>
      <c r="FC30" s="233"/>
      <c r="FD30" s="233"/>
      <c r="FE30" s="233"/>
      <c r="FF30" s="233"/>
      <c r="FG30" s="233"/>
      <c r="FH30" s="233"/>
      <c r="FI30" s="233"/>
      <c r="FJ30" s="233"/>
      <c r="FK30" s="233"/>
      <c r="FL30" s="233"/>
      <c r="FM30" s="233"/>
      <c r="FN30" s="233"/>
      <c r="FO30" s="233"/>
      <c r="FP30" s="233"/>
      <c r="FQ30" s="233"/>
      <c r="FR30" s="233"/>
      <c r="FS30" s="233"/>
      <c r="FT30" s="233"/>
      <c r="FU30" s="233"/>
      <c r="FV30" s="233"/>
      <c r="FW30" s="233"/>
      <c r="FX30" s="233"/>
      <c r="FY30" s="233"/>
      <c r="FZ30" s="233"/>
      <c r="GA30" s="233"/>
      <c r="GB30" s="233"/>
      <c r="GC30" s="233"/>
      <c r="GD30" s="233"/>
      <c r="GE30" s="233"/>
      <c r="GF30" s="233"/>
      <c r="GG30" s="233"/>
      <c r="GH30" s="233"/>
      <c r="GI30" s="233"/>
      <c r="GJ30" s="233"/>
      <c r="GK30" s="233"/>
      <c r="GL30" s="233"/>
      <c r="GM30" s="233"/>
      <c r="GN30" s="233"/>
      <c r="GO30" s="233"/>
      <c r="GP30" s="233"/>
      <c r="GQ30" s="233"/>
      <c r="GR30" s="233"/>
      <c r="GS30" s="233"/>
      <c r="GT30" s="233"/>
      <c r="GU30" s="233"/>
      <c r="GV30" s="233"/>
      <c r="GW30" s="233"/>
      <c r="GX30" s="233"/>
      <c r="GY30" s="233"/>
      <c r="GZ30" s="233"/>
      <c r="HA30" s="233"/>
      <c r="HB30" s="233"/>
      <c r="HC30" s="233"/>
      <c r="HD30" s="233"/>
      <c r="HE30" s="233"/>
      <c r="HF30" s="233"/>
      <c r="HG30" s="233"/>
      <c r="HH30" s="233"/>
      <c r="HI30" s="233"/>
      <c r="HJ30" s="233"/>
      <c r="HK30" s="233"/>
      <c r="HL30" s="233"/>
      <c r="HM30" s="233"/>
      <c r="HN30" s="233"/>
      <c r="HO30" s="233"/>
      <c r="HP30" s="233"/>
      <c r="HQ30" s="233"/>
      <c r="HR30" s="233"/>
      <c r="HS30" s="233"/>
      <c r="HT30" s="233"/>
      <c r="HU30" s="233"/>
      <c r="HV30" s="233"/>
      <c r="HW30" s="233"/>
      <c r="HX30" s="233"/>
      <c r="HY30" s="233"/>
      <c r="HZ30" s="233"/>
      <c r="IA30" s="233"/>
      <c r="IB30" s="233"/>
      <c r="IC30" s="233"/>
      <c r="ID30" s="233"/>
      <c r="IE30" s="233"/>
      <c r="IF30" s="233"/>
      <c r="IG30" s="233"/>
      <c r="IH30" s="233"/>
      <c r="II30" s="233"/>
      <c r="IJ30" s="233"/>
      <c r="IK30" s="233"/>
      <c r="IL30" s="233"/>
      <c r="IM30" s="233"/>
      <c r="IN30" s="233"/>
      <c r="IO30" s="233"/>
      <c r="IP30" s="233"/>
      <c r="IQ30" s="233"/>
      <c r="IR30" s="233"/>
      <c r="IS30" s="233"/>
      <c r="IT30" s="233"/>
      <c r="IU30" s="233"/>
      <c r="IV30" s="233"/>
      <c r="IW30" s="233"/>
      <c r="IX30" s="233"/>
      <c r="IY30" s="233"/>
      <c r="IZ30" s="233"/>
      <c r="JA30" s="233"/>
      <c r="JB30" s="233"/>
      <c r="JC30" s="233"/>
      <c r="JD30" s="233"/>
      <c r="JE30" s="233"/>
      <c r="JF30" s="233"/>
      <c r="JG30" s="233"/>
      <c r="JH30" s="233"/>
      <c r="JI30" s="233"/>
      <c r="JJ30" s="233"/>
      <c r="JK30" s="233"/>
      <c r="JL30" s="233"/>
      <c r="JM30" s="233"/>
      <c r="JN30" s="233"/>
      <c r="JO30" s="233"/>
      <c r="JP30" s="233"/>
      <c r="JQ30" s="233"/>
      <c r="JR30" s="233"/>
      <c r="JS30" s="233"/>
      <c r="JT30" s="233"/>
      <c r="JU30" s="233"/>
      <c r="JV30" s="233"/>
      <c r="JW30" s="233"/>
      <c r="JX30" s="233"/>
      <c r="JY30" s="233"/>
      <c r="JZ30" s="233"/>
      <c r="KA30" s="233"/>
      <c r="KB30" s="233"/>
      <c r="KC30" s="233"/>
      <c r="KD30" s="233"/>
      <c r="KE30" s="233"/>
      <c r="KF30" s="233"/>
      <c r="KG30" s="233"/>
      <c r="KH30" s="233"/>
      <c r="KI30" s="233"/>
      <c r="KJ30" s="233"/>
      <c r="KK30" s="233"/>
      <c r="KL30" s="233"/>
      <c r="KM30" s="233"/>
      <c r="KN30" s="233"/>
      <c r="KO30" s="233"/>
      <c r="KP30" s="233"/>
      <c r="KQ30" s="233"/>
      <c r="KR30" s="233"/>
      <c r="KS30" s="233"/>
      <c r="KT30" s="233"/>
      <c r="KU30" s="233"/>
      <c r="KV30" s="233"/>
      <c r="KW30" s="233"/>
      <c r="KX30" s="233"/>
      <c r="KY30" s="233"/>
      <c r="KZ30" s="233"/>
      <c r="LA30" s="233"/>
      <c r="LB30" s="233"/>
      <c r="LC30" s="233"/>
      <c r="LD30" s="233"/>
      <c r="LE30" s="233"/>
      <c r="LF30" s="233"/>
      <c r="LG30" s="233"/>
      <c r="LH30" s="233"/>
      <c r="LI30" s="233"/>
      <c r="LJ30" s="233"/>
      <c r="LK30" s="233"/>
      <c r="LL30" s="233"/>
      <c r="LM30" s="233"/>
      <c r="LN30" s="233"/>
      <c r="LO30" s="233"/>
      <c r="LP30" s="233"/>
      <c r="LQ30" s="233"/>
      <c r="LR30" s="233"/>
      <c r="LS30" s="233"/>
      <c r="LT30" s="233"/>
      <c r="LU30" s="233"/>
      <c r="LV30" s="233"/>
      <c r="LW30" s="233"/>
      <c r="LX30" s="233"/>
      <c r="LY30" s="233"/>
      <c r="LZ30" s="233"/>
      <c r="MA30" s="233"/>
      <c r="MB30" s="233"/>
      <c r="MC30" s="233"/>
      <c r="MD30" s="233"/>
      <c r="ME30" s="233"/>
      <c r="MF30" s="233"/>
      <c r="MG30" s="233"/>
      <c r="MH30" s="233"/>
      <c r="MI30" s="233"/>
      <c r="MJ30" s="233"/>
      <c r="MK30" s="233"/>
      <c r="ML30" s="233"/>
      <c r="MM30" s="233"/>
      <c r="MN30" s="233"/>
      <c r="MO30" s="233"/>
      <c r="MP30" s="233"/>
      <c r="MQ30" s="233"/>
      <c r="MR30" s="233"/>
      <c r="MS30" s="233"/>
      <c r="MT30" s="233"/>
      <c r="MU30" s="233"/>
      <c r="MV30" s="233"/>
      <c r="MW30" s="233"/>
      <c r="MX30" s="233"/>
      <c r="MY30" s="233"/>
      <c r="MZ30" s="233"/>
      <c r="NA30" s="233"/>
      <c r="NB30" s="233"/>
      <c r="NC30" s="233"/>
      <c r="ND30" s="233"/>
      <c r="NE30" s="233"/>
      <c r="NF30" s="233"/>
      <c r="NG30" s="233"/>
      <c r="NH30" s="233"/>
      <c r="NI30" s="233"/>
      <c r="NJ30" s="233"/>
      <c r="NK30" s="233"/>
      <c r="NL30" s="233"/>
      <c r="NM30" s="233"/>
      <c r="NN30" s="233"/>
      <c r="NO30" s="233"/>
      <c r="NP30" s="233"/>
      <c r="NQ30" s="233"/>
      <c r="NR30" s="233"/>
      <c r="NS30" s="233"/>
      <c r="NT30" s="233"/>
      <c r="NU30" s="233"/>
      <c r="NV30" s="233"/>
      <c r="NW30" s="233"/>
      <c r="NX30" s="233"/>
      <c r="NY30" s="233"/>
      <c r="NZ30" s="233"/>
      <c r="OA30" s="233"/>
      <c r="OB30" s="233"/>
      <c r="OC30" s="233"/>
      <c r="OD30" s="233"/>
      <c r="OE30" s="233"/>
      <c r="OF30" s="233"/>
      <c r="OG30" s="233"/>
      <c r="OH30" s="233"/>
      <c r="OI30" s="233"/>
      <c r="OJ30" s="233"/>
      <c r="OK30" s="233"/>
      <c r="OL30" s="233"/>
      <c r="OM30" s="233"/>
      <c r="ON30" s="233"/>
      <c r="OO30" s="233"/>
      <c r="OP30" s="233"/>
      <c r="OQ30" s="233"/>
      <c r="OR30" s="233"/>
      <c r="OS30" s="233"/>
      <c r="OT30" s="233"/>
      <c r="OU30" s="233"/>
      <c r="OV30" s="233"/>
      <c r="OW30" s="233"/>
      <c r="OX30" s="233"/>
      <c r="OY30" s="233"/>
      <c r="OZ30" s="233"/>
      <c r="PA30" s="233"/>
      <c r="PB30" s="233"/>
      <c r="PC30" s="233"/>
      <c r="PD30" s="233"/>
      <c r="PE30" s="233"/>
      <c r="PF30" s="233"/>
      <c r="PG30" s="233"/>
      <c r="PH30" s="233"/>
      <c r="PI30" s="233"/>
      <c r="PJ30" s="233"/>
      <c r="PK30" s="233"/>
      <c r="PL30" s="233"/>
      <c r="PM30" s="233"/>
      <c r="PN30" s="233"/>
      <c r="PO30" s="233"/>
      <c r="PP30" s="233"/>
      <c r="PQ30" s="233"/>
      <c r="PR30" s="233"/>
      <c r="PS30" s="233"/>
      <c r="PT30" s="233"/>
      <c r="PU30" s="233"/>
      <c r="PV30" s="233"/>
      <c r="PW30" s="233"/>
      <c r="PX30" s="233"/>
      <c r="PY30" s="233"/>
      <c r="PZ30" s="233"/>
      <c r="QA30" s="233"/>
      <c r="QB30" s="233"/>
      <c r="QC30" s="233"/>
      <c r="QD30" s="233"/>
      <c r="QE30" s="233"/>
      <c r="QF30" s="233"/>
      <c r="QG30" s="233"/>
      <c r="QH30" s="233"/>
      <c r="QI30" s="233"/>
      <c r="QJ30" s="233"/>
      <c r="QK30" s="233"/>
    </row>
    <row r="31" spans="1:453" s="182" customFormat="1" ht="23.5" customHeight="1">
      <c r="A31" s="734"/>
      <c r="B31" s="735"/>
      <c r="C31" s="1057"/>
      <c r="D31" s="1058"/>
      <c r="E31" s="1058"/>
      <c r="F31" s="1058"/>
      <c r="G31" s="1058"/>
      <c r="H31" s="1058"/>
      <c r="I31" s="1058"/>
      <c r="J31" s="1058"/>
      <c r="K31" s="1058"/>
      <c r="L31" s="1058"/>
      <c r="M31" s="1058"/>
      <c r="N31" s="1058"/>
      <c r="O31" s="1058"/>
      <c r="P31" s="1058"/>
      <c r="Q31" s="1058"/>
      <c r="R31" s="1058"/>
      <c r="S31" s="1058"/>
      <c r="T31" s="1059"/>
      <c r="U31" s="1060"/>
      <c r="V31" s="1061"/>
      <c r="W31" s="1061"/>
      <c r="X31" s="1062"/>
      <c r="Y31" s="1068"/>
      <c r="Z31" s="1069"/>
      <c r="AA31" s="1069"/>
      <c r="AB31" s="1070"/>
      <c r="AC31" s="1074"/>
      <c r="AD31" s="1075"/>
      <c r="AE31" s="1075"/>
      <c r="AF31" s="1075"/>
      <c r="AG31" s="1076"/>
      <c r="AH31" s="1077"/>
      <c r="AI31" s="1078"/>
      <c r="AJ31" s="1079"/>
      <c r="AK31" s="1083"/>
      <c r="AL31" s="1084"/>
      <c r="AM31" s="1084"/>
      <c r="AN31" s="1084"/>
      <c r="AO31" s="1085"/>
      <c r="AP31" s="1054"/>
      <c r="AQ31" s="1055"/>
      <c r="AR31" s="1055"/>
      <c r="AS31" s="1055"/>
      <c r="AT31" s="1056"/>
      <c r="AU31" s="233"/>
      <c r="AV31" s="233"/>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s="233"/>
      <c r="BS31" s="233"/>
      <c r="BT31" s="233"/>
      <c r="BU31" s="233"/>
      <c r="BV31" s="233"/>
      <c r="BW31" s="233"/>
      <c r="BX31" s="233"/>
      <c r="BY31" s="233"/>
      <c r="BZ31" s="233"/>
      <c r="CA31" s="233"/>
      <c r="CB31" s="233"/>
      <c r="CC31" s="233"/>
      <c r="CD31" s="233"/>
      <c r="CE31" s="233"/>
      <c r="CF31" s="233"/>
      <c r="CG31" s="233"/>
      <c r="CH31" s="233"/>
      <c r="CI31" s="233"/>
      <c r="CJ31" s="233"/>
      <c r="CK31" s="233"/>
      <c r="CL31" s="233"/>
      <c r="CM31" s="233"/>
      <c r="CN31" s="233"/>
      <c r="CO31" s="233"/>
      <c r="CP31" s="233"/>
      <c r="CQ31" s="233"/>
      <c r="CR31" s="233"/>
      <c r="CS31" s="233"/>
      <c r="CT31" s="233"/>
      <c r="CU31" s="233"/>
      <c r="CV31" s="233"/>
      <c r="CW31" s="233"/>
      <c r="CX31" s="233"/>
      <c r="CY31" s="233"/>
      <c r="CZ31" s="233"/>
      <c r="DA31" s="233"/>
      <c r="DB31" s="233"/>
      <c r="DC31" s="233"/>
      <c r="DD31" s="233"/>
      <c r="DE31" s="233"/>
      <c r="DF31" s="233"/>
      <c r="DG31" s="233"/>
      <c r="DH31" s="233"/>
      <c r="DI31" s="233"/>
      <c r="DJ31" s="233"/>
      <c r="DK31" s="233"/>
      <c r="DL31" s="233"/>
      <c r="DM31" s="233"/>
      <c r="DN31" s="233"/>
      <c r="DO31" s="233"/>
      <c r="DP31" s="233"/>
      <c r="DQ31" s="233"/>
      <c r="DR31" s="233"/>
      <c r="DS31" s="233"/>
      <c r="DT31" s="233"/>
      <c r="DU31" s="233"/>
      <c r="DV31" s="233"/>
      <c r="DW31" s="233"/>
      <c r="DX31" s="233"/>
      <c r="DY31" s="233"/>
      <c r="DZ31" s="233"/>
      <c r="EA31" s="233"/>
      <c r="EB31" s="233"/>
      <c r="EC31" s="233"/>
      <c r="ED31" s="233"/>
      <c r="EE31" s="233"/>
      <c r="EF31" s="233"/>
      <c r="EG31" s="233"/>
      <c r="EH31" s="233"/>
      <c r="EI31" s="233"/>
      <c r="EJ31" s="233"/>
      <c r="EK31" s="233"/>
      <c r="EL31" s="233"/>
      <c r="EM31" s="233"/>
      <c r="EN31" s="233"/>
      <c r="EO31" s="233"/>
      <c r="EP31" s="233"/>
      <c r="EQ31" s="233"/>
      <c r="ER31" s="233"/>
      <c r="ES31" s="233"/>
      <c r="ET31" s="233"/>
      <c r="EU31" s="233"/>
      <c r="EV31" s="233"/>
      <c r="EW31" s="233"/>
      <c r="EX31" s="233"/>
      <c r="EY31" s="233"/>
      <c r="EZ31" s="233"/>
      <c r="FA31" s="233"/>
      <c r="FB31" s="233"/>
      <c r="FC31" s="233"/>
      <c r="FD31" s="233"/>
      <c r="FE31" s="233"/>
      <c r="FF31" s="233"/>
      <c r="FG31" s="233"/>
      <c r="FH31" s="233"/>
      <c r="FI31" s="233"/>
      <c r="FJ31" s="233"/>
      <c r="FK31" s="233"/>
      <c r="FL31" s="233"/>
      <c r="FM31" s="233"/>
      <c r="FN31" s="233"/>
      <c r="FO31" s="233"/>
      <c r="FP31" s="233"/>
      <c r="FQ31" s="233"/>
      <c r="FR31" s="233"/>
      <c r="FS31" s="233"/>
      <c r="FT31" s="233"/>
      <c r="FU31" s="233"/>
      <c r="FV31" s="233"/>
      <c r="FW31" s="233"/>
      <c r="FX31" s="233"/>
      <c r="FY31" s="233"/>
      <c r="FZ31" s="233"/>
      <c r="GA31" s="233"/>
      <c r="GB31" s="233"/>
      <c r="GC31" s="233"/>
      <c r="GD31" s="233"/>
      <c r="GE31" s="233"/>
      <c r="GF31" s="233"/>
      <c r="GG31" s="233"/>
      <c r="GH31" s="233"/>
      <c r="GI31" s="233"/>
      <c r="GJ31" s="233"/>
      <c r="GK31" s="233"/>
      <c r="GL31" s="233"/>
      <c r="GM31" s="233"/>
      <c r="GN31" s="233"/>
      <c r="GO31" s="233"/>
      <c r="GP31" s="233"/>
      <c r="GQ31" s="233"/>
      <c r="GR31" s="233"/>
      <c r="GS31" s="233"/>
      <c r="GT31" s="233"/>
      <c r="GU31" s="233"/>
      <c r="GV31" s="233"/>
      <c r="GW31" s="233"/>
      <c r="GX31" s="233"/>
      <c r="GY31" s="233"/>
      <c r="GZ31" s="233"/>
      <c r="HA31" s="233"/>
      <c r="HB31" s="233"/>
      <c r="HC31" s="233"/>
      <c r="HD31" s="233"/>
      <c r="HE31" s="233"/>
      <c r="HF31" s="233"/>
      <c r="HG31" s="233"/>
      <c r="HH31" s="233"/>
      <c r="HI31" s="233"/>
      <c r="HJ31" s="233"/>
      <c r="HK31" s="233"/>
      <c r="HL31" s="233"/>
      <c r="HM31" s="233"/>
      <c r="HN31" s="233"/>
      <c r="HO31" s="233"/>
      <c r="HP31" s="233"/>
      <c r="HQ31" s="233"/>
      <c r="HR31" s="233"/>
      <c r="HS31" s="233"/>
      <c r="HT31" s="233"/>
      <c r="HU31" s="233"/>
      <c r="HV31" s="233"/>
      <c r="HW31" s="233"/>
      <c r="HX31" s="233"/>
      <c r="HY31" s="233"/>
      <c r="HZ31" s="233"/>
      <c r="IA31" s="233"/>
      <c r="IB31" s="233"/>
      <c r="IC31" s="233"/>
      <c r="ID31" s="233"/>
      <c r="IE31" s="233"/>
      <c r="IF31" s="233"/>
      <c r="IG31" s="233"/>
      <c r="IH31" s="233"/>
      <c r="II31" s="233"/>
      <c r="IJ31" s="233"/>
      <c r="IK31" s="233"/>
      <c r="IL31" s="233"/>
      <c r="IM31" s="233"/>
      <c r="IN31" s="233"/>
      <c r="IO31" s="233"/>
      <c r="IP31" s="233"/>
      <c r="IQ31" s="233"/>
      <c r="IR31" s="233"/>
      <c r="IS31" s="233"/>
      <c r="IT31" s="233"/>
      <c r="IU31" s="233"/>
      <c r="IV31" s="233"/>
      <c r="IW31" s="233"/>
      <c r="IX31" s="233"/>
      <c r="IY31" s="233"/>
      <c r="IZ31" s="233"/>
      <c r="JA31" s="233"/>
      <c r="JB31" s="233"/>
      <c r="JC31" s="233"/>
      <c r="JD31" s="233"/>
      <c r="JE31" s="233"/>
      <c r="JF31" s="233"/>
      <c r="JG31" s="233"/>
      <c r="JH31" s="233"/>
      <c r="JI31" s="233"/>
      <c r="JJ31" s="233"/>
      <c r="JK31" s="233"/>
      <c r="JL31" s="233"/>
      <c r="JM31" s="233"/>
      <c r="JN31" s="233"/>
      <c r="JO31" s="233"/>
      <c r="JP31" s="233"/>
      <c r="JQ31" s="233"/>
      <c r="JR31" s="233"/>
      <c r="JS31" s="233"/>
      <c r="JT31" s="233"/>
      <c r="JU31" s="233"/>
      <c r="JV31" s="233"/>
      <c r="JW31" s="233"/>
      <c r="JX31" s="233"/>
      <c r="JY31" s="233"/>
      <c r="JZ31" s="233"/>
      <c r="KA31" s="233"/>
      <c r="KB31" s="233"/>
      <c r="KC31" s="233"/>
      <c r="KD31" s="233"/>
      <c r="KE31" s="233"/>
      <c r="KF31" s="233"/>
      <c r="KG31" s="233"/>
      <c r="KH31" s="233"/>
      <c r="KI31" s="233"/>
      <c r="KJ31" s="233"/>
      <c r="KK31" s="233"/>
      <c r="KL31" s="233"/>
      <c r="KM31" s="233"/>
      <c r="KN31" s="233"/>
      <c r="KO31" s="233"/>
      <c r="KP31" s="233"/>
      <c r="KQ31" s="233"/>
      <c r="KR31" s="233"/>
      <c r="KS31" s="233"/>
      <c r="KT31" s="233"/>
      <c r="KU31" s="233"/>
      <c r="KV31" s="233"/>
      <c r="KW31" s="233"/>
      <c r="KX31" s="233"/>
      <c r="KY31" s="233"/>
      <c r="KZ31" s="233"/>
      <c r="LA31" s="233"/>
      <c r="LB31" s="233"/>
      <c r="LC31" s="233"/>
      <c r="LD31" s="233"/>
      <c r="LE31" s="233"/>
      <c r="LF31" s="233"/>
      <c r="LG31" s="233"/>
      <c r="LH31" s="233"/>
      <c r="LI31" s="233"/>
      <c r="LJ31" s="233"/>
      <c r="LK31" s="233"/>
      <c r="LL31" s="233"/>
      <c r="LM31" s="233"/>
      <c r="LN31" s="233"/>
      <c r="LO31" s="233"/>
      <c r="LP31" s="233"/>
      <c r="LQ31" s="233"/>
      <c r="LR31" s="233"/>
      <c r="LS31" s="233"/>
      <c r="LT31" s="233"/>
      <c r="LU31" s="233"/>
      <c r="LV31" s="233"/>
      <c r="LW31" s="233"/>
      <c r="LX31" s="233"/>
      <c r="LY31" s="233"/>
      <c r="LZ31" s="233"/>
      <c r="MA31" s="233"/>
      <c r="MB31" s="233"/>
      <c r="MC31" s="233"/>
      <c r="MD31" s="233"/>
      <c r="ME31" s="233"/>
      <c r="MF31" s="233"/>
      <c r="MG31" s="233"/>
      <c r="MH31" s="233"/>
      <c r="MI31" s="233"/>
      <c r="MJ31" s="233"/>
      <c r="MK31" s="233"/>
      <c r="ML31" s="233"/>
      <c r="MM31" s="233"/>
      <c r="MN31" s="233"/>
      <c r="MO31" s="233"/>
      <c r="MP31" s="233"/>
      <c r="MQ31" s="233"/>
      <c r="MR31" s="233"/>
      <c r="MS31" s="233"/>
      <c r="MT31" s="233"/>
      <c r="MU31" s="233"/>
      <c r="MV31" s="233"/>
      <c r="MW31" s="233"/>
      <c r="MX31" s="233"/>
      <c r="MY31" s="233"/>
      <c r="MZ31" s="233"/>
      <c r="NA31" s="233"/>
      <c r="NB31" s="233"/>
      <c r="NC31" s="233"/>
      <c r="ND31" s="233"/>
      <c r="NE31" s="233"/>
      <c r="NF31" s="233"/>
      <c r="NG31" s="233"/>
      <c r="NH31" s="233"/>
      <c r="NI31" s="233"/>
      <c r="NJ31" s="233"/>
      <c r="NK31" s="233"/>
      <c r="NL31" s="233"/>
      <c r="NM31" s="233"/>
      <c r="NN31" s="233"/>
      <c r="NO31" s="233"/>
      <c r="NP31" s="233"/>
      <c r="NQ31" s="233"/>
      <c r="NR31" s="233"/>
      <c r="NS31" s="233"/>
      <c r="NT31" s="233"/>
      <c r="NU31" s="233"/>
      <c r="NV31" s="233"/>
      <c r="NW31" s="233"/>
      <c r="NX31" s="233"/>
      <c r="NY31" s="233"/>
      <c r="NZ31" s="233"/>
      <c r="OA31" s="233"/>
      <c r="OB31" s="233"/>
      <c r="OC31" s="233"/>
      <c r="OD31" s="233"/>
      <c r="OE31" s="233"/>
      <c r="OF31" s="233"/>
      <c r="OG31" s="233"/>
      <c r="OH31" s="233"/>
      <c r="OI31" s="233"/>
      <c r="OJ31" s="233"/>
      <c r="OK31" s="233"/>
      <c r="OL31" s="233"/>
      <c r="OM31" s="233"/>
      <c r="ON31" s="233"/>
      <c r="OO31" s="233"/>
      <c r="OP31" s="233"/>
      <c r="OQ31" s="233"/>
      <c r="OR31" s="233"/>
      <c r="OS31" s="233"/>
      <c r="OT31" s="233"/>
      <c r="OU31" s="233"/>
      <c r="OV31" s="233"/>
      <c r="OW31" s="233"/>
      <c r="OX31" s="233"/>
      <c r="OY31" s="233"/>
      <c r="OZ31" s="233"/>
      <c r="PA31" s="233"/>
      <c r="PB31" s="233"/>
      <c r="PC31" s="233"/>
      <c r="PD31" s="233"/>
      <c r="PE31" s="233"/>
      <c r="PF31" s="233"/>
      <c r="PG31" s="233"/>
      <c r="PH31" s="233"/>
      <c r="PI31" s="233"/>
      <c r="PJ31" s="233"/>
      <c r="PK31" s="233"/>
      <c r="PL31" s="233"/>
      <c r="PM31" s="233"/>
      <c r="PN31" s="233"/>
      <c r="PO31" s="233"/>
      <c r="PP31" s="233"/>
      <c r="PQ31" s="233"/>
      <c r="PR31" s="233"/>
      <c r="PS31" s="233"/>
      <c r="PT31" s="233"/>
      <c r="PU31" s="233"/>
      <c r="PV31" s="233"/>
      <c r="PW31" s="233"/>
      <c r="PX31" s="233"/>
      <c r="PY31" s="233"/>
      <c r="PZ31" s="233"/>
      <c r="QA31" s="233"/>
      <c r="QB31" s="233"/>
      <c r="QC31" s="233"/>
      <c r="QD31" s="233"/>
      <c r="QE31" s="233"/>
      <c r="QF31" s="233"/>
      <c r="QG31" s="233"/>
      <c r="QH31" s="233"/>
      <c r="QI31" s="233"/>
      <c r="QJ31" s="233"/>
      <c r="QK31" s="233"/>
    </row>
    <row r="32" spans="1:453" s="182" customFormat="1" ht="23.5" customHeight="1">
      <c r="A32" s="732" t="s">
        <v>8497</v>
      </c>
      <c r="B32" s="733"/>
      <c r="C32" s="1063"/>
      <c r="D32" s="1064"/>
      <c r="E32" s="1064"/>
      <c r="F32" s="1064"/>
      <c r="G32" s="1064"/>
      <c r="H32" s="1086"/>
      <c r="I32" s="1064"/>
      <c r="J32" s="1064"/>
      <c r="K32" s="1064"/>
      <c r="L32" s="1064"/>
      <c r="M32" s="1064"/>
      <c r="N32" s="1086"/>
      <c r="O32" s="1064"/>
      <c r="P32" s="1064"/>
      <c r="Q32" s="1064"/>
      <c r="R32" s="1064"/>
      <c r="S32" s="1064"/>
      <c r="T32" s="1087"/>
      <c r="U32" s="1065"/>
      <c r="V32" s="1066"/>
      <c r="W32" s="1066"/>
      <c r="X32" s="1067"/>
      <c r="Y32" s="1068"/>
      <c r="Z32" s="1069"/>
      <c r="AA32" s="1069"/>
      <c r="AB32" s="1070"/>
      <c r="AC32" s="1071"/>
      <c r="AD32" s="1072"/>
      <c r="AE32" s="1072"/>
      <c r="AF32" s="1072"/>
      <c r="AG32" s="1073"/>
      <c r="AH32" s="1077"/>
      <c r="AI32" s="1078"/>
      <c r="AJ32" s="1079"/>
      <c r="AK32" s="1080"/>
      <c r="AL32" s="1081"/>
      <c r="AM32" s="1081"/>
      <c r="AN32" s="1081"/>
      <c r="AO32" s="1082"/>
      <c r="AP32" s="1054"/>
      <c r="AQ32" s="1055"/>
      <c r="AR32" s="1055"/>
      <c r="AS32" s="1055"/>
      <c r="AT32" s="1056"/>
      <c r="AU32" s="233"/>
      <c r="AV32" s="233"/>
      <c r="AW32" s="233"/>
      <c r="AX32" s="233"/>
      <c r="AY32" s="233"/>
      <c r="AZ32" s="233"/>
      <c r="BA32" s="233"/>
      <c r="BB32" s="233"/>
      <c r="BC32" s="233"/>
      <c r="BD32" s="233"/>
      <c r="BE32" s="233"/>
      <c r="BF32" s="233"/>
      <c r="BG32" s="233"/>
      <c r="BH32" s="233"/>
      <c r="BI32" s="233"/>
      <c r="BJ32" s="233"/>
      <c r="BK32" s="233"/>
      <c r="BL32" s="233"/>
      <c r="BM32" s="233"/>
      <c r="BN32" s="233"/>
      <c r="BO32" s="233"/>
      <c r="BP32" s="233"/>
      <c r="BQ32" s="233"/>
      <c r="BR32" s="233"/>
      <c r="BS32" s="233"/>
      <c r="BT32" s="233"/>
      <c r="BU32" s="233"/>
      <c r="BV32" s="233"/>
      <c r="BW32" s="233"/>
      <c r="BX32" s="233"/>
      <c r="BY32" s="233"/>
      <c r="BZ32" s="233"/>
      <c r="CA32" s="233"/>
      <c r="CB32" s="233"/>
      <c r="CC32" s="233"/>
      <c r="CD32" s="233"/>
      <c r="CE32" s="233"/>
      <c r="CF32" s="233"/>
      <c r="CG32" s="233"/>
      <c r="CH32" s="233"/>
      <c r="CI32" s="233"/>
      <c r="CJ32" s="233"/>
      <c r="CK32" s="233"/>
      <c r="CL32" s="233"/>
      <c r="CM32" s="233"/>
      <c r="CN32" s="233"/>
      <c r="CO32" s="233"/>
      <c r="CP32" s="233"/>
      <c r="CQ32" s="233"/>
      <c r="CR32" s="233"/>
      <c r="CS32" s="233"/>
      <c r="CT32" s="233"/>
      <c r="CU32" s="233"/>
      <c r="CV32" s="233"/>
      <c r="CW32" s="233"/>
      <c r="CX32" s="233"/>
      <c r="CY32" s="233"/>
      <c r="CZ32" s="233"/>
      <c r="DA32" s="233"/>
      <c r="DB32" s="233"/>
      <c r="DC32" s="233"/>
      <c r="DD32" s="233"/>
      <c r="DE32" s="233"/>
      <c r="DF32" s="233"/>
      <c r="DG32" s="233"/>
      <c r="DH32" s="233"/>
      <c r="DI32" s="233"/>
      <c r="DJ32" s="233"/>
      <c r="DK32" s="233"/>
      <c r="DL32" s="233"/>
      <c r="DM32" s="233"/>
      <c r="DN32" s="233"/>
      <c r="DO32" s="233"/>
      <c r="DP32" s="233"/>
      <c r="DQ32" s="233"/>
      <c r="DR32" s="233"/>
      <c r="DS32" s="233"/>
      <c r="DT32" s="233"/>
      <c r="DU32" s="233"/>
      <c r="DV32" s="233"/>
      <c r="DW32" s="233"/>
      <c r="DX32" s="233"/>
      <c r="DY32" s="233"/>
      <c r="DZ32" s="233"/>
      <c r="EA32" s="233"/>
      <c r="EB32" s="233"/>
      <c r="EC32" s="233"/>
      <c r="ED32" s="233"/>
      <c r="EE32" s="233"/>
      <c r="EF32" s="233"/>
      <c r="EG32" s="233"/>
      <c r="EH32" s="233"/>
      <c r="EI32" s="233"/>
      <c r="EJ32" s="233"/>
      <c r="EK32" s="233"/>
      <c r="EL32" s="233"/>
      <c r="EM32" s="233"/>
      <c r="EN32" s="233"/>
      <c r="EO32" s="233"/>
      <c r="EP32" s="233"/>
      <c r="EQ32" s="233"/>
      <c r="ER32" s="233"/>
      <c r="ES32" s="233"/>
      <c r="ET32" s="233"/>
      <c r="EU32" s="233"/>
      <c r="EV32" s="233"/>
      <c r="EW32" s="233"/>
      <c r="EX32" s="233"/>
      <c r="EY32" s="233"/>
      <c r="EZ32" s="233"/>
      <c r="FA32" s="233"/>
      <c r="FB32" s="233"/>
      <c r="FC32" s="233"/>
      <c r="FD32" s="233"/>
      <c r="FE32" s="233"/>
      <c r="FF32" s="233"/>
      <c r="FG32" s="233"/>
      <c r="FH32" s="233"/>
      <c r="FI32" s="233"/>
      <c r="FJ32" s="233"/>
      <c r="FK32" s="233"/>
      <c r="FL32" s="233"/>
      <c r="FM32" s="233"/>
      <c r="FN32" s="233"/>
      <c r="FO32" s="233"/>
      <c r="FP32" s="233"/>
      <c r="FQ32" s="233"/>
      <c r="FR32" s="233"/>
      <c r="FS32" s="233"/>
      <c r="FT32" s="233"/>
      <c r="FU32" s="233"/>
      <c r="FV32" s="233"/>
      <c r="FW32" s="233"/>
      <c r="FX32" s="233"/>
      <c r="FY32" s="233"/>
      <c r="FZ32" s="233"/>
      <c r="GA32" s="233"/>
      <c r="GB32" s="233"/>
      <c r="GC32" s="233"/>
      <c r="GD32" s="233"/>
      <c r="GE32" s="233"/>
      <c r="GF32" s="233"/>
      <c r="GG32" s="233"/>
      <c r="GH32" s="233"/>
      <c r="GI32" s="233"/>
      <c r="GJ32" s="233"/>
      <c r="GK32" s="233"/>
      <c r="GL32" s="233"/>
      <c r="GM32" s="233"/>
      <c r="GN32" s="233"/>
      <c r="GO32" s="233"/>
      <c r="GP32" s="233"/>
      <c r="GQ32" s="233"/>
      <c r="GR32" s="233"/>
      <c r="GS32" s="233"/>
      <c r="GT32" s="233"/>
      <c r="GU32" s="233"/>
      <c r="GV32" s="233"/>
      <c r="GW32" s="233"/>
      <c r="GX32" s="233"/>
      <c r="GY32" s="233"/>
      <c r="GZ32" s="233"/>
      <c r="HA32" s="233"/>
      <c r="HB32" s="233"/>
      <c r="HC32" s="233"/>
      <c r="HD32" s="233"/>
      <c r="HE32" s="233"/>
      <c r="HF32" s="233"/>
      <c r="HG32" s="233"/>
      <c r="HH32" s="233"/>
      <c r="HI32" s="233"/>
      <c r="HJ32" s="233"/>
      <c r="HK32" s="233"/>
      <c r="HL32" s="233"/>
      <c r="HM32" s="233"/>
      <c r="HN32" s="233"/>
      <c r="HO32" s="233"/>
      <c r="HP32" s="233"/>
      <c r="HQ32" s="233"/>
      <c r="HR32" s="233"/>
      <c r="HS32" s="233"/>
      <c r="HT32" s="233"/>
      <c r="HU32" s="233"/>
      <c r="HV32" s="233"/>
      <c r="HW32" s="233"/>
      <c r="HX32" s="233"/>
      <c r="HY32" s="233"/>
      <c r="HZ32" s="233"/>
      <c r="IA32" s="233"/>
      <c r="IB32" s="233"/>
      <c r="IC32" s="233"/>
      <c r="ID32" s="233"/>
      <c r="IE32" s="233"/>
      <c r="IF32" s="233"/>
      <c r="IG32" s="233"/>
      <c r="IH32" s="233"/>
      <c r="II32" s="233"/>
      <c r="IJ32" s="233"/>
      <c r="IK32" s="233"/>
      <c r="IL32" s="233"/>
      <c r="IM32" s="233"/>
      <c r="IN32" s="233"/>
      <c r="IO32" s="233"/>
      <c r="IP32" s="233"/>
      <c r="IQ32" s="233"/>
      <c r="IR32" s="233"/>
      <c r="IS32" s="233"/>
      <c r="IT32" s="233"/>
      <c r="IU32" s="233"/>
      <c r="IV32" s="233"/>
      <c r="IW32" s="233"/>
      <c r="IX32" s="233"/>
      <c r="IY32" s="233"/>
      <c r="IZ32" s="233"/>
      <c r="JA32" s="233"/>
      <c r="JB32" s="233"/>
      <c r="JC32" s="233"/>
      <c r="JD32" s="233"/>
      <c r="JE32" s="233"/>
      <c r="JF32" s="233"/>
      <c r="JG32" s="233"/>
      <c r="JH32" s="233"/>
      <c r="JI32" s="233"/>
      <c r="JJ32" s="233"/>
      <c r="JK32" s="233"/>
      <c r="JL32" s="233"/>
      <c r="JM32" s="233"/>
      <c r="JN32" s="233"/>
      <c r="JO32" s="233"/>
      <c r="JP32" s="233"/>
      <c r="JQ32" s="233"/>
      <c r="JR32" s="233"/>
      <c r="JS32" s="233"/>
      <c r="JT32" s="233"/>
      <c r="JU32" s="233"/>
      <c r="JV32" s="233"/>
      <c r="JW32" s="233"/>
      <c r="JX32" s="233"/>
      <c r="JY32" s="233"/>
      <c r="JZ32" s="233"/>
      <c r="KA32" s="233"/>
      <c r="KB32" s="233"/>
      <c r="KC32" s="233"/>
      <c r="KD32" s="233"/>
      <c r="KE32" s="233"/>
      <c r="KF32" s="233"/>
      <c r="KG32" s="233"/>
      <c r="KH32" s="233"/>
      <c r="KI32" s="233"/>
      <c r="KJ32" s="233"/>
      <c r="KK32" s="233"/>
      <c r="KL32" s="233"/>
      <c r="KM32" s="233"/>
      <c r="KN32" s="233"/>
      <c r="KO32" s="233"/>
      <c r="KP32" s="233"/>
      <c r="KQ32" s="233"/>
      <c r="KR32" s="233"/>
      <c r="KS32" s="233"/>
      <c r="KT32" s="233"/>
      <c r="KU32" s="233"/>
      <c r="KV32" s="233"/>
      <c r="KW32" s="233"/>
      <c r="KX32" s="233"/>
      <c r="KY32" s="233"/>
      <c r="KZ32" s="233"/>
      <c r="LA32" s="233"/>
      <c r="LB32" s="233"/>
      <c r="LC32" s="233"/>
      <c r="LD32" s="233"/>
      <c r="LE32" s="233"/>
      <c r="LF32" s="233"/>
      <c r="LG32" s="233"/>
      <c r="LH32" s="233"/>
      <c r="LI32" s="233"/>
      <c r="LJ32" s="233"/>
      <c r="LK32" s="233"/>
      <c r="LL32" s="233"/>
      <c r="LM32" s="233"/>
      <c r="LN32" s="233"/>
      <c r="LO32" s="233"/>
      <c r="LP32" s="233"/>
      <c r="LQ32" s="233"/>
      <c r="LR32" s="233"/>
      <c r="LS32" s="233"/>
      <c r="LT32" s="233"/>
      <c r="LU32" s="233"/>
      <c r="LV32" s="233"/>
      <c r="LW32" s="233"/>
      <c r="LX32" s="233"/>
      <c r="LY32" s="233"/>
      <c r="LZ32" s="233"/>
      <c r="MA32" s="233"/>
      <c r="MB32" s="233"/>
      <c r="MC32" s="233"/>
      <c r="MD32" s="233"/>
      <c r="ME32" s="233"/>
      <c r="MF32" s="233"/>
      <c r="MG32" s="233"/>
      <c r="MH32" s="233"/>
      <c r="MI32" s="233"/>
      <c r="MJ32" s="233"/>
      <c r="MK32" s="233"/>
      <c r="ML32" s="233"/>
      <c r="MM32" s="233"/>
      <c r="MN32" s="233"/>
      <c r="MO32" s="233"/>
      <c r="MP32" s="233"/>
      <c r="MQ32" s="233"/>
      <c r="MR32" s="233"/>
      <c r="MS32" s="233"/>
      <c r="MT32" s="233"/>
      <c r="MU32" s="233"/>
      <c r="MV32" s="233"/>
      <c r="MW32" s="233"/>
      <c r="MX32" s="233"/>
      <c r="MY32" s="233"/>
      <c r="MZ32" s="233"/>
      <c r="NA32" s="233"/>
      <c r="NB32" s="233"/>
      <c r="NC32" s="233"/>
      <c r="ND32" s="233"/>
      <c r="NE32" s="233"/>
      <c r="NF32" s="233"/>
      <c r="NG32" s="233"/>
      <c r="NH32" s="233"/>
      <c r="NI32" s="233"/>
      <c r="NJ32" s="233"/>
      <c r="NK32" s="233"/>
      <c r="NL32" s="233"/>
      <c r="NM32" s="233"/>
      <c r="NN32" s="233"/>
      <c r="NO32" s="233"/>
      <c r="NP32" s="233"/>
      <c r="NQ32" s="233"/>
      <c r="NR32" s="233"/>
      <c r="NS32" s="233"/>
      <c r="NT32" s="233"/>
      <c r="NU32" s="233"/>
      <c r="NV32" s="233"/>
      <c r="NW32" s="233"/>
      <c r="NX32" s="233"/>
      <c r="NY32" s="233"/>
      <c r="NZ32" s="233"/>
      <c r="OA32" s="233"/>
      <c r="OB32" s="233"/>
      <c r="OC32" s="233"/>
      <c r="OD32" s="233"/>
      <c r="OE32" s="233"/>
      <c r="OF32" s="233"/>
      <c r="OG32" s="233"/>
      <c r="OH32" s="233"/>
      <c r="OI32" s="233"/>
      <c r="OJ32" s="233"/>
      <c r="OK32" s="233"/>
      <c r="OL32" s="233"/>
      <c r="OM32" s="233"/>
      <c r="ON32" s="233"/>
      <c r="OO32" s="233"/>
      <c r="OP32" s="233"/>
      <c r="OQ32" s="233"/>
      <c r="OR32" s="233"/>
      <c r="OS32" s="233"/>
      <c r="OT32" s="233"/>
      <c r="OU32" s="233"/>
      <c r="OV32" s="233"/>
      <c r="OW32" s="233"/>
      <c r="OX32" s="233"/>
      <c r="OY32" s="233"/>
      <c r="OZ32" s="233"/>
      <c r="PA32" s="233"/>
      <c r="PB32" s="233"/>
      <c r="PC32" s="233"/>
      <c r="PD32" s="233"/>
      <c r="PE32" s="233"/>
      <c r="PF32" s="233"/>
      <c r="PG32" s="233"/>
      <c r="PH32" s="233"/>
      <c r="PI32" s="233"/>
      <c r="PJ32" s="233"/>
      <c r="PK32" s="233"/>
      <c r="PL32" s="233"/>
      <c r="PM32" s="233"/>
      <c r="PN32" s="233"/>
      <c r="PO32" s="233"/>
      <c r="PP32" s="233"/>
      <c r="PQ32" s="233"/>
      <c r="PR32" s="233"/>
      <c r="PS32" s="233"/>
      <c r="PT32" s="233"/>
      <c r="PU32" s="233"/>
      <c r="PV32" s="233"/>
      <c r="PW32" s="233"/>
      <c r="PX32" s="233"/>
      <c r="PY32" s="233"/>
      <c r="PZ32" s="233"/>
      <c r="QA32" s="233"/>
      <c r="QB32" s="233"/>
      <c r="QC32" s="233"/>
      <c r="QD32" s="233"/>
      <c r="QE32" s="233"/>
      <c r="QF32" s="233"/>
      <c r="QG32" s="233"/>
      <c r="QH32" s="233"/>
      <c r="QI32" s="233"/>
      <c r="QJ32" s="233"/>
      <c r="QK32" s="233"/>
    </row>
    <row r="33" spans="1:453" s="182" customFormat="1" ht="23.5" customHeight="1">
      <c r="A33" s="734"/>
      <c r="B33" s="735"/>
      <c r="C33" s="1057"/>
      <c r="D33" s="1058"/>
      <c r="E33" s="1058"/>
      <c r="F33" s="1058"/>
      <c r="G33" s="1058"/>
      <c r="H33" s="1058"/>
      <c r="I33" s="1058"/>
      <c r="J33" s="1058"/>
      <c r="K33" s="1058"/>
      <c r="L33" s="1058"/>
      <c r="M33" s="1058"/>
      <c r="N33" s="1058"/>
      <c r="O33" s="1058"/>
      <c r="P33" s="1058"/>
      <c r="Q33" s="1058"/>
      <c r="R33" s="1058"/>
      <c r="S33" s="1058"/>
      <c r="T33" s="1059"/>
      <c r="U33" s="1060"/>
      <c r="V33" s="1061"/>
      <c r="W33" s="1061"/>
      <c r="X33" s="1062"/>
      <c r="Y33" s="1068"/>
      <c r="Z33" s="1069"/>
      <c r="AA33" s="1069"/>
      <c r="AB33" s="1070"/>
      <c r="AC33" s="1074"/>
      <c r="AD33" s="1075"/>
      <c r="AE33" s="1075"/>
      <c r="AF33" s="1075"/>
      <c r="AG33" s="1076"/>
      <c r="AH33" s="1077"/>
      <c r="AI33" s="1078"/>
      <c r="AJ33" s="1079"/>
      <c r="AK33" s="1083"/>
      <c r="AL33" s="1084"/>
      <c r="AM33" s="1084"/>
      <c r="AN33" s="1084"/>
      <c r="AO33" s="1085"/>
      <c r="AP33" s="1054"/>
      <c r="AQ33" s="1055"/>
      <c r="AR33" s="1055"/>
      <c r="AS33" s="1055"/>
      <c r="AT33" s="1056"/>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33"/>
      <c r="BS33" s="233"/>
      <c r="BT33" s="233"/>
      <c r="BU33" s="233"/>
      <c r="BV33" s="233"/>
      <c r="BW33" s="233"/>
      <c r="BX33" s="233"/>
      <c r="BY33" s="233"/>
      <c r="BZ33" s="233"/>
      <c r="CA33" s="233"/>
      <c r="CB33" s="233"/>
      <c r="CC33" s="233"/>
      <c r="CD33" s="233"/>
      <c r="CE33" s="233"/>
      <c r="CF33" s="233"/>
      <c r="CG33" s="233"/>
      <c r="CH33" s="233"/>
      <c r="CI33" s="233"/>
      <c r="CJ33" s="233"/>
      <c r="CK33" s="233"/>
      <c r="CL33" s="233"/>
      <c r="CM33" s="233"/>
      <c r="CN33" s="233"/>
      <c r="CO33" s="233"/>
      <c r="CP33" s="233"/>
      <c r="CQ33" s="233"/>
      <c r="CR33" s="233"/>
      <c r="CS33" s="233"/>
      <c r="CT33" s="233"/>
      <c r="CU33" s="233"/>
      <c r="CV33" s="233"/>
      <c r="CW33" s="233"/>
      <c r="CX33" s="233"/>
      <c r="CY33" s="233"/>
      <c r="CZ33" s="233"/>
      <c r="DA33" s="233"/>
      <c r="DB33" s="233"/>
      <c r="DC33" s="233"/>
      <c r="DD33" s="233"/>
      <c r="DE33" s="233"/>
      <c r="DF33" s="233"/>
      <c r="DG33" s="233"/>
      <c r="DH33" s="233"/>
      <c r="DI33" s="233"/>
      <c r="DJ33" s="233"/>
      <c r="DK33" s="233"/>
      <c r="DL33" s="233"/>
      <c r="DM33" s="233"/>
      <c r="DN33" s="233"/>
      <c r="DO33" s="233"/>
      <c r="DP33" s="233"/>
      <c r="DQ33" s="233"/>
      <c r="DR33" s="233"/>
      <c r="DS33" s="233"/>
      <c r="DT33" s="233"/>
      <c r="DU33" s="233"/>
      <c r="DV33" s="233"/>
      <c r="DW33" s="233"/>
      <c r="DX33" s="233"/>
      <c r="DY33" s="233"/>
      <c r="DZ33" s="233"/>
      <c r="EA33" s="233"/>
      <c r="EB33" s="233"/>
      <c r="EC33" s="233"/>
      <c r="ED33" s="233"/>
      <c r="EE33" s="233"/>
      <c r="EF33" s="233"/>
      <c r="EG33" s="233"/>
      <c r="EH33" s="233"/>
      <c r="EI33" s="233"/>
      <c r="EJ33" s="233"/>
      <c r="EK33" s="233"/>
      <c r="EL33" s="233"/>
      <c r="EM33" s="233"/>
      <c r="EN33" s="233"/>
      <c r="EO33" s="233"/>
      <c r="EP33" s="233"/>
      <c r="EQ33" s="233"/>
      <c r="ER33" s="233"/>
      <c r="ES33" s="233"/>
      <c r="ET33" s="233"/>
      <c r="EU33" s="233"/>
      <c r="EV33" s="233"/>
      <c r="EW33" s="233"/>
      <c r="EX33" s="233"/>
      <c r="EY33" s="233"/>
      <c r="EZ33" s="233"/>
      <c r="FA33" s="233"/>
      <c r="FB33" s="233"/>
      <c r="FC33" s="233"/>
      <c r="FD33" s="233"/>
      <c r="FE33" s="233"/>
      <c r="FF33" s="233"/>
      <c r="FG33" s="233"/>
      <c r="FH33" s="233"/>
      <c r="FI33" s="233"/>
      <c r="FJ33" s="233"/>
      <c r="FK33" s="233"/>
      <c r="FL33" s="233"/>
      <c r="FM33" s="233"/>
      <c r="FN33" s="233"/>
      <c r="FO33" s="233"/>
      <c r="FP33" s="233"/>
      <c r="FQ33" s="233"/>
      <c r="FR33" s="233"/>
      <c r="FS33" s="233"/>
      <c r="FT33" s="233"/>
      <c r="FU33" s="233"/>
      <c r="FV33" s="233"/>
      <c r="FW33" s="233"/>
      <c r="FX33" s="233"/>
      <c r="FY33" s="233"/>
      <c r="FZ33" s="233"/>
      <c r="GA33" s="233"/>
      <c r="GB33" s="233"/>
      <c r="GC33" s="233"/>
      <c r="GD33" s="233"/>
      <c r="GE33" s="233"/>
      <c r="GF33" s="233"/>
      <c r="GG33" s="233"/>
      <c r="GH33" s="233"/>
      <c r="GI33" s="233"/>
      <c r="GJ33" s="233"/>
      <c r="GK33" s="233"/>
      <c r="GL33" s="233"/>
      <c r="GM33" s="233"/>
      <c r="GN33" s="233"/>
      <c r="GO33" s="233"/>
      <c r="GP33" s="233"/>
      <c r="GQ33" s="233"/>
      <c r="GR33" s="233"/>
      <c r="GS33" s="233"/>
      <c r="GT33" s="233"/>
      <c r="GU33" s="233"/>
      <c r="GV33" s="233"/>
      <c r="GW33" s="233"/>
      <c r="GX33" s="233"/>
      <c r="GY33" s="233"/>
      <c r="GZ33" s="233"/>
      <c r="HA33" s="233"/>
      <c r="HB33" s="233"/>
      <c r="HC33" s="233"/>
      <c r="HD33" s="233"/>
      <c r="HE33" s="233"/>
      <c r="HF33" s="233"/>
      <c r="HG33" s="233"/>
      <c r="HH33" s="233"/>
      <c r="HI33" s="233"/>
      <c r="HJ33" s="233"/>
      <c r="HK33" s="233"/>
      <c r="HL33" s="233"/>
      <c r="HM33" s="233"/>
      <c r="HN33" s="233"/>
      <c r="HO33" s="233"/>
      <c r="HP33" s="233"/>
      <c r="HQ33" s="233"/>
      <c r="HR33" s="233"/>
      <c r="HS33" s="233"/>
      <c r="HT33" s="233"/>
      <c r="HU33" s="233"/>
      <c r="HV33" s="233"/>
      <c r="HW33" s="233"/>
      <c r="HX33" s="233"/>
      <c r="HY33" s="233"/>
      <c r="HZ33" s="233"/>
      <c r="IA33" s="233"/>
      <c r="IB33" s="233"/>
      <c r="IC33" s="233"/>
      <c r="ID33" s="233"/>
      <c r="IE33" s="233"/>
      <c r="IF33" s="233"/>
      <c r="IG33" s="233"/>
      <c r="IH33" s="233"/>
      <c r="II33" s="233"/>
      <c r="IJ33" s="233"/>
      <c r="IK33" s="233"/>
      <c r="IL33" s="233"/>
      <c r="IM33" s="233"/>
      <c r="IN33" s="233"/>
      <c r="IO33" s="233"/>
      <c r="IP33" s="233"/>
      <c r="IQ33" s="233"/>
      <c r="IR33" s="233"/>
      <c r="IS33" s="233"/>
      <c r="IT33" s="233"/>
      <c r="IU33" s="233"/>
      <c r="IV33" s="233"/>
      <c r="IW33" s="233"/>
      <c r="IX33" s="233"/>
      <c r="IY33" s="233"/>
      <c r="IZ33" s="233"/>
      <c r="JA33" s="233"/>
      <c r="JB33" s="233"/>
      <c r="JC33" s="233"/>
      <c r="JD33" s="233"/>
      <c r="JE33" s="233"/>
      <c r="JF33" s="233"/>
      <c r="JG33" s="233"/>
      <c r="JH33" s="233"/>
      <c r="JI33" s="233"/>
      <c r="JJ33" s="233"/>
      <c r="JK33" s="233"/>
      <c r="JL33" s="233"/>
      <c r="JM33" s="233"/>
      <c r="JN33" s="233"/>
      <c r="JO33" s="233"/>
      <c r="JP33" s="233"/>
      <c r="JQ33" s="233"/>
      <c r="JR33" s="233"/>
      <c r="JS33" s="233"/>
      <c r="JT33" s="233"/>
      <c r="JU33" s="233"/>
      <c r="JV33" s="233"/>
      <c r="JW33" s="233"/>
      <c r="JX33" s="233"/>
      <c r="JY33" s="233"/>
      <c r="JZ33" s="233"/>
      <c r="KA33" s="233"/>
      <c r="KB33" s="233"/>
      <c r="KC33" s="233"/>
      <c r="KD33" s="233"/>
      <c r="KE33" s="233"/>
      <c r="KF33" s="233"/>
      <c r="KG33" s="233"/>
      <c r="KH33" s="233"/>
      <c r="KI33" s="233"/>
      <c r="KJ33" s="233"/>
      <c r="KK33" s="233"/>
      <c r="KL33" s="233"/>
      <c r="KM33" s="233"/>
      <c r="KN33" s="233"/>
      <c r="KO33" s="233"/>
      <c r="KP33" s="233"/>
      <c r="KQ33" s="233"/>
      <c r="KR33" s="233"/>
      <c r="KS33" s="233"/>
      <c r="KT33" s="233"/>
      <c r="KU33" s="233"/>
      <c r="KV33" s="233"/>
      <c r="KW33" s="233"/>
      <c r="KX33" s="233"/>
      <c r="KY33" s="233"/>
      <c r="KZ33" s="233"/>
      <c r="LA33" s="233"/>
      <c r="LB33" s="233"/>
      <c r="LC33" s="233"/>
      <c r="LD33" s="233"/>
      <c r="LE33" s="233"/>
      <c r="LF33" s="233"/>
      <c r="LG33" s="233"/>
      <c r="LH33" s="233"/>
      <c r="LI33" s="233"/>
      <c r="LJ33" s="233"/>
      <c r="LK33" s="233"/>
      <c r="LL33" s="233"/>
      <c r="LM33" s="233"/>
      <c r="LN33" s="233"/>
      <c r="LO33" s="233"/>
      <c r="LP33" s="233"/>
      <c r="LQ33" s="233"/>
      <c r="LR33" s="233"/>
      <c r="LS33" s="233"/>
      <c r="LT33" s="233"/>
      <c r="LU33" s="233"/>
      <c r="LV33" s="233"/>
      <c r="LW33" s="233"/>
      <c r="LX33" s="233"/>
      <c r="LY33" s="233"/>
      <c r="LZ33" s="233"/>
      <c r="MA33" s="233"/>
      <c r="MB33" s="233"/>
      <c r="MC33" s="233"/>
      <c r="MD33" s="233"/>
      <c r="ME33" s="233"/>
      <c r="MF33" s="233"/>
      <c r="MG33" s="233"/>
      <c r="MH33" s="233"/>
      <c r="MI33" s="233"/>
      <c r="MJ33" s="233"/>
      <c r="MK33" s="233"/>
      <c r="ML33" s="233"/>
      <c r="MM33" s="233"/>
      <c r="MN33" s="233"/>
      <c r="MO33" s="233"/>
      <c r="MP33" s="233"/>
      <c r="MQ33" s="233"/>
      <c r="MR33" s="233"/>
      <c r="MS33" s="233"/>
      <c r="MT33" s="233"/>
      <c r="MU33" s="233"/>
      <c r="MV33" s="233"/>
      <c r="MW33" s="233"/>
      <c r="MX33" s="233"/>
      <c r="MY33" s="233"/>
      <c r="MZ33" s="233"/>
      <c r="NA33" s="233"/>
      <c r="NB33" s="233"/>
      <c r="NC33" s="233"/>
      <c r="ND33" s="233"/>
      <c r="NE33" s="233"/>
      <c r="NF33" s="233"/>
      <c r="NG33" s="233"/>
      <c r="NH33" s="233"/>
      <c r="NI33" s="233"/>
      <c r="NJ33" s="233"/>
      <c r="NK33" s="233"/>
      <c r="NL33" s="233"/>
      <c r="NM33" s="233"/>
      <c r="NN33" s="233"/>
      <c r="NO33" s="233"/>
      <c r="NP33" s="233"/>
      <c r="NQ33" s="233"/>
      <c r="NR33" s="233"/>
      <c r="NS33" s="233"/>
      <c r="NT33" s="233"/>
      <c r="NU33" s="233"/>
      <c r="NV33" s="233"/>
      <c r="NW33" s="233"/>
      <c r="NX33" s="233"/>
      <c r="NY33" s="233"/>
      <c r="NZ33" s="233"/>
      <c r="OA33" s="233"/>
      <c r="OB33" s="233"/>
      <c r="OC33" s="233"/>
      <c r="OD33" s="233"/>
      <c r="OE33" s="233"/>
      <c r="OF33" s="233"/>
      <c r="OG33" s="233"/>
      <c r="OH33" s="233"/>
      <c r="OI33" s="233"/>
      <c r="OJ33" s="233"/>
      <c r="OK33" s="233"/>
      <c r="OL33" s="233"/>
      <c r="OM33" s="233"/>
      <c r="ON33" s="233"/>
      <c r="OO33" s="233"/>
      <c r="OP33" s="233"/>
      <c r="OQ33" s="233"/>
      <c r="OR33" s="233"/>
      <c r="OS33" s="233"/>
      <c r="OT33" s="233"/>
      <c r="OU33" s="233"/>
      <c r="OV33" s="233"/>
      <c r="OW33" s="233"/>
      <c r="OX33" s="233"/>
      <c r="OY33" s="233"/>
      <c r="OZ33" s="233"/>
      <c r="PA33" s="233"/>
      <c r="PB33" s="233"/>
      <c r="PC33" s="233"/>
      <c r="PD33" s="233"/>
      <c r="PE33" s="233"/>
      <c r="PF33" s="233"/>
      <c r="PG33" s="233"/>
      <c r="PH33" s="233"/>
      <c r="PI33" s="233"/>
      <c r="PJ33" s="233"/>
      <c r="PK33" s="233"/>
      <c r="PL33" s="233"/>
      <c r="PM33" s="233"/>
      <c r="PN33" s="233"/>
      <c r="PO33" s="233"/>
      <c r="PP33" s="233"/>
      <c r="PQ33" s="233"/>
      <c r="PR33" s="233"/>
      <c r="PS33" s="233"/>
      <c r="PT33" s="233"/>
      <c r="PU33" s="233"/>
      <c r="PV33" s="233"/>
      <c r="PW33" s="233"/>
      <c r="PX33" s="233"/>
      <c r="PY33" s="233"/>
      <c r="PZ33" s="233"/>
      <c r="QA33" s="233"/>
      <c r="QB33" s="233"/>
      <c r="QC33" s="233"/>
      <c r="QD33" s="233"/>
      <c r="QE33" s="233"/>
      <c r="QF33" s="233"/>
      <c r="QG33" s="233"/>
      <c r="QH33" s="233"/>
      <c r="QI33" s="233"/>
      <c r="QJ33" s="233"/>
      <c r="QK33" s="233"/>
    </row>
    <row r="34" spans="1:453" s="182" customFormat="1" ht="23.5" customHeight="1">
      <c r="A34" s="732" t="s">
        <v>8498</v>
      </c>
      <c r="B34" s="733"/>
      <c r="C34" s="1063"/>
      <c r="D34" s="1064"/>
      <c r="E34" s="1064"/>
      <c r="F34" s="1064"/>
      <c r="G34" s="1064"/>
      <c r="H34" s="1086"/>
      <c r="I34" s="1064"/>
      <c r="J34" s="1064"/>
      <c r="K34" s="1064"/>
      <c r="L34" s="1064"/>
      <c r="M34" s="1064"/>
      <c r="N34" s="1086"/>
      <c r="O34" s="1064"/>
      <c r="P34" s="1064"/>
      <c r="Q34" s="1064"/>
      <c r="R34" s="1064"/>
      <c r="S34" s="1064"/>
      <c r="T34" s="1087"/>
      <c r="U34" s="1065"/>
      <c r="V34" s="1066"/>
      <c r="W34" s="1066"/>
      <c r="X34" s="1067"/>
      <c r="Y34" s="1068"/>
      <c r="Z34" s="1069"/>
      <c r="AA34" s="1069"/>
      <c r="AB34" s="1070"/>
      <c r="AC34" s="1071"/>
      <c r="AD34" s="1072"/>
      <c r="AE34" s="1072"/>
      <c r="AF34" s="1072"/>
      <c r="AG34" s="1073"/>
      <c r="AH34" s="1077"/>
      <c r="AI34" s="1078"/>
      <c r="AJ34" s="1079"/>
      <c r="AK34" s="1080"/>
      <c r="AL34" s="1081"/>
      <c r="AM34" s="1081"/>
      <c r="AN34" s="1081"/>
      <c r="AO34" s="1082"/>
      <c r="AP34" s="1054"/>
      <c r="AQ34" s="1055"/>
      <c r="AR34" s="1055"/>
      <c r="AS34" s="1055"/>
      <c r="AT34" s="1056"/>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c r="CJ34" s="233"/>
      <c r="CK34" s="233"/>
      <c r="CL34" s="233"/>
      <c r="CM34" s="233"/>
      <c r="CN34" s="233"/>
      <c r="CO34" s="233"/>
      <c r="CP34" s="233"/>
      <c r="CQ34" s="233"/>
      <c r="CR34" s="233"/>
      <c r="CS34" s="233"/>
      <c r="CT34" s="233"/>
      <c r="CU34" s="233"/>
      <c r="CV34" s="233"/>
      <c r="CW34" s="233"/>
      <c r="CX34" s="233"/>
      <c r="CY34" s="233"/>
      <c r="CZ34" s="233"/>
      <c r="DA34" s="233"/>
      <c r="DB34" s="233"/>
      <c r="DC34" s="233"/>
      <c r="DD34" s="233"/>
      <c r="DE34" s="233"/>
      <c r="DF34" s="233"/>
      <c r="DG34" s="233"/>
      <c r="DH34" s="233"/>
      <c r="DI34" s="233"/>
      <c r="DJ34" s="233"/>
      <c r="DK34" s="233"/>
      <c r="DL34" s="233"/>
      <c r="DM34" s="233"/>
      <c r="DN34" s="233"/>
      <c r="DO34" s="233"/>
      <c r="DP34" s="233"/>
      <c r="DQ34" s="233"/>
      <c r="DR34" s="233"/>
      <c r="DS34" s="233"/>
      <c r="DT34" s="233"/>
      <c r="DU34" s="233"/>
      <c r="DV34" s="233"/>
      <c r="DW34" s="233"/>
      <c r="DX34" s="233"/>
      <c r="DY34" s="233"/>
      <c r="DZ34" s="233"/>
      <c r="EA34" s="233"/>
      <c r="EB34" s="233"/>
      <c r="EC34" s="233"/>
      <c r="ED34" s="233"/>
      <c r="EE34" s="233"/>
      <c r="EF34" s="233"/>
      <c r="EG34" s="233"/>
      <c r="EH34" s="233"/>
      <c r="EI34" s="233"/>
      <c r="EJ34" s="233"/>
      <c r="EK34" s="233"/>
      <c r="EL34" s="233"/>
      <c r="EM34" s="233"/>
      <c r="EN34" s="233"/>
      <c r="EO34" s="233"/>
      <c r="EP34" s="233"/>
      <c r="EQ34" s="233"/>
      <c r="ER34" s="233"/>
      <c r="ES34" s="233"/>
      <c r="ET34" s="233"/>
      <c r="EU34" s="233"/>
      <c r="EV34" s="233"/>
      <c r="EW34" s="233"/>
      <c r="EX34" s="233"/>
      <c r="EY34" s="233"/>
      <c r="EZ34" s="233"/>
      <c r="FA34" s="233"/>
      <c r="FB34" s="233"/>
      <c r="FC34" s="233"/>
      <c r="FD34" s="233"/>
      <c r="FE34" s="233"/>
      <c r="FF34" s="233"/>
      <c r="FG34" s="233"/>
      <c r="FH34" s="233"/>
      <c r="FI34" s="233"/>
      <c r="FJ34" s="233"/>
      <c r="FK34" s="233"/>
      <c r="FL34" s="233"/>
      <c r="FM34" s="233"/>
      <c r="FN34" s="233"/>
      <c r="FO34" s="233"/>
      <c r="FP34" s="233"/>
      <c r="FQ34" s="233"/>
      <c r="FR34" s="233"/>
      <c r="FS34" s="233"/>
      <c r="FT34" s="233"/>
      <c r="FU34" s="233"/>
      <c r="FV34" s="233"/>
      <c r="FW34" s="233"/>
      <c r="FX34" s="233"/>
      <c r="FY34" s="233"/>
      <c r="FZ34" s="233"/>
      <c r="GA34" s="233"/>
      <c r="GB34" s="233"/>
      <c r="GC34" s="233"/>
      <c r="GD34" s="233"/>
      <c r="GE34" s="233"/>
      <c r="GF34" s="233"/>
      <c r="GG34" s="233"/>
      <c r="GH34" s="233"/>
      <c r="GI34" s="233"/>
      <c r="GJ34" s="233"/>
      <c r="GK34" s="233"/>
      <c r="GL34" s="233"/>
      <c r="GM34" s="233"/>
      <c r="GN34" s="233"/>
      <c r="GO34" s="233"/>
      <c r="GP34" s="233"/>
      <c r="GQ34" s="233"/>
      <c r="GR34" s="233"/>
      <c r="GS34" s="233"/>
      <c r="GT34" s="233"/>
      <c r="GU34" s="233"/>
      <c r="GV34" s="233"/>
      <c r="GW34" s="233"/>
      <c r="GX34" s="233"/>
      <c r="GY34" s="233"/>
      <c r="GZ34" s="233"/>
      <c r="HA34" s="233"/>
      <c r="HB34" s="233"/>
      <c r="HC34" s="233"/>
      <c r="HD34" s="233"/>
      <c r="HE34" s="233"/>
      <c r="HF34" s="233"/>
      <c r="HG34" s="233"/>
      <c r="HH34" s="233"/>
      <c r="HI34" s="233"/>
      <c r="HJ34" s="233"/>
      <c r="HK34" s="233"/>
      <c r="HL34" s="233"/>
      <c r="HM34" s="233"/>
      <c r="HN34" s="233"/>
      <c r="HO34" s="233"/>
      <c r="HP34" s="233"/>
      <c r="HQ34" s="233"/>
      <c r="HR34" s="233"/>
      <c r="HS34" s="233"/>
      <c r="HT34" s="233"/>
      <c r="HU34" s="233"/>
      <c r="HV34" s="233"/>
      <c r="HW34" s="233"/>
      <c r="HX34" s="233"/>
      <c r="HY34" s="233"/>
      <c r="HZ34" s="233"/>
      <c r="IA34" s="233"/>
      <c r="IB34" s="233"/>
      <c r="IC34" s="233"/>
      <c r="ID34" s="233"/>
      <c r="IE34" s="233"/>
      <c r="IF34" s="233"/>
      <c r="IG34" s="233"/>
      <c r="IH34" s="233"/>
      <c r="II34" s="233"/>
      <c r="IJ34" s="233"/>
      <c r="IK34" s="233"/>
      <c r="IL34" s="233"/>
      <c r="IM34" s="233"/>
      <c r="IN34" s="233"/>
      <c r="IO34" s="233"/>
      <c r="IP34" s="233"/>
      <c r="IQ34" s="233"/>
      <c r="IR34" s="233"/>
      <c r="IS34" s="233"/>
      <c r="IT34" s="233"/>
      <c r="IU34" s="233"/>
      <c r="IV34" s="233"/>
      <c r="IW34" s="233"/>
      <c r="IX34" s="233"/>
      <c r="IY34" s="233"/>
      <c r="IZ34" s="233"/>
      <c r="JA34" s="233"/>
      <c r="JB34" s="233"/>
      <c r="JC34" s="233"/>
      <c r="JD34" s="233"/>
      <c r="JE34" s="233"/>
      <c r="JF34" s="233"/>
      <c r="JG34" s="233"/>
      <c r="JH34" s="233"/>
      <c r="JI34" s="233"/>
      <c r="JJ34" s="233"/>
      <c r="JK34" s="233"/>
      <c r="JL34" s="233"/>
      <c r="JM34" s="233"/>
      <c r="JN34" s="233"/>
      <c r="JO34" s="233"/>
      <c r="JP34" s="233"/>
      <c r="JQ34" s="233"/>
      <c r="JR34" s="233"/>
      <c r="JS34" s="233"/>
      <c r="JT34" s="233"/>
      <c r="JU34" s="233"/>
      <c r="JV34" s="233"/>
      <c r="JW34" s="233"/>
      <c r="JX34" s="233"/>
      <c r="JY34" s="233"/>
      <c r="JZ34" s="233"/>
      <c r="KA34" s="233"/>
      <c r="KB34" s="233"/>
      <c r="KC34" s="233"/>
      <c r="KD34" s="233"/>
      <c r="KE34" s="233"/>
      <c r="KF34" s="233"/>
      <c r="KG34" s="233"/>
      <c r="KH34" s="233"/>
      <c r="KI34" s="233"/>
      <c r="KJ34" s="233"/>
      <c r="KK34" s="233"/>
      <c r="KL34" s="233"/>
      <c r="KM34" s="233"/>
      <c r="KN34" s="233"/>
      <c r="KO34" s="233"/>
      <c r="KP34" s="233"/>
      <c r="KQ34" s="233"/>
      <c r="KR34" s="233"/>
      <c r="KS34" s="233"/>
      <c r="KT34" s="233"/>
      <c r="KU34" s="233"/>
      <c r="KV34" s="233"/>
      <c r="KW34" s="233"/>
      <c r="KX34" s="233"/>
      <c r="KY34" s="233"/>
      <c r="KZ34" s="233"/>
      <c r="LA34" s="233"/>
      <c r="LB34" s="233"/>
      <c r="LC34" s="233"/>
      <c r="LD34" s="233"/>
      <c r="LE34" s="233"/>
      <c r="LF34" s="233"/>
      <c r="LG34" s="233"/>
      <c r="LH34" s="233"/>
      <c r="LI34" s="233"/>
      <c r="LJ34" s="233"/>
      <c r="LK34" s="233"/>
      <c r="LL34" s="233"/>
      <c r="LM34" s="233"/>
      <c r="LN34" s="233"/>
      <c r="LO34" s="233"/>
      <c r="LP34" s="233"/>
      <c r="LQ34" s="233"/>
      <c r="LR34" s="233"/>
      <c r="LS34" s="233"/>
      <c r="LT34" s="233"/>
      <c r="LU34" s="233"/>
      <c r="LV34" s="233"/>
      <c r="LW34" s="233"/>
      <c r="LX34" s="233"/>
      <c r="LY34" s="233"/>
      <c r="LZ34" s="233"/>
      <c r="MA34" s="233"/>
      <c r="MB34" s="233"/>
      <c r="MC34" s="233"/>
      <c r="MD34" s="233"/>
      <c r="ME34" s="233"/>
      <c r="MF34" s="233"/>
      <c r="MG34" s="233"/>
      <c r="MH34" s="233"/>
      <c r="MI34" s="233"/>
      <c r="MJ34" s="233"/>
      <c r="MK34" s="233"/>
      <c r="ML34" s="233"/>
      <c r="MM34" s="233"/>
      <c r="MN34" s="233"/>
      <c r="MO34" s="233"/>
      <c r="MP34" s="233"/>
      <c r="MQ34" s="233"/>
      <c r="MR34" s="233"/>
      <c r="MS34" s="233"/>
      <c r="MT34" s="233"/>
      <c r="MU34" s="233"/>
      <c r="MV34" s="233"/>
      <c r="MW34" s="233"/>
      <c r="MX34" s="233"/>
      <c r="MY34" s="233"/>
      <c r="MZ34" s="233"/>
      <c r="NA34" s="233"/>
      <c r="NB34" s="233"/>
      <c r="NC34" s="233"/>
      <c r="ND34" s="233"/>
      <c r="NE34" s="233"/>
      <c r="NF34" s="233"/>
      <c r="NG34" s="233"/>
      <c r="NH34" s="233"/>
      <c r="NI34" s="233"/>
      <c r="NJ34" s="233"/>
      <c r="NK34" s="233"/>
      <c r="NL34" s="233"/>
      <c r="NM34" s="233"/>
      <c r="NN34" s="233"/>
      <c r="NO34" s="233"/>
      <c r="NP34" s="233"/>
      <c r="NQ34" s="233"/>
      <c r="NR34" s="233"/>
      <c r="NS34" s="233"/>
      <c r="NT34" s="233"/>
      <c r="NU34" s="233"/>
      <c r="NV34" s="233"/>
      <c r="NW34" s="233"/>
      <c r="NX34" s="233"/>
      <c r="NY34" s="233"/>
      <c r="NZ34" s="233"/>
      <c r="OA34" s="233"/>
      <c r="OB34" s="233"/>
      <c r="OC34" s="233"/>
      <c r="OD34" s="233"/>
      <c r="OE34" s="233"/>
      <c r="OF34" s="233"/>
      <c r="OG34" s="233"/>
      <c r="OH34" s="233"/>
      <c r="OI34" s="233"/>
      <c r="OJ34" s="233"/>
      <c r="OK34" s="233"/>
      <c r="OL34" s="233"/>
      <c r="OM34" s="233"/>
      <c r="ON34" s="233"/>
      <c r="OO34" s="233"/>
      <c r="OP34" s="233"/>
      <c r="OQ34" s="233"/>
      <c r="OR34" s="233"/>
      <c r="OS34" s="233"/>
      <c r="OT34" s="233"/>
      <c r="OU34" s="233"/>
      <c r="OV34" s="233"/>
      <c r="OW34" s="233"/>
      <c r="OX34" s="233"/>
      <c r="OY34" s="233"/>
      <c r="OZ34" s="233"/>
      <c r="PA34" s="233"/>
      <c r="PB34" s="233"/>
      <c r="PC34" s="233"/>
      <c r="PD34" s="233"/>
      <c r="PE34" s="233"/>
      <c r="PF34" s="233"/>
      <c r="PG34" s="233"/>
      <c r="PH34" s="233"/>
      <c r="PI34" s="233"/>
      <c r="PJ34" s="233"/>
      <c r="PK34" s="233"/>
      <c r="PL34" s="233"/>
      <c r="PM34" s="233"/>
      <c r="PN34" s="233"/>
      <c r="PO34" s="233"/>
      <c r="PP34" s="233"/>
      <c r="PQ34" s="233"/>
      <c r="PR34" s="233"/>
      <c r="PS34" s="233"/>
      <c r="PT34" s="233"/>
      <c r="PU34" s="233"/>
      <c r="PV34" s="233"/>
      <c r="PW34" s="233"/>
      <c r="PX34" s="233"/>
      <c r="PY34" s="233"/>
      <c r="PZ34" s="233"/>
      <c r="QA34" s="233"/>
      <c r="QB34" s="233"/>
      <c r="QC34" s="233"/>
      <c r="QD34" s="233"/>
      <c r="QE34" s="233"/>
      <c r="QF34" s="233"/>
      <c r="QG34" s="233"/>
      <c r="QH34" s="233"/>
      <c r="QI34" s="233"/>
      <c r="QJ34" s="233"/>
      <c r="QK34" s="233"/>
    </row>
    <row r="35" spans="1:453" s="182" customFormat="1" ht="23.5" customHeight="1">
      <c r="A35" s="734"/>
      <c r="B35" s="735"/>
      <c r="C35" s="1057"/>
      <c r="D35" s="1058"/>
      <c r="E35" s="1058"/>
      <c r="F35" s="1058"/>
      <c r="G35" s="1058"/>
      <c r="H35" s="1058"/>
      <c r="I35" s="1058"/>
      <c r="J35" s="1058"/>
      <c r="K35" s="1058"/>
      <c r="L35" s="1058"/>
      <c r="M35" s="1058"/>
      <c r="N35" s="1058"/>
      <c r="O35" s="1058"/>
      <c r="P35" s="1058"/>
      <c r="Q35" s="1058"/>
      <c r="R35" s="1058"/>
      <c r="S35" s="1058"/>
      <c r="T35" s="1059"/>
      <c r="U35" s="1060"/>
      <c r="V35" s="1061"/>
      <c r="W35" s="1061"/>
      <c r="X35" s="1062"/>
      <c r="Y35" s="1068"/>
      <c r="Z35" s="1069"/>
      <c r="AA35" s="1069"/>
      <c r="AB35" s="1070"/>
      <c r="AC35" s="1074"/>
      <c r="AD35" s="1075"/>
      <c r="AE35" s="1075"/>
      <c r="AF35" s="1075"/>
      <c r="AG35" s="1076"/>
      <c r="AH35" s="1077"/>
      <c r="AI35" s="1078"/>
      <c r="AJ35" s="1079"/>
      <c r="AK35" s="1083"/>
      <c r="AL35" s="1084"/>
      <c r="AM35" s="1084"/>
      <c r="AN35" s="1084"/>
      <c r="AO35" s="1085"/>
      <c r="AP35" s="1054"/>
      <c r="AQ35" s="1055"/>
      <c r="AR35" s="1055"/>
      <c r="AS35" s="1055"/>
      <c r="AT35" s="1056"/>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c r="CQ35" s="233"/>
      <c r="CR35" s="233"/>
      <c r="CS35" s="233"/>
      <c r="CT35" s="233"/>
      <c r="CU35" s="233"/>
      <c r="CV35" s="233"/>
      <c r="CW35" s="233"/>
      <c r="CX35" s="233"/>
      <c r="CY35" s="233"/>
      <c r="CZ35" s="233"/>
      <c r="DA35" s="233"/>
      <c r="DB35" s="233"/>
      <c r="DC35" s="233"/>
      <c r="DD35" s="233"/>
      <c r="DE35" s="233"/>
      <c r="DF35" s="233"/>
      <c r="DG35" s="233"/>
      <c r="DH35" s="233"/>
      <c r="DI35" s="233"/>
      <c r="DJ35" s="233"/>
      <c r="DK35" s="233"/>
      <c r="DL35" s="233"/>
      <c r="DM35" s="233"/>
      <c r="DN35" s="233"/>
      <c r="DO35" s="233"/>
      <c r="DP35" s="233"/>
      <c r="DQ35" s="233"/>
      <c r="DR35" s="233"/>
      <c r="DS35" s="233"/>
      <c r="DT35" s="233"/>
      <c r="DU35" s="233"/>
      <c r="DV35" s="233"/>
      <c r="DW35" s="233"/>
      <c r="DX35" s="233"/>
      <c r="DY35" s="233"/>
      <c r="DZ35" s="233"/>
      <c r="EA35" s="233"/>
      <c r="EB35" s="233"/>
      <c r="EC35" s="233"/>
      <c r="ED35" s="233"/>
      <c r="EE35" s="233"/>
      <c r="EF35" s="233"/>
      <c r="EG35" s="233"/>
      <c r="EH35" s="233"/>
      <c r="EI35" s="233"/>
      <c r="EJ35" s="233"/>
      <c r="EK35" s="233"/>
      <c r="EL35" s="233"/>
      <c r="EM35" s="233"/>
      <c r="EN35" s="233"/>
      <c r="EO35" s="233"/>
      <c r="EP35" s="233"/>
      <c r="EQ35" s="233"/>
      <c r="ER35" s="233"/>
      <c r="ES35" s="233"/>
      <c r="ET35" s="233"/>
      <c r="EU35" s="233"/>
      <c r="EV35" s="233"/>
      <c r="EW35" s="233"/>
      <c r="EX35" s="233"/>
      <c r="EY35" s="233"/>
      <c r="EZ35" s="233"/>
      <c r="FA35" s="233"/>
      <c r="FB35" s="233"/>
      <c r="FC35" s="233"/>
      <c r="FD35" s="233"/>
      <c r="FE35" s="233"/>
      <c r="FF35" s="233"/>
      <c r="FG35" s="233"/>
      <c r="FH35" s="233"/>
      <c r="FI35" s="233"/>
      <c r="FJ35" s="233"/>
      <c r="FK35" s="233"/>
      <c r="FL35" s="233"/>
      <c r="FM35" s="233"/>
      <c r="FN35" s="233"/>
      <c r="FO35" s="233"/>
      <c r="FP35" s="233"/>
      <c r="FQ35" s="233"/>
      <c r="FR35" s="233"/>
      <c r="FS35" s="233"/>
      <c r="FT35" s="233"/>
      <c r="FU35" s="233"/>
      <c r="FV35" s="233"/>
      <c r="FW35" s="233"/>
      <c r="FX35" s="233"/>
      <c r="FY35" s="233"/>
      <c r="FZ35" s="233"/>
      <c r="GA35" s="233"/>
      <c r="GB35" s="233"/>
      <c r="GC35" s="233"/>
      <c r="GD35" s="233"/>
      <c r="GE35" s="233"/>
      <c r="GF35" s="233"/>
      <c r="GG35" s="233"/>
      <c r="GH35" s="233"/>
      <c r="GI35" s="233"/>
      <c r="GJ35" s="233"/>
      <c r="GK35" s="233"/>
      <c r="GL35" s="233"/>
      <c r="GM35" s="233"/>
      <c r="GN35" s="233"/>
      <c r="GO35" s="233"/>
      <c r="GP35" s="233"/>
      <c r="GQ35" s="233"/>
      <c r="GR35" s="233"/>
      <c r="GS35" s="233"/>
      <c r="GT35" s="233"/>
      <c r="GU35" s="233"/>
      <c r="GV35" s="233"/>
      <c r="GW35" s="233"/>
      <c r="GX35" s="233"/>
      <c r="GY35" s="233"/>
      <c r="GZ35" s="233"/>
      <c r="HA35" s="233"/>
      <c r="HB35" s="233"/>
      <c r="HC35" s="233"/>
      <c r="HD35" s="233"/>
      <c r="HE35" s="233"/>
      <c r="HF35" s="233"/>
      <c r="HG35" s="233"/>
      <c r="HH35" s="233"/>
      <c r="HI35" s="233"/>
      <c r="HJ35" s="233"/>
      <c r="HK35" s="233"/>
      <c r="HL35" s="233"/>
      <c r="HM35" s="233"/>
      <c r="HN35" s="233"/>
      <c r="HO35" s="233"/>
      <c r="HP35" s="233"/>
      <c r="HQ35" s="233"/>
      <c r="HR35" s="233"/>
      <c r="HS35" s="233"/>
      <c r="HT35" s="233"/>
      <c r="HU35" s="233"/>
      <c r="HV35" s="233"/>
      <c r="HW35" s="233"/>
      <c r="HX35" s="233"/>
      <c r="HY35" s="233"/>
      <c r="HZ35" s="233"/>
      <c r="IA35" s="233"/>
      <c r="IB35" s="233"/>
      <c r="IC35" s="233"/>
      <c r="ID35" s="233"/>
      <c r="IE35" s="233"/>
      <c r="IF35" s="233"/>
      <c r="IG35" s="233"/>
      <c r="IH35" s="233"/>
      <c r="II35" s="233"/>
      <c r="IJ35" s="233"/>
      <c r="IK35" s="233"/>
      <c r="IL35" s="233"/>
      <c r="IM35" s="233"/>
      <c r="IN35" s="233"/>
      <c r="IO35" s="233"/>
      <c r="IP35" s="233"/>
      <c r="IQ35" s="233"/>
      <c r="IR35" s="233"/>
      <c r="IS35" s="233"/>
      <c r="IT35" s="233"/>
      <c r="IU35" s="233"/>
      <c r="IV35" s="233"/>
      <c r="IW35" s="233"/>
      <c r="IX35" s="233"/>
      <c r="IY35" s="233"/>
      <c r="IZ35" s="233"/>
      <c r="JA35" s="233"/>
      <c r="JB35" s="233"/>
      <c r="JC35" s="233"/>
      <c r="JD35" s="233"/>
      <c r="JE35" s="233"/>
      <c r="JF35" s="233"/>
      <c r="JG35" s="233"/>
      <c r="JH35" s="233"/>
      <c r="JI35" s="233"/>
      <c r="JJ35" s="233"/>
      <c r="JK35" s="233"/>
      <c r="JL35" s="233"/>
      <c r="JM35" s="233"/>
      <c r="JN35" s="233"/>
      <c r="JO35" s="233"/>
      <c r="JP35" s="233"/>
      <c r="JQ35" s="233"/>
      <c r="JR35" s="233"/>
      <c r="JS35" s="233"/>
      <c r="JT35" s="233"/>
      <c r="JU35" s="233"/>
      <c r="JV35" s="233"/>
      <c r="JW35" s="233"/>
      <c r="JX35" s="233"/>
      <c r="JY35" s="233"/>
      <c r="JZ35" s="233"/>
      <c r="KA35" s="233"/>
      <c r="KB35" s="233"/>
      <c r="KC35" s="233"/>
      <c r="KD35" s="233"/>
      <c r="KE35" s="233"/>
      <c r="KF35" s="233"/>
      <c r="KG35" s="233"/>
      <c r="KH35" s="233"/>
      <c r="KI35" s="233"/>
      <c r="KJ35" s="233"/>
      <c r="KK35" s="233"/>
      <c r="KL35" s="233"/>
      <c r="KM35" s="233"/>
      <c r="KN35" s="233"/>
      <c r="KO35" s="233"/>
      <c r="KP35" s="233"/>
      <c r="KQ35" s="233"/>
      <c r="KR35" s="233"/>
      <c r="KS35" s="233"/>
      <c r="KT35" s="233"/>
      <c r="KU35" s="233"/>
      <c r="KV35" s="233"/>
      <c r="KW35" s="233"/>
      <c r="KX35" s="233"/>
      <c r="KY35" s="233"/>
      <c r="KZ35" s="233"/>
      <c r="LA35" s="233"/>
      <c r="LB35" s="233"/>
      <c r="LC35" s="233"/>
      <c r="LD35" s="233"/>
      <c r="LE35" s="233"/>
      <c r="LF35" s="233"/>
      <c r="LG35" s="233"/>
      <c r="LH35" s="233"/>
      <c r="LI35" s="233"/>
      <c r="LJ35" s="233"/>
      <c r="LK35" s="233"/>
      <c r="LL35" s="233"/>
      <c r="LM35" s="233"/>
      <c r="LN35" s="233"/>
      <c r="LO35" s="233"/>
      <c r="LP35" s="233"/>
      <c r="LQ35" s="233"/>
      <c r="LR35" s="233"/>
      <c r="LS35" s="233"/>
      <c r="LT35" s="233"/>
      <c r="LU35" s="233"/>
      <c r="LV35" s="233"/>
      <c r="LW35" s="233"/>
      <c r="LX35" s="233"/>
      <c r="LY35" s="233"/>
      <c r="LZ35" s="233"/>
      <c r="MA35" s="233"/>
      <c r="MB35" s="233"/>
      <c r="MC35" s="233"/>
      <c r="MD35" s="233"/>
      <c r="ME35" s="233"/>
      <c r="MF35" s="233"/>
      <c r="MG35" s="233"/>
      <c r="MH35" s="233"/>
      <c r="MI35" s="233"/>
      <c r="MJ35" s="233"/>
      <c r="MK35" s="233"/>
      <c r="ML35" s="233"/>
      <c r="MM35" s="233"/>
      <c r="MN35" s="233"/>
      <c r="MO35" s="233"/>
      <c r="MP35" s="233"/>
      <c r="MQ35" s="233"/>
      <c r="MR35" s="233"/>
      <c r="MS35" s="233"/>
      <c r="MT35" s="233"/>
      <c r="MU35" s="233"/>
      <c r="MV35" s="233"/>
      <c r="MW35" s="233"/>
      <c r="MX35" s="233"/>
      <c r="MY35" s="233"/>
      <c r="MZ35" s="233"/>
      <c r="NA35" s="233"/>
      <c r="NB35" s="233"/>
      <c r="NC35" s="233"/>
      <c r="ND35" s="233"/>
      <c r="NE35" s="233"/>
      <c r="NF35" s="233"/>
      <c r="NG35" s="233"/>
      <c r="NH35" s="233"/>
      <c r="NI35" s="233"/>
      <c r="NJ35" s="233"/>
      <c r="NK35" s="233"/>
      <c r="NL35" s="233"/>
      <c r="NM35" s="233"/>
      <c r="NN35" s="233"/>
      <c r="NO35" s="233"/>
      <c r="NP35" s="233"/>
      <c r="NQ35" s="233"/>
      <c r="NR35" s="233"/>
      <c r="NS35" s="233"/>
      <c r="NT35" s="233"/>
      <c r="NU35" s="233"/>
      <c r="NV35" s="233"/>
      <c r="NW35" s="233"/>
      <c r="NX35" s="233"/>
      <c r="NY35" s="233"/>
      <c r="NZ35" s="233"/>
      <c r="OA35" s="233"/>
      <c r="OB35" s="233"/>
      <c r="OC35" s="233"/>
      <c r="OD35" s="233"/>
      <c r="OE35" s="233"/>
      <c r="OF35" s="233"/>
      <c r="OG35" s="233"/>
      <c r="OH35" s="233"/>
      <c r="OI35" s="233"/>
      <c r="OJ35" s="233"/>
      <c r="OK35" s="233"/>
      <c r="OL35" s="233"/>
      <c r="OM35" s="233"/>
      <c r="ON35" s="233"/>
      <c r="OO35" s="233"/>
      <c r="OP35" s="233"/>
      <c r="OQ35" s="233"/>
      <c r="OR35" s="233"/>
      <c r="OS35" s="233"/>
      <c r="OT35" s="233"/>
      <c r="OU35" s="233"/>
      <c r="OV35" s="233"/>
      <c r="OW35" s="233"/>
      <c r="OX35" s="233"/>
      <c r="OY35" s="233"/>
      <c r="OZ35" s="233"/>
      <c r="PA35" s="233"/>
      <c r="PB35" s="233"/>
      <c r="PC35" s="233"/>
      <c r="PD35" s="233"/>
      <c r="PE35" s="233"/>
      <c r="PF35" s="233"/>
      <c r="PG35" s="233"/>
      <c r="PH35" s="233"/>
      <c r="PI35" s="233"/>
      <c r="PJ35" s="233"/>
      <c r="PK35" s="233"/>
      <c r="PL35" s="233"/>
      <c r="PM35" s="233"/>
      <c r="PN35" s="233"/>
      <c r="PO35" s="233"/>
      <c r="PP35" s="233"/>
      <c r="PQ35" s="233"/>
      <c r="PR35" s="233"/>
      <c r="PS35" s="233"/>
      <c r="PT35" s="233"/>
      <c r="PU35" s="233"/>
      <c r="PV35" s="233"/>
      <c r="PW35" s="233"/>
      <c r="PX35" s="233"/>
      <c r="PY35" s="233"/>
      <c r="PZ35" s="233"/>
      <c r="QA35" s="233"/>
      <c r="QB35" s="233"/>
      <c r="QC35" s="233"/>
      <c r="QD35" s="233"/>
      <c r="QE35" s="233"/>
      <c r="QF35" s="233"/>
      <c r="QG35" s="233"/>
      <c r="QH35" s="233"/>
      <c r="QI35" s="233"/>
      <c r="QJ35" s="233"/>
      <c r="QK35" s="233"/>
    </row>
    <row r="36" spans="1:453" s="182" customFormat="1" ht="23.5" customHeight="1">
      <c r="A36" s="732" t="s">
        <v>8499</v>
      </c>
      <c r="B36" s="733"/>
      <c r="C36" s="1063"/>
      <c r="D36" s="1064"/>
      <c r="E36" s="1064"/>
      <c r="F36" s="1064"/>
      <c r="G36" s="1064"/>
      <c r="H36" s="1086"/>
      <c r="I36" s="1064"/>
      <c r="J36" s="1064"/>
      <c r="K36" s="1064"/>
      <c r="L36" s="1064"/>
      <c r="M36" s="1064"/>
      <c r="N36" s="1086"/>
      <c r="O36" s="1064"/>
      <c r="P36" s="1064"/>
      <c r="Q36" s="1064"/>
      <c r="R36" s="1064"/>
      <c r="S36" s="1064"/>
      <c r="T36" s="1087"/>
      <c r="U36" s="1065"/>
      <c r="V36" s="1066"/>
      <c r="W36" s="1066"/>
      <c r="X36" s="1067"/>
      <c r="Y36" s="1068"/>
      <c r="Z36" s="1069"/>
      <c r="AA36" s="1069"/>
      <c r="AB36" s="1070"/>
      <c r="AC36" s="1071"/>
      <c r="AD36" s="1072"/>
      <c r="AE36" s="1072"/>
      <c r="AF36" s="1072"/>
      <c r="AG36" s="1073"/>
      <c r="AH36" s="1077"/>
      <c r="AI36" s="1078"/>
      <c r="AJ36" s="1079"/>
      <c r="AK36" s="1080"/>
      <c r="AL36" s="1081"/>
      <c r="AM36" s="1081"/>
      <c r="AN36" s="1081"/>
      <c r="AO36" s="1082"/>
      <c r="AP36" s="1054"/>
      <c r="AQ36" s="1055"/>
      <c r="AR36" s="1055"/>
      <c r="AS36" s="1055"/>
      <c r="AT36" s="1056"/>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c r="CQ36" s="233"/>
      <c r="CR36" s="233"/>
      <c r="CS36" s="233"/>
      <c r="CT36" s="233"/>
      <c r="CU36" s="233"/>
      <c r="CV36" s="233"/>
      <c r="CW36" s="233"/>
      <c r="CX36" s="233"/>
      <c r="CY36" s="233"/>
      <c r="CZ36" s="233"/>
      <c r="DA36" s="233"/>
      <c r="DB36" s="233"/>
      <c r="DC36" s="233"/>
      <c r="DD36" s="233"/>
      <c r="DE36" s="233"/>
      <c r="DF36" s="233"/>
      <c r="DG36" s="233"/>
      <c r="DH36" s="233"/>
      <c r="DI36" s="233"/>
      <c r="DJ36" s="233"/>
      <c r="DK36" s="233"/>
      <c r="DL36" s="233"/>
      <c r="DM36" s="233"/>
      <c r="DN36" s="233"/>
      <c r="DO36" s="233"/>
      <c r="DP36" s="233"/>
      <c r="DQ36" s="233"/>
      <c r="DR36" s="233"/>
      <c r="DS36" s="233"/>
      <c r="DT36" s="233"/>
      <c r="DU36" s="233"/>
      <c r="DV36" s="233"/>
      <c r="DW36" s="233"/>
      <c r="DX36" s="233"/>
      <c r="DY36" s="233"/>
      <c r="DZ36" s="233"/>
      <c r="EA36" s="233"/>
      <c r="EB36" s="233"/>
      <c r="EC36" s="233"/>
      <c r="ED36" s="233"/>
      <c r="EE36" s="233"/>
      <c r="EF36" s="233"/>
      <c r="EG36" s="233"/>
      <c r="EH36" s="233"/>
      <c r="EI36" s="233"/>
      <c r="EJ36" s="233"/>
      <c r="EK36" s="233"/>
      <c r="EL36" s="233"/>
      <c r="EM36" s="233"/>
      <c r="EN36" s="233"/>
      <c r="EO36" s="233"/>
      <c r="EP36" s="233"/>
      <c r="EQ36" s="233"/>
      <c r="ER36" s="233"/>
      <c r="ES36" s="233"/>
      <c r="ET36" s="233"/>
      <c r="EU36" s="233"/>
      <c r="EV36" s="233"/>
      <c r="EW36" s="233"/>
      <c r="EX36" s="233"/>
      <c r="EY36" s="233"/>
      <c r="EZ36" s="233"/>
      <c r="FA36" s="233"/>
      <c r="FB36" s="233"/>
      <c r="FC36" s="233"/>
      <c r="FD36" s="233"/>
      <c r="FE36" s="233"/>
      <c r="FF36" s="233"/>
      <c r="FG36" s="233"/>
      <c r="FH36" s="233"/>
      <c r="FI36" s="233"/>
      <c r="FJ36" s="233"/>
      <c r="FK36" s="233"/>
      <c r="FL36" s="233"/>
      <c r="FM36" s="233"/>
      <c r="FN36" s="233"/>
      <c r="FO36" s="233"/>
      <c r="FP36" s="233"/>
      <c r="FQ36" s="233"/>
      <c r="FR36" s="233"/>
      <c r="FS36" s="233"/>
      <c r="FT36" s="233"/>
      <c r="FU36" s="233"/>
      <c r="FV36" s="233"/>
      <c r="FW36" s="233"/>
      <c r="FX36" s="233"/>
      <c r="FY36" s="233"/>
      <c r="FZ36" s="233"/>
      <c r="GA36" s="233"/>
      <c r="GB36" s="233"/>
      <c r="GC36" s="233"/>
      <c r="GD36" s="233"/>
      <c r="GE36" s="233"/>
      <c r="GF36" s="233"/>
      <c r="GG36" s="233"/>
      <c r="GH36" s="233"/>
      <c r="GI36" s="233"/>
      <c r="GJ36" s="233"/>
      <c r="GK36" s="233"/>
      <c r="GL36" s="233"/>
      <c r="GM36" s="233"/>
      <c r="GN36" s="233"/>
      <c r="GO36" s="233"/>
      <c r="GP36" s="233"/>
      <c r="GQ36" s="233"/>
      <c r="GR36" s="233"/>
      <c r="GS36" s="233"/>
      <c r="GT36" s="233"/>
      <c r="GU36" s="233"/>
      <c r="GV36" s="233"/>
      <c r="GW36" s="233"/>
      <c r="GX36" s="233"/>
      <c r="GY36" s="233"/>
      <c r="GZ36" s="233"/>
      <c r="HA36" s="233"/>
      <c r="HB36" s="233"/>
      <c r="HC36" s="233"/>
      <c r="HD36" s="233"/>
      <c r="HE36" s="233"/>
      <c r="HF36" s="233"/>
      <c r="HG36" s="233"/>
      <c r="HH36" s="233"/>
      <c r="HI36" s="233"/>
      <c r="HJ36" s="233"/>
      <c r="HK36" s="233"/>
      <c r="HL36" s="233"/>
      <c r="HM36" s="233"/>
      <c r="HN36" s="233"/>
      <c r="HO36" s="233"/>
      <c r="HP36" s="233"/>
      <c r="HQ36" s="233"/>
      <c r="HR36" s="233"/>
      <c r="HS36" s="233"/>
      <c r="HT36" s="233"/>
      <c r="HU36" s="233"/>
      <c r="HV36" s="233"/>
      <c r="HW36" s="233"/>
      <c r="HX36" s="233"/>
      <c r="HY36" s="233"/>
      <c r="HZ36" s="233"/>
      <c r="IA36" s="233"/>
      <c r="IB36" s="233"/>
      <c r="IC36" s="233"/>
      <c r="ID36" s="233"/>
      <c r="IE36" s="233"/>
      <c r="IF36" s="233"/>
      <c r="IG36" s="233"/>
      <c r="IH36" s="233"/>
      <c r="II36" s="233"/>
      <c r="IJ36" s="233"/>
      <c r="IK36" s="233"/>
      <c r="IL36" s="233"/>
      <c r="IM36" s="233"/>
      <c r="IN36" s="233"/>
      <c r="IO36" s="233"/>
      <c r="IP36" s="233"/>
      <c r="IQ36" s="233"/>
      <c r="IR36" s="233"/>
      <c r="IS36" s="233"/>
      <c r="IT36" s="233"/>
      <c r="IU36" s="233"/>
      <c r="IV36" s="233"/>
      <c r="IW36" s="233"/>
      <c r="IX36" s="233"/>
      <c r="IY36" s="233"/>
      <c r="IZ36" s="233"/>
      <c r="JA36" s="233"/>
      <c r="JB36" s="233"/>
      <c r="JC36" s="233"/>
      <c r="JD36" s="233"/>
      <c r="JE36" s="233"/>
      <c r="JF36" s="233"/>
      <c r="JG36" s="233"/>
      <c r="JH36" s="233"/>
      <c r="JI36" s="233"/>
      <c r="JJ36" s="233"/>
      <c r="JK36" s="233"/>
      <c r="JL36" s="233"/>
      <c r="JM36" s="233"/>
      <c r="JN36" s="233"/>
      <c r="JO36" s="233"/>
      <c r="JP36" s="233"/>
      <c r="JQ36" s="233"/>
      <c r="JR36" s="233"/>
      <c r="JS36" s="233"/>
      <c r="JT36" s="233"/>
      <c r="JU36" s="233"/>
      <c r="JV36" s="233"/>
      <c r="JW36" s="233"/>
      <c r="JX36" s="233"/>
      <c r="JY36" s="233"/>
      <c r="JZ36" s="233"/>
      <c r="KA36" s="233"/>
      <c r="KB36" s="233"/>
      <c r="KC36" s="233"/>
      <c r="KD36" s="233"/>
      <c r="KE36" s="233"/>
      <c r="KF36" s="233"/>
      <c r="KG36" s="233"/>
      <c r="KH36" s="233"/>
      <c r="KI36" s="233"/>
      <c r="KJ36" s="233"/>
      <c r="KK36" s="233"/>
      <c r="KL36" s="233"/>
      <c r="KM36" s="233"/>
      <c r="KN36" s="233"/>
      <c r="KO36" s="233"/>
      <c r="KP36" s="233"/>
      <c r="KQ36" s="233"/>
      <c r="KR36" s="233"/>
      <c r="KS36" s="233"/>
      <c r="KT36" s="233"/>
      <c r="KU36" s="233"/>
      <c r="KV36" s="233"/>
      <c r="KW36" s="233"/>
      <c r="KX36" s="233"/>
      <c r="KY36" s="233"/>
      <c r="KZ36" s="233"/>
      <c r="LA36" s="233"/>
      <c r="LB36" s="233"/>
      <c r="LC36" s="233"/>
      <c r="LD36" s="233"/>
      <c r="LE36" s="233"/>
      <c r="LF36" s="233"/>
      <c r="LG36" s="233"/>
      <c r="LH36" s="233"/>
      <c r="LI36" s="233"/>
      <c r="LJ36" s="233"/>
      <c r="LK36" s="233"/>
      <c r="LL36" s="233"/>
      <c r="LM36" s="233"/>
      <c r="LN36" s="233"/>
      <c r="LO36" s="233"/>
      <c r="LP36" s="233"/>
      <c r="LQ36" s="233"/>
      <c r="LR36" s="233"/>
      <c r="LS36" s="233"/>
      <c r="LT36" s="233"/>
      <c r="LU36" s="233"/>
      <c r="LV36" s="233"/>
      <c r="LW36" s="233"/>
      <c r="LX36" s="233"/>
      <c r="LY36" s="233"/>
      <c r="LZ36" s="233"/>
      <c r="MA36" s="233"/>
      <c r="MB36" s="233"/>
      <c r="MC36" s="233"/>
      <c r="MD36" s="233"/>
      <c r="ME36" s="233"/>
      <c r="MF36" s="233"/>
      <c r="MG36" s="233"/>
      <c r="MH36" s="233"/>
      <c r="MI36" s="233"/>
      <c r="MJ36" s="233"/>
      <c r="MK36" s="233"/>
      <c r="ML36" s="233"/>
      <c r="MM36" s="233"/>
      <c r="MN36" s="233"/>
      <c r="MO36" s="233"/>
      <c r="MP36" s="233"/>
      <c r="MQ36" s="233"/>
      <c r="MR36" s="233"/>
      <c r="MS36" s="233"/>
      <c r="MT36" s="233"/>
      <c r="MU36" s="233"/>
      <c r="MV36" s="233"/>
      <c r="MW36" s="233"/>
      <c r="MX36" s="233"/>
      <c r="MY36" s="233"/>
      <c r="MZ36" s="233"/>
      <c r="NA36" s="233"/>
      <c r="NB36" s="233"/>
      <c r="NC36" s="233"/>
      <c r="ND36" s="233"/>
      <c r="NE36" s="233"/>
      <c r="NF36" s="233"/>
      <c r="NG36" s="233"/>
      <c r="NH36" s="233"/>
      <c r="NI36" s="233"/>
      <c r="NJ36" s="233"/>
      <c r="NK36" s="233"/>
      <c r="NL36" s="233"/>
      <c r="NM36" s="233"/>
      <c r="NN36" s="233"/>
      <c r="NO36" s="233"/>
      <c r="NP36" s="233"/>
      <c r="NQ36" s="233"/>
      <c r="NR36" s="233"/>
      <c r="NS36" s="233"/>
      <c r="NT36" s="233"/>
      <c r="NU36" s="233"/>
      <c r="NV36" s="233"/>
      <c r="NW36" s="233"/>
      <c r="NX36" s="233"/>
      <c r="NY36" s="233"/>
      <c r="NZ36" s="233"/>
      <c r="OA36" s="233"/>
      <c r="OB36" s="233"/>
      <c r="OC36" s="233"/>
      <c r="OD36" s="233"/>
      <c r="OE36" s="233"/>
      <c r="OF36" s="233"/>
      <c r="OG36" s="233"/>
      <c r="OH36" s="233"/>
      <c r="OI36" s="233"/>
      <c r="OJ36" s="233"/>
      <c r="OK36" s="233"/>
      <c r="OL36" s="233"/>
      <c r="OM36" s="233"/>
      <c r="ON36" s="233"/>
      <c r="OO36" s="233"/>
      <c r="OP36" s="233"/>
      <c r="OQ36" s="233"/>
      <c r="OR36" s="233"/>
      <c r="OS36" s="233"/>
      <c r="OT36" s="233"/>
      <c r="OU36" s="233"/>
      <c r="OV36" s="233"/>
      <c r="OW36" s="233"/>
      <c r="OX36" s="233"/>
      <c r="OY36" s="233"/>
      <c r="OZ36" s="233"/>
      <c r="PA36" s="233"/>
      <c r="PB36" s="233"/>
      <c r="PC36" s="233"/>
      <c r="PD36" s="233"/>
      <c r="PE36" s="233"/>
      <c r="PF36" s="233"/>
      <c r="PG36" s="233"/>
      <c r="PH36" s="233"/>
      <c r="PI36" s="233"/>
      <c r="PJ36" s="233"/>
      <c r="PK36" s="233"/>
      <c r="PL36" s="233"/>
      <c r="PM36" s="233"/>
      <c r="PN36" s="233"/>
      <c r="PO36" s="233"/>
      <c r="PP36" s="233"/>
      <c r="PQ36" s="233"/>
      <c r="PR36" s="233"/>
      <c r="PS36" s="233"/>
      <c r="PT36" s="233"/>
      <c r="PU36" s="233"/>
      <c r="PV36" s="233"/>
      <c r="PW36" s="233"/>
      <c r="PX36" s="233"/>
      <c r="PY36" s="233"/>
      <c r="PZ36" s="233"/>
      <c r="QA36" s="233"/>
      <c r="QB36" s="233"/>
      <c r="QC36" s="233"/>
      <c r="QD36" s="233"/>
      <c r="QE36" s="233"/>
      <c r="QF36" s="233"/>
      <c r="QG36" s="233"/>
      <c r="QH36" s="233"/>
      <c r="QI36" s="233"/>
      <c r="QJ36" s="233"/>
      <c r="QK36" s="233"/>
    </row>
    <row r="37" spans="1:453" s="182" customFormat="1" ht="23.5" customHeight="1">
      <c r="A37" s="734"/>
      <c r="B37" s="735"/>
      <c r="C37" s="1057"/>
      <c r="D37" s="1058"/>
      <c r="E37" s="1058"/>
      <c r="F37" s="1058"/>
      <c r="G37" s="1058"/>
      <c r="H37" s="1058"/>
      <c r="I37" s="1058"/>
      <c r="J37" s="1058"/>
      <c r="K37" s="1058"/>
      <c r="L37" s="1058"/>
      <c r="M37" s="1058"/>
      <c r="N37" s="1058"/>
      <c r="O37" s="1058"/>
      <c r="P37" s="1058"/>
      <c r="Q37" s="1058"/>
      <c r="R37" s="1058"/>
      <c r="S37" s="1058"/>
      <c r="T37" s="1059"/>
      <c r="U37" s="1060"/>
      <c r="V37" s="1061"/>
      <c r="W37" s="1061"/>
      <c r="X37" s="1062"/>
      <c r="Y37" s="1068"/>
      <c r="Z37" s="1069"/>
      <c r="AA37" s="1069"/>
      <c r="AB37" s="1070"/>
      <c r="AC37" s="1074"/>
      <c r="AD37" s="1075"/>
      <c r="AE37" s="1075"/>
      <c r="AF37" s="1075"/>
      <c r="AG37" s="1076"/>
      <c r="AH37" s="1077"/>
      <c r="AI37" s="1078"/>
      <c r="AJ37" s="1079"/>
      <c r="AK37" s="1083"/>
      <c r="AL37" s="1084"/>
      <c r="AM37" s="1084"/>
      <c r="AN37" s="1084"/>
      <c r="AO37" s="1085"/>
      <c r="AP37" s="1054"/>
      <c r="AQ37" s="1055"/>
      <c r="AR37" s="1055"/>
      <c r="AS37" s="1055"/>
      <c r="AT37" s="1056"/>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233"/>
      <c r="BS37" s="233"/>
      <c r="BT37" s="233"/>
      <c r="BU37" s="233"/>
      <c r="BV37" s="233"/>
      <c r="BW37" s="233"/>
      <c r="BX37" s="233"/>
      <c r="BY37" s="233"/>
      <c r="BZ37" s="233"/>
      <c r="CA37" s="233"/>
      <c r="CB37" s="233"/>
      <c r="CC37" s="233"/>
      <c r="CD37" s="233"/>
      <c r="CE37" s="233"/>
      <c r="CF37" s="233"/>
      <c r="CG37" s="233"/>
      <c r="CH37" s="233"/>
      <c r="CI37" s="233"/>
      <c r="CJ37" s="233"/>
      <c r="CK37" s="233"/>
      <c r="CL37" s="233"/>
      <c r="CM37" s="233"/>
      <c r="CN37" s="233"/>
      <c r="CO37" s="233"/>
      <c r="CP37" s="233"/>
      <c r="CQ37" s="233"/>
      <c r="CR37" s="233"/>
      <c r="CS37" s="233"/>
      <c r="CT37" s="233"/>
      <c r="CU37" s="233"/>
      <c r="CV37" s="233"/>
      <c r="CW37" s="233"/>
      <c r="CX37" s="233"/>
      <c r="CY37" s="233"/>
      <c r="CZ37" s="233"/>
      <c r="DA37" s="233"/>
      <c r="DB37" s="233"/>
      <c r="DC37" s="233"/>
      <c r="DD37" s="233"/>
      <c r="DE37" s="233"/>
      <c r="DF37" s="233"/>
      <c r="DG37" s="233"/>
      <c r="DH37" s="233"/>
      <c r="DI37" s="233"/>
      <c r="DJ37" s="233"/>
      <c r="DK37" s="233"/>
      <c r="DL37" s="233"/>
      <c r="DM37" s="233"/>
      <c r="DN37" s="233"/>
      <c r="DO37" s="233"/>
      <c r="DP37" s="233"/>
      <c r="DQ37" s="233"/>
      <c r="DR37" s="233"/>
      <c r="DS37" s="233"/>
      <c r="DT37" s="233"/>
      <c r="DU37" s="233"/>
      <c r="DV37" s="233"/>
      <c r="DW37" s="233"/>
      <c r="DX37" s="233"/>
      <c r="DY37" s="233"/>
      <c r="DZ37" s="233"/>
      <c r="EA37" s="233"/>
      <c r="EB37" s="233"/>
      <c r="EC37" s="233"/>
      <c r="ED37" s="233"/>
      <c r="EE37" s="233"/>
      <c r="EF37" s="233"/>
      <c r="EG37" s="233"/>
      <c r="EH37" s="233"/>
      <c r="EI37" s="233"/>
      <c r="EJ37" s="233"/>
      <c r="EK37" s="233"/>
      <c r="EL37" s="233"/>
      <c r="EM37" s="233"/>
      <c r="EN37" s="233"/>
      <c r="EO37" s="233"/>
      <c r="EP37" s="233"/>
      <c r="EQ37" s="233"/>
      <c r="ER37" s="233"/>
      <c r="ES37" s="233"/>
      <c r="ET37" s="233"/>
      <c r="EU37" s="233"/>
      <c r="EV37" s="233"/>
      <c r="EW37" s="233"/>
      <c r="EX37" s="233"/>
      <c r="EY37" s="233"/>
      <c r="EZ37" s="233"/>
      <c r="FA37" s="233"/>
      <c r="FB37" s="233"/>
      <c r="FC37" s="233"/>
      <c r="FD37" s="233"/>
      <c r="FE37" s="233"/>
      <c r="FF37" s="233"/>
      <c r="FG37" s="233"/>
      <c r="FH37" s="233"/>
      <c r="FI37" s="233"/>
      <c r="FJ37" s="233"/>
      <c r="FK37" s="233"/>
      <c r="FL37" s="233"/>
      <c r="FM37" s="233"/>
      <c r="FN37" s="233"/>
      <c r="FO37" s="233"/>
      <c r="FP37" s="233"/>
      <c r="FQ37" s="233"/>
      <c r="FR37" s="233"/>
      <c r="FS37" s="233"/>
      <c r="FT37" s="233"/>
      <c r="FU37" s="233"/>
      <c r="FV37" s="233"/>
      <c r="FW37" s="233"/>
      <c r="FX37" s="233"/>
      <c r="FY37" s="233"/>
      <c r="FZ37" s="233"/>
      <c r="GA37" s="233"/>
      <c r="GB37" s="233"/>
      <c r="GC37" s="233"/>
      <c r="GD37" s="233"/>
      <c r="GE37" s="233"/>
      <c r="GF37" s="233"/>
      <c r="GG37" s="233"/>
      <c r="GH37" s="233"/>
      <c r="GI37" s="233"/>
      <c r="GJ37" s="233"/>
      <c r="GK37" s="233"/>
      <c r="GL37" s="233"/>
      <c r="GM37" s="233"/>
      <c r="GN37" s="233"/>
      <c r="GO37" s="233"/>
      <c r="GP37" s="233"/>
      <c r="GQ37" s="233"/>
      <c r="GR37" s="233"/>
      <c r="GS37" s="233"/>
      <c r="GT37" s="233"/>
      <c r="GU37" s="233"/>
      <c r="GV37" s="233"/>
      <c r="GW37" s="233"/>
      <c r="GX37" s="233"/>
      <c r="GY37" s="233"/>
      <c r="GZ37" s="233"/>
      <c r="HA37" s="233"/>
      <c r="HB37" s="233"/>
      <c r="HC37" s="233"/>
      <c r="HD37" s="233"/>
      <c r="HE37" s="233"/>
      <c r="HF37" s="233"/>
      <c r="HG37" s="233"/>
      <c r="HH37" s="233"/>
      <c r="HI37" s="233"/>
      <c r="HJ37" s="233"/>
      <c r="HK37" s="233"/>
      <c r="HL37" s="233"/>
      <c r="HM37" s="233"/>
      <c r="HN37" s="233"/>
      <c r="HO37" s="233"/>
      <c r="HP37" s="233"/>
      <c r="HQ37" s="233"/>
      <c r="HR37" s="233"/>
      <c r="HS37" s="233"/>
      <c r="HT37" s="233"/>
      <c r="HU37" s="233"/>
      <c r="HV37" s="233"/>
      <c r="HW37" s="233"/>
      <c r="HX37" s="233"/>
      <c r="HY37" s="233"/>
      <c r="HZ37" s="233"/>
      <c r="IA37" s="233"/>
      <c r="IB37" s="233"/>
      <c r="IC37" s="233"/>
      <c r="ID37" s="233"/>
      <c r="IE37" s="233"/>
      <c r="IF37" s="233"/>
      <c r="IG37" s="233"/>
      <c r="IH37" s="233"/>
      <c r="II37" s="233"/>
      <c r="IJ37" s="233"/>
      <c r="IK37" s="233"/>
      <c r="IL37" s="233"/>
      <c r="IM37" s="233"/>
      <c r="IN37" s="233"/>
      <c r="IO37" s="233"/>
      <c r="IP37" s="233"/>
      <c r="IQ37" s="233"/>
      <c r="IR37" s="233"/>
      <c r="IS37" s="233"/>
      <c r="IT37" s="233"/>
      <c r="IU37" s="233"/>
      <c r="IV37" s="233"/>
      <c r="IW37" s="233"/>
      <c r="IX37" s="233"/>
      <c r="IY37" s="233"/>
      <c r="IZ37" s="233"/>
      <c r="JA37" s="233"/>
      <c r="JB37" s="233"/>
      <c r="JC37" s="233"/>
      <c r="JD37" s="233"/>
      <c r="JE37" s="233"/>
      <c r="JF37" s="233"/>
      <c r="JG37" s="233"/>
      <c r="JH37" s="233"/>
      <c r="JI37" s="233"/>
      <c r="JJ37" s="233"/>
      <c r="JK37" s="233"/>
      <c r="JL37" s="233"/>
      <c r="JM37" s="233"/>
      <c r="JN37" s="233"/>
      <c r="JO37" s="233"/>
      <c r="JP37" s="233"/>
      <c r="JQ37" s="233"/>
      <c r="JR37" s="233"/>
      <c r="JS37" s="233"/>
      <c r="JT37" s="233"/>
      <c r="JU37" s="233"/>
      <c r="JV37" s="233"/>
      <c r="JW37" s="233"/>
      <c r="JX37" s="233"/>
      <c r="JY37" s="233"/>
      <c r="JZ37" s="233"/>
      <c r="KA37" s="233"/>
      <c r="KB37" s="233"/>
      <c r="KC37" s="233"/>
      <c r="KD37" s="233"/>
      <c r="KE37" s="233"/>
      <c r="KF37" s="233"/>
      <c r="KG37" s="233"/>
      <c r="KH37" s="233"/>
      <c r="KI37" s="233"/>
      <c r="KJ37" s="233"/>
      <c r="KK37" s="233"/>
      <c r="KL37" s="233"/>
      <c r="KM37" s="233"/>
      <c r="KN37" s="233"/>
      <c r="KO37" s="233"/>
      <c r="KP37" s="233"/>
      <c r="KQ37" s="233"/>
      <c r="KR37" s="233"/>
      <c r="KS37" s="233"/>
      <c r="KT37" s="233"/>
      <c r="KU37" s="233"/>
      <c r="KV37" s="233"/>
      <c r="KW37" s="233"/>
      <c r="KX37" s="233"/>
      <c r="KY37" s="233"/>
      <c r="KZ37" s="233"/>
      <c r="LA37" s="233"/>
      <c r="LB37" s="233"/>
      <c r="LC37" s="233"/>
      <c r="LD37" s="233"/>
      <c r="LE37" s="233"/>
      <c r="LF37" s="233"/>
      <c r="LG37" s="233"/>
      <c r="LH37" s="233"/>
      <c r="LI37" s="233"/>
      <c r="LJ37" s="233"/>
      <c r="LK37" s="233"/>
      <c r="LL37" s="233"/>
      <c r="LM37" s="233"/>
      <c r="LN37" s="233"/>
      <c r="LO37" s="233"/>
      <c r="LP37" s="233"/>
      <c r="LQ37" s="233"/>
      <c r="LR37" s="233"/>
      <c r="LS37" s="233"/>
      <c r="LT37" s="233"/>
      <c r="LU37" s="233"/>
      <c r="LV37" s="233"/>
      <c r="LW37" s="233"/>
      <c r="LX37" s="233"/>
      <c r="LY37" s="233"/>
      <c r="LZ37" s="233"/>
      <c r="MA37" s="233"/>
      <c r="MB37" s="233"/>
      <c r="MC37" s="233"/>
      <c r="MD37" s="233"/>
      <c r="ME37" s="233"/>
      <c r="MF37" s="233"/>
      <c r="MG37" s="233"/>
      <c r="MH37" s="233"/>
      <c r="MI37" s="233"/>
      <c r="MJ37" s="233"/>
      <c r="MK37" s="233"/>
      <c r="ML37" s="233"/>
      <c r="MM37" s="233"/>
      <c r="MN37" s="233"/>
      <c r="MO37" s="233"/>
      <c r="MP37" s="233"/>
      <c r="MQ37" s="233"/>
      <c r="MR37" s="233"/>
      <c r="MS37" s="233"/>
      <c r="MT37" s="233"/>
      <c r="MU37" s="233"/>
      <c r="MV37" s="233"/>
      <c r="MW37" s="233"/>
      <c r="MX37" s="233"/>
      <c r="MY37" s="233"/>
      <c r="MZ37" s="233"/>
      <c r="NA37" s="233"/>
      <c r="NB37" s="233"/>
      <c r="NC37" s="233"/>
      <c r="ND37" s="233"/>
      <c r="NE37" s="233"/>
      <c r="NF37" s="233"/>
      <c r="NG37" s="233"/>
      <c r="NH37" s="233"/>
      <c r="NI37" s="233"/>
      <c r="NJ37" s="233"/>
      <c r="NK37" s="233"/>
      <c r="NL37" s="233"/>
      <c r="NM37" s="233"/>
      <c r="NN37" s="233"/>
      <c r="NO37" s="233"/>
      <c r="NP37" s="233"/>
      <c r="NQ37" s="233"/>
      <c r="NR37" s="233"/>
      <c r="NS37" s="233"/>
      <c r="NT37" s="233"/>
      <c r="NU37" s="233"/>
      <c r="NV37" s="233"/>
      <c r="NW37" s="233"/>
      <c r="NX37" s="233"/>
      <c r="NY37" s="233"/>
      <c r="NZ37" s="233"/>
      <c r="OA37" s="233"/>
      <c r="OB37" s="233"/>
      <c r="OC37" s="233"/>
      <c r="OD37" s="233"/>
      <c r="OE37" s="233"/>
      <c r="OF37" s="233"/>
      <c r="OG37" s="233"/>
      <c r="OH37" s="233"/>
      <c r="OI37" s="233"/>
      <c r="OJ37" s="233"/>
      <c r="OK37" s="233"/>
      <c r="OL37" s="233"/>
      <c r="OM37" s="233"/>
      <c r="ON37" s="233"/>
      <c r="OO37" s="233"/>
      <c r="OP37" s="233"/>
      <c r="OQ37" s="233"/>
      <c r="OR37" s="233"/>
      <c r="OS37" s="233"/>
      <c r="OT37" s="233"/>
      <c r="OU37" s="233"/>
      <c r="OV37" s="233"/>
      <c r="OW37" s="233"/>
      <c r="OX37" s="233"/>
      <c r="OY37" s="233"/>
      <c r="OZ37" s="233"/>
      <c r="PA37" s="233"/>
      <c r="PB37" s="233"/>
      <c r="PC37" s="233"/>
      <c r="PD37" s="233"/>
      <c r="PE37" s="233"/>
      <c r="PF37" s="233"/>
      <c r="PG37" s="233"/>
      <c r="PH37" s="233"/>
      <c r="PI37" s="233"/>
      <c r="PJ37" s="233"/>
      <c r="PK37" s="233"/>
      <c r="PL37" s="233"/>
      <c r="PM37" s="233"/>
      <c r="PN37" s="233"/>
      <c r="PO37" s="233"/>
      <c r="PP37" s="233"/>
      <c r="PQ37" s="233"/>
      <c r="PR37" s="233"/>
      <c r="PS37" s="233"/>
      <c r="PT37" s="233"/>
      <c r="PU37" s="233"/>
      <c r="PV37" s="233"/>
      <c r="PW37" s="233"/>
      <c r="PX37" s="233"/>
      <c r="PY37" s="233"/>
      <c r="PZ37" s="233"/>
      <c r="QA37" s="233"/>
      <c r="QB37" s="233"/>
      <c r="QC37" s="233"/>
      <c r="QD37" s="233"/>
      <c r="QE37" s="233"/>
      <c r="QF37" s="233"/>
      <c r="QG37" s="233"/>
      <c r="QH37" s="233"/>
      <c r="QI37" s="233"/>
      <c r="QJ37" s="233"/>
      <c r="QK37" s="233"/>
    </row>
    <row r="38" spans="1:453" s="182" customFormat="1" ht="23.5" customHeight="1">
      <c r="A38" s="732" t="s">
        <v>8500</v>
      </c>
      <c r="B38" s="733"/>
      <c r="C38" s="1063"/>
      <c r="D38" s="1064"/>
      <c r="E38" s="1064"/>
      <c r="F38" s="1064"/>
      <c r="G38" s="1064"/>
      <c r="H38" s="1086"/>
      <c r="I38" s="1064"/>
      <c r="J38" s="1064"/>
      <c r="K38" s="1064"/>
      <c r="L38" s="1064"/>
      <c r="M38" s="1064"/>
      <c r="N38" s="1086"/>
      <c r="O38" s="1064"/>
      <c r="P38" s="1064"/>
      <c r="Q38" s="1064"/>
      <c r="R38" s="1064"/>
      <c r="S38" s="1064"/>
      <c r="T38" s="1087"/>
      <c r="U38" s="1065"/>
      <c r="V38" s="1066"/>
      <c r="W38" s="1066"/>
      <c r="X38" s="1067"/>
      <c r="Y38" s="1068"/>
      <c r="Z38" s="1069"/>
      <c r="AA38" s="1069"/>
      <c r="AB38" s="1070"/>
      <c r="AC38" s="1071"/>
      <c r="AD38" s="1072"/>
      <c r="AE38" s="1072"/>
      <c r="AF38" s="1072"/>
      <c r="AG38" s="1073"/>
      <c r="AH38" s="1077"/>
      <c r="AI38" s="1078"/>
      <c r="AJ38" s="1079"/>
      <c r="AK38" s="1080"/>
      <c r="AL38" s="1081"/>
      <c r="AM38" s="1081"/>
      <c r="AN38" s="1081"/>
      <c r="AO38" s="1082"/>
      <c r="AP38" s="1054"/>
      <c r="AQ38" s="1055"/>
      <c r="AR38" s="1055"/>
      <c r="AS38" s="1055"/>
      <c r="AT38" s="1056"/>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3"/>
      <c r="BR38" s="233"/>
      <c r="BS38" s="233"/>
      <c r="BT38" s="233"/>
      <c r="BU38" s="233"/>
      <c r="BV38" s="233"/>
      <c r="BW38" s="233"/>
      <c r="BX38" s="233"/>
      <c r="BY38" s="233"/>
      <c r="BZ38" s="233"/>
      <c r="CA38" s="233"/>
      <c r="CB38" s="233"/>
      <c r="CC38" s="233"/>
      <c r="CD38" s="233"/>
      <c r="CE38" s="233"/>
      <c r="CF38" s="233"/>
      <c r="CG38" s="233"/>
      <c r="CH38" s="233"/>
      <c r="CI38" s="233"/>
      <c r="CJ38" s="233"/>
      <c r="CK38" s="233"/>
      <c r="CL38" s="233"/>
      <c r="CM38" s="233"/>
      <c r="CN38" s="233"/>
      <c r="CO38" s="233"/>
      <c r="CP38" s="233"/>
      <c r="CQ38" s="233"/>
      <c r="CR38" s="233"/>
      <c r="CS38" s="233"/>
      <c r="CT38" s="233"/>
      <c r="CU38" s="233"/>
      <c r="CV38" s="233"/>
      <c r="CW38" s="233"/>
      <c r="CX38" s="233"/>
      <c r="CY38" s="233"/>
      <c r="CZ38" s="233"/>
      <c r="DA38" s="233"/>
      <c r="DB38" s="233"/>
      <c r="DC38" s="233"/>
      <c r="DD38" s="233"/>
      <c r="DE38" s="233"/>
      <c r="DF38" s="233"/>
      <c r="DG38" s="233"/>
      <c r="DH38" s="233"/>
      <c r="DI38" s="233"/>
      <c r="DJ38" s="233"/>
      <c r="DK38" s="233"/>
      <c r="DL38" s="233"/>
      <c r="DM38" s="233"/>
      <c r="DN38" s="233"/>
      <c r="DO38" s="233"/>
      <c r="DP38" s="233"/>
      <c r="DQ38" s="233"/>
      <c r="DR38" s="233"/>
      <c r="DS38" s="233"/>
      <c r="DT38" s="233"/>
      <c r="DU38" s="233"/>
      <c r="DV38" s="233"/>
      <c r="DW38" s="233"/>
      <c r="DX38" s="233"/>
      <c r="DY38" s="233"/>
      <c r="DZ38" s="233"/>
      <c r="EA38" s="233"/>
      <c r="EB38" s="233"/>
      <c r="EC38" s="233"/>
      <c r="ED38" s="233"/>
      <c r="EE38" s="233"/>
      <c r="EF38" s="233"/>
      <c r="EG38" s="233"/>
      <c r="EH38" s="233"/>
      <c r="EI38" s="233"/>
      <c r="EJ38" s="233"/>
      <c r="EK38" s="233"/>
      <c r="EL38" s="233"/>
      <c r="EM38" s="233"/>
      <c r="EN38" s="233"/>
      <c r="EO38" s="233"/>
      <c r="EP38" s="233"/>
      <c r="EQ38" s="233"/>
      <c r="ER38" s="233"/>
      <c r="ES38" s="233"/>
      <c r="ET38" s="233"/>
      <c r="EU38" s="233"/>
      <c r="EV38" s="233"/>
      <c r="EW38" s="233"/>
      <c r="EX38" s="233"/>
      <c r="EY38" s="233"/>
      <c r="EZ38" s="233"/>
      <c r="FA38" s="233"/>
      <c r="FB38" s="233"/>
      <c r="FC38" s="233"/>
      <c r="FD38" s="233"/>
      <c r="FE38" s="233"/>
      <c r="FF38" s="233"/>
      <c r="FG38" s="233"/>
      <c r="FH38" s="233"/>
      <c r="FI38" s="233"/>
      <c r="FJ38" s="233"/>
      <c r="FK38" s="233"/>
      <c r="FL38" s="233"/>
      <c r="FM38" s="233"/>
      <c r="FN38" s="233"/>
      <c r="FO38" s="233"/>
      <c r="FP38" s="233"/>
      <c r="FQ38" s="233"/>
      <c r="FR38" s="233"/>
      <c r="FS38" s="233"/>
      <c r="FT38" s="233"/>
      <c r="FU38" s="233"/>
      <c r="FV38" s="233"/>
      <c r="FW38" s="233"/>
      <c r="FX38" s="233"/>
      <c r="FY38" s="233"/>
      <c r="FZ38" s="233"/>
      <c r="GA38" s="233"/>
      <c r="GB38" s="233"/>
      <c r="GC38" s="233"/>
      <c r="GD38" s="233"/>
      <c r="GE38" s="233"/>
      <c r="GF38" s="233"/>
      <c r="GG38" s="233"/>
      <c r="GH38" s="233"/>
      <c r="GI38" s="233"/>
      <c r="GJ38" s="233"/>
      <c r="GK38" s="233"/>
      <c r="GL38" s="233"/>
      <c r="GM38" s="233"/>
      <c r="GN38" s="233"/>
      <c r="GO38" s="233"/>
      <c r="GP38" s="233"/>
      <c r="GQ38" s="233"/>
      <c r="GR38" s="233"/>
      <c r="GS38" s="233"/>
      <c r="GT38" s="233"/>
      <c r="GU38" s="233"/>
      <c r="GV38" s="233"/>
      <c r="GW38" s="233"/>
      <c r="GX38" s="233"/>
      <c r="GY38" s="233"/>
      <c r="GZ38" s="233"/>
      <c r="HA38" s="233"/>
      <c r="HB38" s="233"/>
      <c r="HC38" s="233"/>
      <c r="HD38" s="233"/>
      <c r="HE38" s="233"/>
      <c r="HF38" s="233"/>
      <c r="HG38" s="233"/>
      <c r="HH38" s="233"/>
      <c r="HI38" s="233"/>
      <c r="HJ38" s="233"/>
      <c r="HK38" s="233"/>
      <c r="HL38" s="233"/>
      <c r="HM38" s="233"/>
      <c r="HN38" s="233"/>
      <c r="HO38" s="233"/>
      <c r="HP38" s="233"/>
      <c r="HQ38" s="233"/>
      <c r="HR38" s="233"/>
      <c r="HS38" s="233"/>
      <c r="HT38" s="233"/>
      <c r="HU38" s="233"/>
      <c r="HV38" s="233"/>
      <c r="HW38" s="233"/>
      <c r="HX38" s="233"/>
      <c r="HY38" s="233"/>
      <c r="HZ38" s="233"/>
      <c r="IA38" s="233"/>
      <c r="IB38" s="233"/>
      <c r="IC38" s="233"/>
      <c r="ID38" s="233"/>
      <c r="IE38" s="233"/>
      <c r="IF38" s="233"/>
      <c r="IG38" s="233"/>
      <c r="IH38" s="233"/>
      <c r="II38" s="233"/>
      <c r="IJ38" s="233"/>
      <c r="IK38" s="233"/>
      <c r="IL38" s="233"/>
      <c r="IM38" s="233"/>
      <c r="IN38" s="233"/>
      <c r="IO38" s="233"/>
      <c r="IP38" s="233"/>
      <c r="IQ38" s="233"/>
      <c r="IR38" s="233"/>
      <c r="IS38" s="233"/>
      <c r="IT38" s="233"/>
      <c r="IU38" s="233"/>
      <c r="IV38" s="233"/>
      <c r="IW38" s="233"/>
      <c r="IX38" s="233"/>
      <c r="IY38" s="233"/>
      <c r="IZ38" s="233"/>
      <c r="JA38" s="233"/>
      <c r="JB38" s="233"/>
      <c r="JC38" s="233"/>
      <c r="JD38" s="233"/>
      <c r="JE38" s="233"/>
      <c r="JF38" s="233"/>
      <c r="JG38" s="233"/>
      <c r="JH38" s="233"/>
      <c r="JI38" s="233"/>
      <c r="JJ38" s="233"/>
      <c r="JK38" s="233"/>
      <c r="JL38" s="233"/>
      <c r="JM38" s="233"/>
      <c r="JN38" s="233"/>
      <c r="JO38" s="233"/>
      <c r="JP38" s="233"/>
      <c r="JQ38" s="233"/>
      <c r="JR38" s="233"/>
      <c r="JS38" s="233"/>
      <c r="JT38" s="233"/>
      <c r="JU38" s="233"/>
      <c r="JV38" s="233"/>
      <c r="JW38" s="233"/>
      <c r="JX38" s="233"/>
      <c r="JY38" s="233"/>
      <c r="JZ38" s="233"/>
      <c r="KA38" s="233"/>
      <c r="KB38" s="233"/>
      <c r="KC38" s="233"/>
      <c r="KD38" s="233"/>
      <c r="KE38" s="233"/>
      <c r="KF38" s="233"/>
      <c r="KG38" s="233"/>
      <c r="KH38" s="233"/>
      <c r="KI38" s="233"/>
      <c r="KJ38" s="233"/>
      <c r="KK38" s="233"/>
      <c r="KL38" s="233"/>
      <c r="KM38" s="233"/>
      <c r="KN38" s="233"/>
      <c r="KO38" s="233"/>
      <c r="KP38" s="233"/>
      <c r="KQ38" s="233"/>
      <c r="KR38" s="233"/>
      <c r="KS38" s="233"/>
      <c r="KT38" s="233"/>
      <c r="KU38" s="233"/>
      <c r="KV38" s="233"/>
      <c r="KW38" s="233"/>
      <c r="KX38" s="233"/>
      <c r="KY38" s="233"/>
      <c r="KZ38" s="233"/>
      <c r="LA38" s="233"/>
      <c r="LB38" s="233"/>
      <c r="LC38" s="233"/>
      <c r="LD38" s="233"/>
      <c r="LE38" s="233"/>
      <c r="LF38" s="233"/>
      <c r="LG38" s="233"/>
      <c r="LH38" s="233"/>
      <c r="LI38" s="233"/>
      <c r="LJ38" s="233"/>
      <c r="LK38" s="233"/>
      <c r="LL38" s="233"/>
      <c r="LM38" s="233"/>
      <c r="LN38" s="233"/>
      <c r="LO38" s="233"/>
      <c r="LP38" s="233"/>
      <c r="LQ38" s="233"/>
      <c r="LR38" s="233"/>
      <c r="LS38" s="233"/>
      <c r="LT38" s="233"/>
      <c r="LU38" s="233"/>
      <c r="LV38" s="233"/>
      <c r="LW38" s="233"/>
      <c r="LX38" s="233"/>
      <c r="LY38" s="233"/>
      <c r="LZ38" s="233"/>
      <c r="MA38" s="233"/>
      <c r="MB38" s="233"/>
      <c r="MC38" s="233"/>
      <c r="MD38" s="233"/>
      <c r="ME38" s="233"/>
      <c r="MF38" s="233"/>
      <c r="MG38" s="233"/>
      <c r="MH38" s="233"/>
      <c r="MI38" s="233"/>
      <c r="MJ38" s="233"/>
      <c r="MK38" s="233"/>
      <c r="ML38" s="233"/>
      <c r="MM38" s="233"/>
      <c r="MN38" s="233"/>
      <c r="MO38" s="233"/>
      <c r="MP38" s="233"/>
      <c r="MQ38" s="233"/>
      <c r="MR38" s="233"/>
      <c r="MS38" s="233"/>
      <c r="MT38" s="233"/>
      <c r="MU38" s="233"/>
      <c r="MV38" s="233"/>
      <c r="MW38" s="233"/>
      <c r="MX38" s="233"/>
      <c r="MY38" s="233"/>
      <c r="MZ38" s="233"/>
      <c r="NA38" s="233"/>
      <c r="NB38" s="233"/>
      <c r="NC38" s="233"/>
      <c r="ND38" s="233"/>
      <c r="NE38" s="233"/>
      <c r="NF38" s="233"/>
      <c r="NG38" s="233"/>
      <c r="NH38" s="233"/>
      <c r="NI38" s="233"/>
      <c r="NJ38" s="233"/>
      <c r="NK38" s="233"/>
      <c r="NL38" s="233"/>
      <c r="NM38" s="233"/>
      <c r="NN38" s="233"/>
      <c r="NO38" s="233"/>
      <c r="NP38" s="233"/>
      <c r="NQ38" s="233"/>
      <c r="NR38" s="233"/>
      <c r="NS38" s="233"/>
      <c r="NT38" s="233"/>
      <c r="NU38" s="233"/>
      <c r="NV38" s="233"/>
      <c r="NW38" s="233"/>
      <c r="NX38" s="233"/>
      <c r="NY38" s="233"/>
      <c r="NZ38" s="233"/>
      <c r="OA38" s="233"/>
      <c r="OB38" s="233"/>
      <c r="OC38" s="233"/>
      <c r="OD38" s="233"/>
      <c r="OE38" s="233"/>
      <c r="OF38" s="233"/>
      <c r="OG38" s="233"/>
      <c r="OH38" s="233"/>
      <c r="OI38" s="233"/>
      <c r="OJ38" s="233"/>
      <c r="OK38" s="233"/>
      <c r="OL38" s="233"/>
      <c r="OM38" s="233"/>
      <c r="ON38" s="233"/>
      <c r="OO38" s="233"/>
      <c r="OP38" s="233"/>
      <c r="OQ38" s="233"/>
      <c r="OR38" s="233"/>
      <c r="OS38" s="233"/>
      <c r="OT38" s="233"/>
      <c r="OU38" s="233"/>
      <c r="OV38" s="233"/>
      <c r="OW38" s="233"/>
      <c r="OX38" s="233"/>
      <c r="OY38" s="233"/>
      <c r="OZ38" s="233"/>
      <c r="PA38" s="233"/>
      <c r="PB38" s="233"/>
      <c r="PC38" s="233"/>
      <c r="PD38" s="233"/>
      <c r="PE38" s="233"/>
      <c r="PF38" s="233"/>
      <c r="PG38" s="233"/>
      <c r="PH38" s="233"/>
      <c r="PI38" s="233"/>
      <c r="PJ38" s="233"/>
      <c r="PK38" s="233"/>
      <c r="PL38" s="233"/>
      <c r="PM38" s="233"/>
      <c r="PN38" s="233"/>
      <c r="PO38" s="233"/>
      <c r="PP38" s="233"/>
      <c r="PQ38" s="233"/>
      <c r="PR38" s="233"/>
      <c r="PS38" s="233"/>
      <c r="PT38" s="233"/>
      <c r="PU38" s="233"/>
      <c r="PV38" s="233"/>
      <c r="PW38" s="233"/>
      <c r="PX38" s="233"/>
      <c r="PY38" s="233"/>
      <c r="PZ38" s="233"/>
      <c r="QA38" s="233"/>
      <c r="QB38" s="233"/>
      <c r="QC38" s="233"/>
      <c r="QD38" s="233"/>
      <c r="QE38" s="233"/>
      <c r="QF38" s="233"/>
      <c r="QG38" s="233"/>
      <c r="QH38" s="233"/>
      <c r="QI38" s="233"/>
      <c r="QJ38" s="233"/>
      <c r="QK38" s="233"/>
    </row>
    <row r="39" spans="1:453" s="182" customFormat="1" ht="23.5" customHeight="1">
      <c r="A39" s="734"/>
      <c r="B39" s="735"/>
      <c r="C39" s="1057"/>
      <c r="D39" s="1058"/>
      <c r="E39" s="1058"/>
      <c r="F39" s="1058"/>
      <c r="G39" s="1058"/>
      <c r="H39" s="1058"/>
      <c r="I39" s="1058"/>
      <c r="J39" s="1058"/>
      <c r="K39" s="1058"/>
      <c r="L39" s="1058"/>
      <c r="M39" s="1058"/>
      <c r="N39" s="1058"/>
      <c r="O39" s="1058"/>
      <c r="P39" s="1058"/>
      <c r="Q39" s="1058"/>
      <c r="R39" s="1058"/>
      <c r="S39" s="1058"/>
      <c r="T39" s="1059"/>
      <c r="U39" s="1060"/>
      <c r="V39" s="1061"/>
      <c r="W39" s="1061"/>
      <c r="X39" s="1062"/>
      <c r="Y39" s="1068"/>
      <c r="Z39" s="1069"/>
      <c r="AA39" s="1069"/>
      <c r="AB39" s="1070"/>
      <c r="AC39" s="1074"/>
      <c r="AD39" s="1075"/>
      <c r="AE39" s="1075"/>
      <c r="AF39" s="1075"/>
      <c r="AG39" s="1076"/>
      <c r="AH39" s="1077"/>
      <c r="AI39" s="1078"/>
      <c r="AJ39" s="1079"/>
      <c r="AK39" s="1083"/>
      <c r="AL39" s="1084"/>
      <c r="AM39" s="1084"/>
      <c r="AN39" s="1084"/>
      <c r="AO39" s="1085"/>
      <c r="AP39" s="1054"/>
      <c r="AQ39" s="1055"/>
      <c r="AR39" s="1055"/>
      <c r="AS39" s="1055"/>
      <c r="AT39" s="1056"/>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3"/>
      <c r="BR39" s="233"/>
      <c r="BS39" s="233"/>
      <c r="BT39" s="233"/>
      <c r="BU39" s="233"/>
      <c r="BV39" s="233"/>
      <c r="BW39" s="233"/>
      <c r="BX39" s="233"/>
      <c r="BY39" s="233"/>
      <c r="BZ39" s="233"/>
      <c r="CA39" s="233"/>
      <c r="CB39" s="233"/>
      <c r="CC39" s="233"/>
      <c r="CD39" s="233"/>
      <c r="CE39" s="233"/>
      <c r="CF39" s="233"/>
      <c r="CG39" s="233"/>
      <c r="CH39" s="233"/>
      <c r="CI39" s="233"/>
      <c r="CJ39" s="233"/>
      <c r="CK39" s="233"/>
      <c r="CL39" s="233"/>
      <c r="CM39" s="233"/>
      <c r="CN39" s="233"/>
      <c r="CO39" s="233"/>
      <c r="CP39" s="233"/>
      <c r="CQ39" s="233"/>
      <c r="CR39" s="233"/>
      <c r="CS39" s="233"/>
      <c r="CT39" s="233"/>
      <c r="CU39" s="233"/>
      <c r="CV39" s="233"/>
      <c r="CW39" s="233"/>
      <c r="CX39" s="233"/>
      <c r="CY39" s="233"/>
      <c r="CZ39" s="233"/>
      <c r="DA39" s="233"/>
      <c r="DB39" s="233"/>
      <c r="DC39" s="233"/>
      <c r="DD39" s="233"/>
      <c r="DE39" s="233"/>
      <c r="DF39" s="233"/>
      <c r="DG39" s="233"/>
      <c r="DH39" s="233"/>
      <c r="DI39" s="233"/>
      <c r="DJ39" s="233"/>
      <c r="DK39" s="233"/>
      <c r="DL39" s="233"/>
      <c r="DM39" s="233"/>
      <c r="DN39" s="233"/>
      <c r="DO39" s="233"/>
      <c r="DP39" s="233"/>
      <c r="DQ39" s="233"/>
      <c r="DR39" s="233"/>
      <c r="DS39" s="233"/>
      <c r="DT39" s="233"/>
      <c r="DU39" s="233"/>
      <c r="DV39" s="233"/>
      <c r="DW39" s="233"/>
      <c r="DX39" s="233"/>
      <c r="DY39" s="233"/>
      <c r="DZ39" s="233"/>
      <c r="EA39" s="233"/>
      <c r="EB39" s="233"/>
      <c r="EC39" s="233"/>
      <c r="ED39" s="233"/>
      <c r="EE39" s="233"/>
      <c r="EF39" s="233"/>
      <c r="EG39" s="233"/>
      <c r="EH39" s="233"/>
      <c r="EI39" s="233"/>
      <c r="EJ39" s="233"/>
      <c r="EK39" s="233"/>
      <c r="EL39" s="233"/>
      <c r="EM39" s="233"/>
      <c r="EN39" s="233"/>
      <c r="EO39" s="233"/>
      <c r="EP39" s="233"/>
      <c r="EQ39" s="233"/>
      <c r="ER39" s="233"/>
      <c r="ES39" s="233"/>
      <c r="ET39" s="233"/>
      <c r="EU39" s="233"/>
      <c r="EV39" s="233"/>
      <c r="EW39" s="233"/>
      <c r="EX39" s="233"/>
      <c r="EY39" s="233"/>
      <c r="EZ39" s="233"/>
      <c r="FA39" s="233"/>
      <c r="FB39" s="233"/>
      <c r="FC39" s="233"/>
      <c r="FD39" s="233"/>
      <c r="FE39" s="233"/>
      <c r="FF39" s="233"/>
      <c r="FG39" s="233"/>
      <c r="FH39" s="233"/>
      <c r="FI39" s="233"/>
      <c r="FJ39" s="233"/>
      <c r="FK39" s="233"/>
      <c r="FL39" s="233"/>
      <c r="FM39" s="233"/>
      <c r="FN39" s="233"/>
      <c r="FO39" s="233"/>
      <c r="FP39" s="233"/>
      <c r="FQ39" s="233"/>
      <c r="FR39" s="233"/>
      <c r="FS39" s="233"/>
      <c r="FT39" s="233"/>
      <c r="FU39" s="233"/>
      <c r="FV39" s="233"/>
      <c r="FW39" s="233"/>
      <c r="FX39" s="233"/>
      <c r="FY39" s="233"/>
      <c r="FZ39" s="233"/>
      <c r="GA39" s="233"/>
      <c r="GB39" s="233"/>
      <c r="GC39" s="233"/>
      <c r="GD39" s="233"/>
      <c r="GE39" s="233"/>
      <c r="GF39" s="233"/>
      <c r="GG39" s="233"/>
      <c r="GH39" s="233"/>
      <c r="GI39" s="233"/>
      <c r="GJ39" s="233"/>
      <c r="GK39" s="233"/>
      <c r="GL39" s="233"/>
      <c r="GM39" s="233"/>
      <c r="GN39" s="233"/>
      <c r="GO39" s="233"/>
      <c r="GP39" s="233"/>
      <c r="GQ39" s="233"/>
      <c r="GR39" s="233"/>
      <c r="GS39" s="233"/>
      <c r="GT39" s="233"/>
      <c r="GU39" s="233"/>
      <c r="GV39" s="233"/>
      <c r="GW39" s="233"/>
      <c r="GX39" s="233"/>
      <c r="GY39" s="233"/>
      <c r="GZ39" s="233"/>
      <c r="HA39" s="233"/>
      <c r="HB39" s="233"/>
      <c r="HC39" s="233"/>
      <c r="HD39" s="233"/>
      <c r="HE39" s="233"/>
      <c r="HF39" s="233"/>
      <c r="HG39" s="233"/>
      <c r="HH39" s="233"/>
      <c r="HI39" s="233"/>
      <c r="HJ39" s="233"/>
      <c r="HK39" s="233"/>
      <c r="HL39" s="233"/>
      <c r="HM39" s="233"/>
      <c r="HN39" s="233"/>
      <c r="HO39" s="233"/>
      <c r="HP39" s="233"/>
      <c r="HQ39" s="233"/>
      <c r="HR39" s="233"/>
      <c r="HS39" s="233"/>
      <c r="HT39" s="233"/>
      <c r="HU39" s="233"/>
      <c r="HV39" s="233"/>
      <c r="HW39" s="233"/>
      <c r="HX39" s="233"/>
      <c r="HY39" s="233"/>
      <c r="HZ39" s="233"/>
      <c r="IA39" s="233"/>
      <c r="IB39" s="233"/>
      <c r="IC39" s="233"/>
      <c r="ID39" s="233"/>
      <c r="IE39" s="233"/>
      <c r="IF39" s="233"/>
      <c r="IG39" s="233"/>
      <c r="IH39" s="233"/>
      <c r="II39" s="233"/>
      <c r="IJ39" s="233"/>
      <c r="IK39" s="233"/>
      <c r="IL39" s="233"/>
      <c r="IM39" s="233"/>
      <c r="IN39" s="233"/>
      <c r="IO39" s="233"/>
      <c r="IP39" s="233"/>
      <c r="IQ39" s="233"/>
      <c r="IR39" s="233"/>
      <c r="IS39" s="233"/>
      <c r="IT39" s="233"/>
      <c r="IU39" s="233"/>
      <c r="IV39" s="233"/>
      <c r="IW39" s="233"/>
      <c r="IX39" s="233"/>
      <c r="IY39" s="233"/>
      <c r="IZ39" s="233"/>
      <c r="JA39" s="233"/>
      <c r="JB39" s="233"/>
      <c r="JC39" s="233"/>
      <c r="JD39" s="233"/>
      <c r="JE39" s="233"/>
      <c r="JF39" s="233"/>
      <c r="JG39" s="233"/>
      <c r="JH39" s="233"/>
      <c r="JI39" s="233"/>
      <c r="JJ39" s="233"/>
      <c r="JK39" s="233"/>
      <c r="JL39" s="233"/>
      <c r="JM39" s="233"/>
      <c r="JN39" s="233"/>
      <c r="JO39" s="233"/>
      <c r="JP39" s="233"/>
      <c r="JQ39" s="233"/>
      <c r="JR39" s="233"/>
      <c r="JS39" s="233"/>
      <c r="JT39" s="233"/>
      <c r="JU39" s="233"/>
      <c r="JV39" s="233"/>
      <c r="JW39" s="233"/>
      <c r="JX39" s="233"/>
      <c r="JY39" s="233"/>
      <c r="JZ39" s="233"/>
      <c r="KA39" s="233"/>
      <c r="KB39" s="233"/>
      <c r="KC39" s="233"/>
      <c r="KD39" s="233"/>
      <c r="KE39" s="233"/>
      <c r="KF39" s="233"/>
      <c r="KG39" s="233"/>
      <c r="KH39" s="233"/>
      <c r="KI39" s="233"/>
      <c r="KJ39" s="233"/>
      <c r="KK39" s="233"/>
      <c r="KL39" s="233"/>
      <c r="KM39" s="233"/>
      <c r="KN39" s="233"/>
      <c r="KO39" s="233"/>
      <c r="KP39" s="233"/>
      <c r="KQ39" s="233"/>
      <c r="KR39" s="233"/>
      <c r="KS39" s="233"/>
      <c r="KT39" s="233"/>
      <c r="KU39" s="233"/>
      <c r="KV39" s="233"/>
      <c r="KW39" s="233"/>
      <c r="KX39" s="233"/>
      <c r="KY39" s="233"/>
      <c r="KZ39" s="233"/>
      <c r="LA39" s="233"/>
      <c r="LB39" s="233"/>
      <c r="LC39" s="233"/>
      <c r="LD39" s="233"/>
      <c r="LE39" s="233"/>
      <c r="LF39" s="233"/>
      <c r="LG39" s="233"/>
      <c r="LH39" s="233"/>
      <c r="LI39" s="233"/>
      <c r="LJ39" s="233"/>
      <c r="LK39" s="233"/>
      <c r="LL39" s="233"/>
      <c r="LM39" s="233"/>
      <c r="LN39" s="233"/>
      <c r="LO39" s="233"/>
      <c r="LP39" s="233"/>
      <c r="LQ39" s="233"/>
      <c r="LR39" s="233"/>
      <c r="LS39" s="233"/>
      <c r="LT39" s="233"/>
      <c r="LU39" s="233"/>
      <c r="LV39" s="233"/>
      <c r="LW39" s="233"/>
      <c r="LX39" s="233"/>
      <c r="LY39" s="233"/>
      <c r="LZ39" s="233"/>
      <c r="MA39" s="233"/>
      <c r="MB39" s="233"/>
      <c r="MC39" s="233"/>
      <c r="MD39" s="233"/>
      <c r="ME39" s="233"/>
      <c r="MF39" s="233"/>
      <c r="MG39" s="233"/>
      <c r="MH39" s="233"/>
      <c r="MI39" s="233"/>
      <c r="MJ39" s="233"/>
      <c r="MK39" s="233"/>
      <c r="ML39" s="233"/>
      <c r="MM39" s="233"/>
      <c r="MN39" s="233"/>
      <c r="MO39" s="233"/>
      <c r="MP39" s="233"/>
      <c r="MQ39" s="233"/>
      <c r="MR39" s="233"/>
      <c r="MS39" s="233"/>
      <c r="MT39" s="233"/>
      <c r="MU39" s="233"/>
      <c r="MV39" s="233"/>
      <c r="MW39" s="233"/>
      <c r="MX39" s="233"/>
      <c r="MY39" s="233"/>
      <c r="MZ39" s="233"/>
      <c r="NA39" s="233"/>
      <c r="NB39" s="233"/>
      <c r="NC39" s="233"/>
      <c r="ND39" s="233"/>
      <c r="NE39" s="233"/>
      <c r="NF39" s="233"/>
      <c r="NG39" s="233"/>
      <c r="NH39" s="233"/>
      <c r="NI39" s="233"/>
      <c r="NJ39" s="233"/>
      <c r="NK39" s="233"/>
      <c r="NL39" s="233"/>
      <c r="NM39" s="233"/>
      <c r="NN39" s="233"/>
      <c r="NO39" s="233"/>
      <c r="NP39" s="233"/>
      <c r="NQ39" s="233"/>
      <c r="NR39" s="233"/>
      <c r="NS39" s="233"/>
      <c r="NT39" s="233"/>
      <c r="NU39" s="233"/>
      <c r="NV39" s="233"/>
      <c r="NW39" s="233"/>
      <c r="NX39" s="233"/>
      <c r="NY39" s="233"/>
      <c r="NZ39" s="233"/>
      <c r="OA39" s="233"/>
      <c r="OB39" s="233"/>
      <c r="OC39" s="233"/>
      <c r="OD39" s="233"/>
      <c r="OE39" s="233"/>
      <c r="OF39" s="233"/>
      <c r="OG39" s="233"/>
      <c r="OH39" s="233"/>
      <c r="OI39" s="233"/>
      <c r="OJ39" s="233"/>
      <c r="OK39" s="233"/>
      <c r="OL39" s="233"/>
      <c r="OM39" s="233"/>
      <c r="ON39" s="233"/>
      <c r="OO39" s="233"/>
      <c r="OP39" s="233"/>
      <c r="OQ39" s="233"/>
      <c r="OR39" s="233"/>
      <c r="OS39" s="233"/>
      <c r="OT39" s="233"/>
      <c r="OU39" s="233"/>
      <c r="OV39" s="233"/>
      <c r="OW39" s="233"/>
      <c r="OX39" s="233"/>
      <c r="OY39" s="233"/>
      <c r="OZ39" s="233"/>
      <c r="PA39" s="233"/>
      <c r="PB39" s="233"/>
      <c r="PC39" s="233"/>
      <c r="PD39" s="233"/>
      <c r="PE39" s="233"/>
      <c r="PF39" s="233"/>
      <c r="PG39" s="233"/>
      <c r="PH39" s="233"/>
      <c r="PI39" s="233"/>
      <c r="PJ39" s="233"/>
      <c r="PK39" s="233"/>
      <c r="PL39" s="233"/>
      <c r="PM39" s="233"/>
      <c r="PN39" s="233"/>
      <c r="PO39" s="233"/>
      <c r="PP39" s="233"/>
      <c r="PQ39" s="233"/>
      <c r="PR39" s="233"/>
      <c r="PS39" s="233"/>
      <c r="PT39" s="233"/>
      <c r="PU39" s="233"/>
      <c r="PV39" s="233"/>
      <c r="PW39" s="233"/>
      <c r="PX39" s="233"/>
      <c r="PY39" s="233"/>
      <c r="PZ39" s="233"/>
      <c r="QA39" s="233"/>
      <c r="QB39" s="233"/>
      <c r="QC39" s="233"/>
      <c r="QD39" s="233"/>
      <c r="QE39" s="233"/>
      <c r="QF39" s="233"/>
      <c r="QG39" s="233"/>
      <c r="QH39" s="233"/>
      <c r="QI39" s="233"/>
      <c r="QJ39" s="233"/>
      <c r="QK39" s="233"/>
    </row>
    <row r="40" spans="1:453" s="182" customFormat="1" ht="23.5" customHeight="1">
      <c r="A40" s="732" t="s">
        <v>8501</v>
      </c>
      <c r="B40" s="733"/>
      <c r="C40" s="1063"/>
      <c r="D40" s="1064"/>
      <c r="E40" s="1064"/>
      <c r="F40" s="1064"/>
      <c r="G40" s="1064"/>
      <c r="H40" s="1086"/>
      <c r="I40" s="1064"/>
      <c r="J40" s="1064"/>
      <c r="K40" s="1064"/>
      <c r="L40" s="1064"/>
      <c r="M40" s="1064"/>
      <c r="N40" s="1086"/>
      <c r="O40" s="1064"/>
      <c r="P40" s="1064"/>
      <c r="Q40" s="1064"/>
      <c r="R40" s="1064"/>
      <c r="S40" s="1064"/>
      <c r="T40" s="1087"/>
      <c r="U40" s="1065"/>
      <c r="V40" s="1066"/>
      <c r="W40" s="1066"/>
      <c r="X40" s="1067"/>
      <c r="Y40" s="1068"/>
      <c r="Z40" s="1069"/>
      <c r="AA40" s="1069"/>
      <c r="AB40" s="1070"/>
      <c r="AC40" s="1071"/>
      <c r="AD40" s="1072"/>
      <c r="AE40" s="1072"/>
      <c r="AF40" s="1072"/>
      <c r="AG40" s="1073"/>
      <c r="AH40" s="1077"/>
      <c r="AI40" s="1078"/>
      <c r="AJ40" s="1079"/>
      <c r="AK40" s="1080"/>
      <c r="AL40" s="1081"/>
      <c r="AM40" s="1081"/>
      <c r="AN40" s="1081"/>
      <c r="AO40" s="1082"/>
      <c r="AP40" s="1054"/>
      <c r="AQ40" s="1055"/>
      <c r="AR40" s="1055"/>
      <c r="AS40" s="1055"/>
      <c r="AT40" s="1056"/>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3"/>
      <c r="BR40" s="233"/>
      <c r="BS40" s="233"/>
      <c r="BT40" s="233"/>
      <c r="BU40" s="233"/>
      <c r="BV40" s="233"/>
      <c r="BW40" s="233"/>
      <c r="BX40" s="233"/>
      <c r="BY40" s="233"/>
      <c r="BZ40" s="233"/>
      <c r="CA40" s="233"/>
      <c r="CB40" s="233"/>
      <c r="CC40" s="233"/>
      <c r="CD40" s="233"/>
      <c r="CE40" s="233"/>
      <c r="CF40" s="233"/>
      <c r="CG40" s="233"/>
      <c r="CH40" s="233"/>
      <c r="CI40" s="233"/>
      <c r="CJ40" s="233"/>
      <c r="CK40" s="233"/>
      <c r="CL40" s="233"/>
      <c r="CM40" s="233"/>
      <c r="CN40" s="233"/>
      <c r="CO40" s="233"/>
      <c r="CP40" s="233"/>
      <c r="CQ40" s="233"/>
      <c r="CR40" s="233"/>
      <c r="CS40" s="233"/>
      <c r="CT40" s="233"/>
      <c r="CU40" s="233"/>
      <c r="CV40" s="233"/>
      <c r="CW40" s="233"/>
      <c r="CX40" s="233"/>
      <c r="CY40" s="233"/>
      <c r="CZ40" s="233"/>
      <c r="DA40" s="233"/>
      <c r="DB40" s="233"/>
      <c r="DC40" s="233"/>
      <c r="DD40" s="233"/>
      <c r="DE40" s="233"/>
      <c r="DF40" s="233"/>
      <c r="DG40" s="233"/>
      <c r="DH40" s="233"/>
      <c r="DI40" s="233"/>
      <c r="DJ40" s="233"/>
      <c r="DK40" s="233"/>
      <c r="DL40" s="233"/>
      <c r="DM40" s="233"/>
      <c r="DN40" s="233"/>
      <c r="DO40" s="233"/>
      <c r="DP40" s="233"/>
      <c r="DQ40" s="233"/>
      <c r="DR40" s="233"/>
      <c r="DS40" s="233"/>
      <c r="DT40" s="233"/>
      <c r="DU40" s="233"/>
      <c r="DV40" s="233"/>
      <c r="DW40" s="233"/>
      <c r="DX40" s="233"/>
      <c r="DY40" s="233"/>
      <c r="DZ40" s="233"/>
      <c r="EA40" s="233"/>
      <c r="EB40" s="233"/>
      <c r="EC40" s="233"/>
      <c r="ED40" s="233"/>
      <c r="EE40" s="233"/>
      <c r="EF40" s="233"/>
      <c r="EG40" s="233"/>
      <c r="EH40" s="233"/>
      <c r="EI40" s="233"/>
      <c r="EJ40" s="233"/>
      <c r="EK40" s="233"/>
      <c r="EL40" s="233"/>
      <c r="EM40" s="233"/>
      <c r="EN40" s="233"/>
      <c r="EO40" s="233"/>
      <c r="EP40" s="233"/>
      <c r="EQ40" s="233"/>
      <c r="ER40" s="233"/>
      <c r="ES40" s="233"/>
      <c r="ET40" s="233"/>
      <c r="EU40" s="233"/>
      <c r="EV40" s="233"/>
      <c r="EW40" s="233"/>
      <c r="EX40" s="233"/>
      <c r="EY40" s="233"/>
      <c r="EZ40" s="233"/>
      <c r="FA40" s="233"/>
      <c r="FB40" s="233"/>
      <c r="FC40" s="233"/>
      <c r="FD40" s="233"/>
      <c r="FE40" s="233"/>
      <c r="FF40" s="233"/>
      <c r="FG40" s="233"/>
      <c r="FH40" s="233"/>
      <c r="FI40" s="233"/>
      <c r="FJ40" s="233"/>
      <c r="FK40" s="233"/>
      <c r="FL40" s="233"/>
      <c r="FM40" s="233"/>
      <c r="FN40" s="233"/>
      <c r="FO40" s="233"/>
      <c r="FP40" s="233"/>
      <c r="FQ40" s="233"/>
      <c r="FR40" s="233"/>
      <c r="FS40" s="233"/>
      <c r="FT40" s="233"/>
      <c r="FU40" s="233"/>
      <c r="FV40" s="233"/>
      <c r="FW40" s="233"/>
      <c r="FX40" s="233"/>
      <c r="FY40" s="233"/>
      <c r="FZ40" s="233"/>
      <c r="GA40" s="233"/>
      <c r="GB40" s="233"/>
      <c r="GC40" s="233"/>
      <c r="GD40" s="233"/>
      <c r="GE40" s="233"/>
      <c r="GF40" s="233"/>
      <c r="GG40" s="233"/>
      <c r="GH40" s="233"/>
      <c r="GI40" s="233"/>
      <c r="GJ40" s="233"/>
      <c r="GK40" s="233"/>
      <c r="GL40" s="233"/>
      <c r="GM40" s="233"/>
      <c r="GN40" s="233"/>
      <c r="GO40" s="233"/>
      <c r="GP40" s="233"/>
      <c r="GQ40" s="233"/>
      <c r="GR40" s="233"/>
      <c r="GS40" s="233"/>
      <c r="GT40" s="233"/>
      <c r="GU40" s="233"/>
      <c r="GV40" s="233"/>
      <c r="GW40" s="233"/>
      <c r="GX40" s="233"/>
      <c r="GY40" s="233"/>
      <c r="GZ40" s="233"/>
      <c r="HA40" s="233"/>
      <c r="HB40" s="233"/>
      <c r="HC40" s="233"/>
      <c r="HD40" s="233"/>
      <c r="HE40" s="233"/>
      <c r="HF40" s="233"/>
      <c r="HG40" s="233"/>
      <c r="HH40" s="233"/>
      <c r="HI40" s="233"/>
      <c r="HJ40" s="233"/>
      <c r="HK40" s="233"/>
      <c r="HL40" s="233"/>
      <c r="HM40" s="233"/>
      <c r="HN40" s="233"/>
      <c r="HO40" s="233"/>
      <c r="HP40" s="233"/>
      <c r="HQ40" s="233"/>
      <c r="HR40" s="233"/>
      <c r="HS40" s="233"/>
      <c r="HT40" s="233"/>
      <c r="HU40" s="233"/>
      <c r="HV40" s="233"/>
      <c r="HW40" s="233"/>
      <c r="HX40" s="233"/>
      <c r="HY40" s="233"/>
      <c r="HZ40" s="233"/>
      <c r="IA40" s="233"/>
      <c r="IB40" s="233"/>
      <c r="IC40" s="233"/>
      <c r="ID40" s="233"/>
      <c r="IE40" s="233"/>
      <c r="IF40" s="233"/>
      <c r="IG40" s="233"/>
      <c r="IH40" s="233"/>
      <c r="II40" s="233"/>
      <c r="IJ40" s="233"/>
      <c r="IK40" s="233"/>
      <c r="IL40" s="233"/>
      <c r="IM40" s="233"/>
      <c r="IN40" s="233"/>
      <c r="IO40" s="233"/>
      <c r="IP40" s="233"/>
      <c r="IQ40" s="233"/>
      <c r="IR40" s="233"/>
      <c r="IS40" s="233"/>
      <c r="IT40" s="233"/>
      <c r="IU40" s="233"/>
      <c r="IV40" s="233"/>
      <c r="IW40" s="233"/>
      <c r="IX40" s="233"/>
      <c r="IY40" s="233"/>
      <c r="IZ40" s="233"/>
      <c r="JA40" s="233"/>
      <c r="JB40" s="233"/>
      <c r="JC40" s="233"/>
      <c r="JD40" s="233"/>
      <c r="JE40" s="233"/>
      <c r="JF40" s="233"/>
      <c r="JG40" s="233"/>
      <c r="JH40" s="233"/>
      <c r="JI40" s="233"/>
      <c r="JJ40" s="233"/>
      <c r="JK40" s="233"/>
      <c r="JL40" s="233"/>
      <c r="JM40" s="233"/>
      <c r="JN40" s="233"/>
      <c r="JO40" s="233"/>
      <c r="JP40" s="233"/>
      <c r="JQ40" s="233"/>
      <c r="JR40" s="233"/>
      <c r="JS40" s="233"/>
      <c r="JT40" s="233"/>
      <c r="JU40" s="233"/>
      <c r="JV40" s="233"/>
      <c r="JW40" s="233"/>
      <c r="JX40" s="233"/>
      <c r="JY40" s="233"/>
      <c r="JZ40" s="233"/>
      <c r="KA40" s="233"/>
      <c r="KB40" s="233"/>
      <c r="KC40" s="233"/>
      <c r="KD40" s="233"/>
      <c r="KE40" s="233"/>
      <c r="KF40" s="233"/>
      <c r="KG40" s="233"/>
      <c r="KH40" s="233"/>
      <c r="KI40" s="233"/>
      <c r="KJ40" s="233"/>
      <c r="KK40" s="233"/>
      <c r="KL40" s="233"/>
      <c r="KM40" s="233"/>
      <c r="KN40" s="233"/>
      <c r="KO40" s="233"/>
      <c r="KP40" s="233"/>
      <c r="KQ40" s="233"/>
      <c r="KR40" s="233"/>
      <c r="KS40" s="233"/>
      <c r="KT40" s="233"/>
      <c r="KU40" s="233"/>
      <c r="KV40" s="233"/>
      <c r="KW40" s="233"/>
      <c r="KX40" s="233"/>
      <c r="KY40" s="233"/>
      <c r="KZ40" s="233"/>
      <c r="LA40" s="233"/>
      <c r="LB40" s="233"/>
      <c r="LC40" s="233"/>
      <c r="LD40" s="233"/>
      <c r="LE40" s="233"/>
      <c r="LF40" s="233"/>
      <c r="LG40" s="233"/>
      <c r="LH40" s="233"/>
      <c r="LI40" s="233"/>
      <c r="LJ40" s="233"/>
      <c r="LK40" s="233"/>
      <c r="LL40" s="233"/>
      <c r="LM40" s="233"/>
      <c r="LN40" s="233"/>
      <c r="LO40" s="233"/>
      <c r="LP40" s="233"/>
      <c r="LQ40" s="233"/>
      <c r="LR40" s="233"/>
      <c r="LS40" s="233"/>
      <c r="LT40" s="233"/>
      <c r="LU40" s="233"/>
      <c r="LV40" s="233"/>
      <c r="LW40" s="233"/>
      <c r="LX40" s="233"/>
      <c r="LY40" s="233"/>
      <c r="LZ40" s="233"/>
      <c r="MA40" s="233"/>
      <c r="MB40" s="233"/>
      <c r="MC40" s="233"/>
      <c r="MD40" s="233"/>
      <c r="ME40" s="233"/>
      <c r="MF40" s="233"/>
      <c r="MG40" s="233"/>
      <c r="MH40" s="233"/>
      <c r="MI40" s="233"/>
      <c r="MJ40" s="233"/>
      <c r="MK40" s="233"/>
      <c r="ML40" s="233"/>
      <c r="MM40" s="233"/>
      <c r="MN40" s="233"/>
      <c r="MO40" s="233"/>
      <c r="MP40" s="233"/>
      <c r="MQ40" s="233"/>
      <c r="MR40" s="233"/>
      <c r="MS40" s="233"/>
      <c r="MT40" s="233"/>
      <c r="MU40" s="233"/>
      <c r="MV40" s="233"/>
      <c r="MW40" s="233"/>
      <c r="MX40" s="233"/>
      <c r="MY40" s="233"/>
      <c r="MZ40" s="233"/>
      <c r="NA40" s="233"/>
      <c r="NB40" s="233"/>
      <c r="NC40" s="233"/>
      <c r="ND40" s="233"/>
      <c r="NE40" s="233"/>
      <c r="NF40" s="233"/>
      <c r="NG40" s="233"/>
      <c r="NH40" s="233"/>
      <c r="NI40" s="233"/>
      <c r="NJ40" s="233"/>
      <c r="NK40" s="233"/>
      <c r="NL40" s="233"/>
      <c r="NM40" s="233"/>
      <c r="NN40" s="233"/>
      <c r="NO40" s="233"/>
      <c r="NP40" s="233"/>
      <c r="NQ40" s="233"/>
      <c r="NR40" s="233"/>
      <c r="NS40" s="233"/>
      <c r="NT40" s="233"/>
      <c r="NU40" s="233"/>
      <c r="NV40" s="233"/>
      <c r="NW40" s="233"/>
      <c r="NX40" s="233"/>
      <c r="NY40" s="233"/>
      <c r="NZ40" s="233"/>
      <c r="OA40" s="233"/>
      <c r="OB40" s="233"/>
      <c r="OC40" s="233"/>
      <c r="OD40" s="233"/>
      <c r="OE40" s="233"/>
      <c r="OF40" s="233"/>
      <c r="OG40" s="233"/>
      <c r="OH40" s="233"/>
      <c r="OI40" s="233"/>
      <c r="OJ40" s="233"/>
      <c r="OK40" s="233"/>
      <c r="OL40" s="233"/>
      <c r="OM40" s="233"/>
      <c r="ON40" s="233"/>
      <c r="OO40" s="233"/>
      <c r="OP40" s="233"/>
      <c r="OQ40" s="233"/>
      <c r="OR40" s="233"/>
      <c r="OS40" s="233"/>
      <c r="OT40" s="233"/>
      <c r="OU40" s="233"/>
      <c r="OV40" s="233"/>
      <c r="OW40" s="233"/>
      <c r="OX40" s="233"/>
      <c r="OY40" s="233"/>
      <c r="OZ40" s="233"/>
      <c r="PA40" s="233"/>
      <c r="PB40" s="233"/>
      <c r="PC40" s="233"/>
      <c r="PD40" s="233"/>
      <c r="PE40" s="233"/>
      <c r="PF40" s="233"/>
      <c r="PG40" s="233"/>
      <c r="PH40" s="233"/>
      <c r="PI40" s="233"/>
      <c r="PJ40" s="233"/>
      <c r="PK40" s="233"/>
      <c r="PL40" s="233"/>
      <c r="PM40" s="233"/>
      <c r="PN40" s="233"/>
      <c r="PO40" s="233"/>
      <c r="PP40" s="233"/>
      <c r="PQ40" s="233"/>
      <c r="PR40" s="233"/>
      <c r="PS40" s="233"/>
      <c r="PT40" s="233"/>
      <c r="PU40" s="233"/>
      <c r="PV40" s="233"/>
      <c r="PW40" s="233"/>
      <c r="PX40" s="233"/>
      <c r="PY40" s="233"/>
      <c r="PZ40" s="233"/>
      <c r="QA40" s="233"/>
      <c r="QB40" s="233"/>
      <c r="QC40" s="233"/>
      <c r="QD40" s="233"/>
      <c r="QE40" s="233"/>
      <c r="QF40" s="233"/>
      <c r="QG40" s="233"/>
      <c r="QH40" s="233"/>
      <c r="QI40" s="233"/>
      <c r="QJ40" s="233"/>
      <c r="QK40" s="233"/>
    </row>
    <row r="41" spans="1:453" s="182" customFormat="1" ht="23.5" customHeight="1">
      <c r="A41" s="734"/>
      <c r="B41" s="735"/>
      <c r="C41" s="1057"/>
      <c r="D41" s="1058"/>
      <c r="E41" s="1058"/>
      <c r="F41" s="1058"/>
      <c r="G41" s="1058"/>
      <c r="H41" s="1058"/>
      <c r="I41" s="1058"/>
      <c r="J41" s="1058"/>
      <c r="K41" s="1058"/>
      <c r="L41" s="1058"/>
      <c r="M41" s="1058"/>
      <c r="N41" s="1058"/>
      <c r="O41" s="1058"/>
      <c r="P41" s="1058"/>
      <c r="Q41" s="1058"/>
      <c r="R41" s="1058"/>
      <c r="S41" s="1058"/>
      <c r="T41" s="1059"/>
      <c r="U41" s="1060"/>
      <c r="V41" s="1061"/>
      <c r="W41" s="1061"/>
      <c r="X41" s="1062"/>
      <c r="Y41" s="1068"/>
      <c r="Z41" s="1069"/>
      <c r="AA41" s="1069"/>
      <c r="AB41" s="1070"/>
      <c r="AC41" s="1074"/>
      <c r="AD41" s="1075"/>
      <c r="AE41" s="1075"/>
      <c r="AF41" s="1075"/>
      <c r="AG41" s="1076"/>
      <c r="AH41" s="1077"/>
      <c r="AI41" s="1078"/>
      <c r="AJ41" s="1079"/>
      <c r="AK41" s="1083"/>
      <c r="AL41" s="1084"/>
      <c r="AM41" s="1084"/>
      <c r="AN41" s="1084"/>
      <c r="AO41" s="1085"/>
      <c r="AP41" s="1054"/>
      <c r="AQ41" s="1055"/>
      <c r="AR41" s="1055"/>
      <c r="AS41" s="1055"/>
      <c r="AT41" s="1056"/>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3"/>
      <c r="BR41" s="233"/>
      <c r="BS41" s="233"/>
      <c r="BT41" s="233"/>
      <c r="BU41" s="233"/>
      <c r="BV41" s="233"/>
      <c r="BW41" s="233"/>
      <c r="BX41" s="233"/>
      <c r="BY41" s="233"/>
      <c r="BZ41" s="233"/>
      <c r="CA41" s="233"/>
      <c r="CB41" s="233"/>
      <c r="CC41" s="233"/>
      <c r="CD41" s="233"/>
      <c r="CE41" s="233"/>
      <c r="CF41" s="233"/>
      <c r="CG41" s="233"/>
      <c r="CH41" s="233"/>
      <c r="CI41" s="233"/>
      <c r="CJ41" s="233"/>
      <c r="CK41" s="233"/>
      <c r="CL41" s="233"/>
      <c r="CM41" s="233"/>
      <c r="CN41" s="233"/>
      <c r="CO41" s="233"/>
      <c r="CP41" s="233"/>
      <c r="CQ41" s="233"/>
      <c r="CR41" s="233"/>
      <c r="CS41" s="233"/>
      <c r="CT41" s="233"/>
      <c r="CU41" s="233"/>
      <c r="CV41" s="233"/>
      <c r="CW41" s="233"/>
      <c r="CX41" s="233"/>
      <c r="CY41" s="233"/>
      <c r="CZ41" s="233"/>
      <c r="DA41" s="233"/>
      <c r="DB41" s="233"/>
      <c r="DC41" s="233"/>
      <c r="DD41" s="233"/>
      <c r="DE41" s="233"/>
      <c r="DF41" s="233"/>
      <c r="DG41" s="233"/>
      <c r="DH41" s="233"/>
      <c r="DI41" s="233"/>
      <c r="DJ41" s="233"/>
      <c r="DK41" s="233"/>
      <c r="DL41" s="233"/>
      <c r="DM41" s="233"/>
      <c r="DN41" s="233"/>
      <c r="DO41" s="233"/>
      <c r="DP41" s="233"/>
      <c r="DQ41" s="233"/>
      <c r="DR41" s="233"/>
      <c r="DS41" s="233"/>
      <c r="DT41" s="233"/>
      <c r="DU41" s="233"/>
      <c r="DV41" s="233"/>
      <c r="DW41" s="233"/>
      <c r="DX41" s="233"/>
      <c r="DY41" s="233"/>
      <c r="DZ41" s="233"/>
      <c r="EA41" s="233"/>
      <c r="EB41" s="233"/>
      <c r="EC41" s="233"/>
      <c r="ED41" s="233"/>
      <c r="EE41" s="233"/>
      <c r="EF41" s="233"/>
      <c r="EG41" s="233"/>
      <c r="EH41" s="233"/>
      <c r="EI41" s="233"/>
      <c r="EJ41" s="233"/>
      <c r="EK41" s="233"/>
      <c r="EL41" s="233"/>
      <c r="EM41" s="233"/>
      <c r="EN41" s="233"/>
      <c r="EO41" s="233"/>
      <c r="EP41" s="233"/>
      <c r="EQ41" s="233"/>
      <c r="ER41" s="233"/>
      <c r="ES41" s="233"/>
      <c r="ET41" s="233"/>
      <c r="EU41" s="233"/>
      <c r="EV41" s="233"/>
      <c r="EW41" s="233"/>
      <c r="EX41" s="233"/>
      <c r="EY41" s="233"/>
      <c r="EZ41" s="233"/>
      <c r="FA41" s="233"/>
      <c r="FB41" s="233"/>
      <c r="FC41" s="233"/>
      <c r="FD41" s="233"/>
      <c r="FE41" s="233"/>
      <c r="FF41" s="233"/>
      <c r="FG41" s="233"/>
      <c r="FH41" s="233"/>
      <c r="FI41" s="233"/>
      <c r="FJ41" s="233"/>
      <c r="FK41" s="233"/>
      <c r="FL41" s="233"/>
      <c r="FM41" s="233"/>
      <c r="FN41" s="233"/>
      <c r="FO41" s="233"/>
      <c r="FP41" s="233"/>
      <c r="FQ41" s="233"/>
      <c r="FR41" s="233"/>
      <c r="FS41" s="233"/>
      <c r="FT41" s="233"/>
      <c r="FU41" s="233"/>
      <c r="FV41" s="233"/>
      <c r="FW41" s="233"/>
      <c r="FX41" s="233"/>
      <c r="FY41" s="233"/>
      <c r="FZ41" s="233"/>
      <c r="GA41" s="233"/>
      <c r="GB41" s="233"/>
      <c r="GC41" s="233"/>
      <c r="GD41" s="233"/>
      <c r="GE41" s="233"/>
      <c r="GF41" s="233"/>
      <c r="GG41" s="233"/>
      <c r="GH41" s="233"/>
      <c r="GI41" s="233"/>
      <c r="GJ41" s="233"/>
      <c r="GK41" s="233"/>
      <c r="GL41" s="233"/>
      <c r="GM41" s="233"/>
      <c r="GN41" s="233"/>
      <c r="GO41" s="233"/>
      <c r="GP41" s="233"/>
      <c r="GQ41" s="233"/>
      <c r="GR41" s="233"/>
      <c r="GS41" s="233"/>
      <c r="GT41" s="233"/>
      <c r="GU41" s="233"/>
      <c r="GV41" s="233"/>
      <c r="GW41" s="233"/>
      <c r="GX41" s="233"/>
      <c r="GY41" s="233"/>
      <c r="GZ41" s="233"/>
      <c r="HA41" s="233"/>
      <c r="HB41" s="233"/>
      <c r="HC41" s="233"/>
      <c r="HD41" s="233"/>
      <c r="HE41" s="233"/>
      <c r="HF41" s="233"/>
      <c r="HG41" s="233"/>
      <c r="HH41" s="233"/>
      <c r="HI41" s="233"/>
      <c r="HJ41" s="233"/>
      <c r="HK41" s="233"/>
      <c r="HL41" s="233"/>
      <c r="HM41" s="233"/>
      <c r="HN41" s="233"/>
      <c r="HO41" s="233"/>
      <c r="HP41" s="233"/>
      <c r="HQ41" s="233"/>
      <c r="HR41" s="233"/>
      <c r="HS41" s="233"/>
      <c r="HT41" s="233"/>
      <c r="HU41" s="233"/>
      <c r="HV41" s="233"/>
      <c r="HW41" s="233"/>
      <c r="HX41" s="233"/>
      <c r="HY41" s="233"/>
      <c r="HZ41" s="233"/>
      <c r="IA41" s="233"/>
      <c r="IB41" s="233"/>
      <c r="IC41" s="233"/>
      <c r="ID41" s="233"/>
      <c r="IE41" s="233"/>
      <c r="IF41" s="233"/>
      <c r="IG41" s="233"/>
      <c r="IH41" s="233"/>
      <c r="II41" s="233"/>
      <c r="IJ41" s="233"/>
      <c r="IK41" s="233"/>
      <c r="IL41" s="233"/>
      <c r="IM41" s="233"/>
      <c r="IN41" s="233"/>
      <c r="IO41" s="233"/>
      <c r="IP41" s="233"/>
      <c r="IQ41" s="233"/>
      <c r="IR41" s="233"/>
      <c r="IS41" s="233"/>
      <c r="IT41" s="233"/>
      <c r="IU41" s="233"/>
      <c r="IV41" s="233"/>
      <c r="IW41" s="233"/>
      <c r="IX41" s="233"/>
      <c r="IY41" s="233"/>
      <c r="IZ41" s="233"/>
      <c r="JA41" s="233"/>
      <c r="JB41" s="233"/>
      <c r="JC41" s="233"/>
      <c r="JD41" s="233"/>
      <c r="JE41" s="233"/>
      <c r="JF41" s="233"/>
      <c r="JG41" s="233"/>
      <c r="JH41" s="233"/>
      <c r="JI41" s="233"/>
      <c r="JJ41" s="233"/>
      <c r="JK41" s="233"/>
      <c r="JL41" s="233"/>
      <c r="JM41" s="233"/>
      <c r="JN41" s="233"/>
      <c r="JO41" s="233"/>
      <c r="JP41" s="233"/>
      <c r="JQ41" s="233"/>
      <c r="JR41" s="233"/>
      <c r="JS41" s="233"/>
      <c r="JT41" s="233"/>
      <c r="JU41" s="233"/>
      <c r="JV41" s="233"/>
      <c r="JW41" s="233"/>
      <c r="JX41" s="233"/>
      <c r="JY41" s="233"/>
      <c r="JZ41" s="233"/>
      <c r="KA41" s="233"/>
      <c r="KB41" s="233"/>
      <c r="KC41" s="233"/>
      <c r="KD41" s="233"/>
      <c r="KE41" s="233"/>
      <c r="KF41" s="233"/>
      <c r="KG41" s="233"/>
      <c r="KH41" s="233"/>
      <c r="KI41" s="233"/>
      <c r="KJ41" s="233"/>
      <c r="KK41" s="233"/>
      <c r="KL41" s="233"/>
      <c r="KM41" s="233"/>
      <c r="KN41" s="233"/>
      <c r="KO41" s="233"/>
      <c r="KP41" s="233"/>
      <c r="KQ41" s="233"/>
      <c r="KR41" s="233"/>
      <c r="KS41" s="233"/>
      <c r="KT41" s="233"/>
      <c r="KU41" s="233"/>
      <c r="KV41" s="233"/>
      <c r="KW41" s="233"/>
      <c r="KX41" s="233"/>
      <c r="KY41" s="233"/>
      <c r="KZ41" s="233"/>
      <c r="LA41" s="233"/>
      <c r="LB41" s="233"/>
      <c r="LC41" s="233"/>
      <c r="LD41" s="233"/>
      <c r="LE41" s="233"/>
      <c r="LF41" s="233"/>
      <c r="LG41" s="233"/>
      <c r="LH41" s="233"/>
      <c r="LI41" s="233"/>
      <c r="LJ41" s="233"/>
      <c r="LK41" s="233"/>
      <c r="LL41" s="233"/>
      <c r="LM41" s="233"/>
      <c r="LN41" s="233"/>
      <c r="LO41" s="233"/>
      <c r="LP41" s="233"/>
      <c r="LQ41" s="233"/>
      <c r="LR41" s="233"/>
      <c r="LS41" s="233"/>
      <c r="LT41" s="233"/>
      <c r="LU41" s="233"/>
      <c r="LV41" s="233"/>
      <c r="LW41" s="233"/>
      <c r="LX41" s="233"/>
      <c r="LY41" s="233"/>
      <c r="LZ41" s="233"/>
      <c r="MA41" s="233"/>
      <c r="MB41" s="233"/>
      <c r="MC41" s="233"/>
      <c r="MD41" s="233"/>
      <c r="ME41" s="233"/>
      <c r="MF41" s="233"/>
      <c r="MG41" s="233"/>
      <c r="MH41" s="233"/>
      <c r="MI41" s="233"/>
      <c r="MJ41" s="233"/>
      <c r="MK41" s="233"/>
      <c r="ML41" s="233"/>
      <c r="MM41" s="233"/>
      <c r="MN41" s="233"/>
      <c r="MO41" s="233"/>
      <c r="MP41" s="233"/>
      <c r="MQ41" s="233"/>
      <c r="MR41" s="233"/>
      <c r="MS41" s="233"/>
      <c r="MT41" s="233"/>
      <c r="MU41" s="233"/>
      <c r="MV41" s="233"/>
      <c r="MW41" s="233"/>
      <c r="MX41" s="233"/>
      <c r="MY41" s="233"/>
      <c r="MZ41" s="233"/>
      <c r="NA41" s="233"/>
      <c r="NB41" s="233"/>
      <c r="NC41" s="233"/>
      <c r="ND41" s="233"/>
      <c r="NE41" s="233"/>
      <c r="NF41" s="233"/>
      <c r="NG41" s="233"/>
      <c r="NH41" s="233"/>
      <c r="NI41" s="233"/>
      <c r="NJ41" s="233"/>
      <c r="NK41" s="233"/>
      <c r="NL41" s="233"/>
      <c r="NM41" s="233"/>
      <c r="NN41" s="233"/>
      <c r="NO41" s="233"/>
      <c r="NP41" s="233"/>
      <c r="NQ41" s="233"/>
      <c r="NR41" s="233"/>
      <c r="NS41" s="233"/>
      <c r="NT41" s="233"/>
      <c r="NU41" s="233"/>
      <c r="NV41" s="233"/>
      <c r="NW41" s="233"/>
      <c r="NX41" s="233"/>
      <c r="NY41" s="233"/>
      <c r="NZ41" s="233"/>
      <c r="OA41" s="233"/>
      <c r="OB41" s="233"/>
      <c r="OC41" s="233"/>
      <c r="OD41" s="233"/>
      <c r="OE41" s="233"/>
      <c r="OF41" s="233"/>
      <c r="OG41" s="233"/>
      <c r="OH41" s="233"/>
      <c r="OI41" s="233"/>
      <c r="OJ41" s="233"/>
      <c r="OK41" s="233"/>
      <c r="OL41" s="233"/>
      <c r="OM41" s="233"/>
      <c r="ON41" s="233"/>
      <c r="OO41" s="233"/>
      <c r="OP41" s="233"/>
      <c r="OQ41" s="233"/>
      <c r="OR41" s="233"/>
      <c r="OS41" s="233"/>
      <c r="OT41" s="233"/>
      <c r="OU41" s="233"/>
      <c r="OV41" s="233"/>
      <c r="OW41" s="233"/>
      <c r="OX41" s="233"/>
      <c r="OY41" s="233"/>
      <c r="OZ41" s="233"/>
      <c r="PA41" s="233"/>
      <c r="PB41" s="233"/>
      <c r="PC41" s="233"/>
      <c r="PD41" s="233"/>
      <c r="PE41" s="233"/>
      <c r="PF41" s="233"/>
      <c r="PG41" s="233"/>
      <c r="PH41" s="233"/>
      <c r="PI41" s="233"/>
      <c r="PJ41" s="233"/>
      <c r="PK41" s="233"/>
      <c r="PL41" s="233"/>
      <c r="PM41" s="233"/>
      <c r="PN41" s="233"/>
      <c r="PO41" s="233"/>
      <c r="PP41" s="233"/>
      <c r="PQ41" s="233"/>
      <c r="PR41" s="233"/>
      <c r="PS41" s="233"/>
      <c r="PT41" s="233"/>
      <c r="PU41" s="233"/>
      <c r="PV41" s="233"/>
      <c r="PW41" s="233"/>
      <c r="PX41" s="233"/>
      <c r="PY41" s="233"/>
      <c r="PZ41" s="233"/>
      <c r="QA41" s="233"/>
      <c r="QB41" s="233"/>
      <c r="QC41" s="233"/>
      <c r="QD41" s="233"/>
      <c r="QE41" s="233"/>
      <c r="QF41" s="233"/>
      <c r="QG41" s="233"/>
      <c r="QH41" s="233"/>
      <c r="QI41" s="233"/>
      <c r="QJ41" s="233"/>
      <c r="QK41" s="233"/>
    </row>
    <row r="42" spans="1:453" s="182" customFormat="1" ht="23.5" customHeight="1">
      <c r="A42" s="732" t="s">
        <v>8520</v>
      </c>
      <c r="B42" s="733"/>
      <c r="C42" s="1063"/>
      <c r="D42" s="1064"/>
      <c r="E42" s="1064"/>
      <c r="F42" s="1064"/>
      <c r="G42" s="1064"/>
      <c r="H42" s="1086"/>
      <c r="I42" s="1064"/>
      <c r="J42" s="1064"/>
      <c r="K42" s="1064"/>
      <c r="L42" s="1064"/>
      <c r="M42" s="1064"/>
      <c r="N42" s="1086"/>
      <c r="O42" s="1064"/>
      <c r="P42" s="1064"/>
      <c r="Q42" s="1064"/>
      <c r="R42" s="1064"/>
      <c r="S42" s="1064"/>
      <c r="T42" s="1087"/>
      <c r="U42" s="1065"/>
      <c r="V42" s="1066"/>
      <c r="W42" s="1066"/>
      <c r="X42" s="1067"/>
      <c r="Y42" s="1068"/>
      <c r="Z42" s="1069"/>
      <c r="AA42" s="1069"/>
      <c r="AB42" s="1070"/>
      <c r="AC42" s="1071"/>
      <c r="AD42" s="1072"/>
      <c r="AE42" s="1072"/>
      <c r="AF42" s="1072"/>
      <c r="AG42" s="1073"/>
      <c r="AH42" s="1077"/>
      <c r="AI42" s="1078"/>
      <c r="AJ42" s="1079"/>
      <c r="AK42" s="1080"/>
      <c r="AL42" s="1081"/>
      <c r="AM42" s="1081"/>
      <c r="AN42" s="1081"/>
      <c r="AO42" s="1082"/>
      <c r="AP42" s="1054"/>
      <c r="AQ42" s="1055"/>
      <c r="AR42" s="1055"/>
      <c r="AS42" s="1055"/>
      <c r="AT42" s="1056"/>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3"/>
      <c r="BR42" s="233"/>
      <c r="BS42" s="233"/>
      <c r="BT42" s="233"/>
      <c r="BU42" s="233"/>
      <c r="BV42" s="233"/>
      <c r="BW42" s="233"/>
      <c r="BX42" s="233"/>
      <c r="BY42" s="233"/>
      <c r="BZ42" s="233"/>
      <c r="CA42" s="233"/>
      <c r="CB42" s="233"/>
      <c r="CC42" s="233"/>
      <c r="CD42" s="233"/>
      <c r="CE42" s="233"/>
      <c r="CF42" s="233"/>
      <c r="CG42" s="233"/>
      <c r="CH42" s="233"/>
      <c r="CI42" s="233"/>
      <c r="CJ42" s="233"/>
      <c r="CK42" s="233"/>
      <c r="CL42" s="233"/>
      <c r="CM42" s="233"/>
      <c r="CN42" s="233"/>
      <c r="CO42" s="233"/>
      <c r="CP42" s="233"/>
      <c r="CQ42" s="233"/>
      <c r="CR42" s="233"/>
      <c r="CS42" s="233"/>
      <c r="CT42" s="233"/>
      <c r="CU42" s="233"/>
      <c r="CV42" s="233"/>
      <c r="CW42" s="233"/>
      <c r="CX42" s="233"/>
      <c r="CY42" s="233"/>
      <c r="CZ42" s="233"/>
      <c r="DA42" s="233"/>
      <c r="DB42" s="233"/>
      <c r="DC42" s="233"/>
      <c r="DD42" s="233"/>
      <c r="DE42" s="233"/>
      <c r="DF42" s="233"/>
      <c r="DG42" s="233"/>
      <c r="DH42" s="233"/>
      <c r="DI42" s="233"/>
      <c r="DJ42" s="233"/>
      <c r="DK42" s="233"/>
      <c r="DL42" s="233"/>
      <c r="DM42" s="233"/>
      <c r="DN42" s="233"/>
      <c r="DO42" s="233"/>
      <c r="DP42" s="233"/>
      <c r="DQ42" s="233"/>
      <c r="DR42" s="233"/>
      <c r="DS42" s="233"/>
      <c r="DT42" s="233"/>
      <c r="DU42" s="233"/>
      <c r="DV42" s="233"/>
      <c r="DW42" s="233"/>
      <c r="DX42" s="233"/>
      <c r="DY42" s="233"/>
      <c r="DZ42" s="233"/>
      <c r="EA42" s="233"/>
      <c r="EB42" s="233"/>
      <c r="EC42" s="233"/>
      <c r="ED42" s="233"/>
      <c r="EE42" s="233"/>
      <c r="EF42" s="233"/>
      <c r="EG42" s="233"/>
      <c r="EH42" s="233"/>
      <c r="EI42" s="233"/>
      <c r="EJ42" s="233"/>
      <c r="EK42" s="233"/>
      <c r="EL42" s="233"/>
      <c r="EM42" s="233"/>
      <c r="EN42" s="233"/>
      <c r="EO42" s="233"/>
      <c r="EP42" s="233"/>
      <c r="EQ42" s="233"/>
      <c r="ER42" s="233"/>
      <c r="ES42" s="233"/>
      <c r="ET42" s="233"/>
      <c r="EU42" s="233"/>
      <c r="EV42" s="233"/>
      <c r="EW42" s="233"/>
      <c r="EX42" s="233"/>
      <c r="EY42" s="233"/>
      <c r="EZ42" s="233"/>
      <c r="FA42" s="233"/>
      <c r="FB42" s="233"/>
      <c r="FC42" s="233"/>
      <c r="FD42" s="233"/>
      <c r="FE42" s="233"/>
      <c r="FF42" s="233"/>
      <c r="FG42" s="233"/>
      <c r="FH42" s="233"/>
      <c r="FI42" s="233"/>
      <c r="FJ42" s="233"/>
      <c r="FK42" s="233"/>
      <c r="FL42" s="233"/>
      <c r="FM42" s="233"/>
      <c r="FN42" s="233"/>
      <c r="FO42" s="233"/>
      <c r="FP42" s="233"/>
      <c r="FQ42" s="233"/>
      <c r="FR42" s="233"/>
      <c r="FS42" s="233"/>
      <c r="FT42" s="233"/>
      <c r="FU42" s="233"/>
      <c r="FV42" s="233"/>
      <c r="FW42" s="233"/>
      <c r="FX42" s="233"/>
      <c r="FY42" s="233"/>
      <c r="FZ42" s="233"/>
      <c r="GA42" s="233"/>
      <c r="GB42" s="233"/>
      <c r="GC42" s="233"/>
      <c r="GD42" s="233"/>
      <c r="GE42" s="233"/>
      <c r="GF42" s="233"/>
      <c r="GG42" s="233"/>
      <c r="GH42" s="233"/>
      <c r="GI42" s="233"/>
      <c r="GJ42" s="233"/>
      <c r="GK42" s="233"/>
      <c r="GL42" s="233"/>
      <c r="GM42" s="233"/>
      <c r="GN42" s="233"/>
      <c r="GO42" s="233"/>
      <c r="GP42" s="233"/>
      <c r="GQ42" s="233"/>
      <c r="GR42" s="233"/>
      <c r="GS42" s="233"/>
      <c r="GT42" s="233"/>
      <c r="GU42" s="233"/>
      <c r="GV42" s="233"/>
      <c r="GW42" s="233"/>
      <c r="GX42" s="233"/>
      <c r="GY42" s="233"/>
      <c r="GZ42" s="233"/>
      <c r="HA42" s="233"/>
      <c r="HB42" s="233"/>
      <c r="HC42" s="233"/>
      <c r="HD42" s="233"/>
      <c r="HE42" s="233"/>
      <c r="HF42" s="233"/>
      <c r="HG42" s="233"/>
      <c r="HH42" s="233"/>
      <c r="HI42" s="233"/>
      <c r="HJ42" s="233"/>
      <c r="HK42" s="233"/>
      <c r="HL42" s="233"/>
      <c r="HM42" s="233"/>
      <c r="HN42" s="233"/>
      <c r="HO42" s="233"/>
      <c r="HP42" s="233"/>
      <c r="HQ42" s="233"/>
      <c r="HR42" s="233"/>
      <c r="HS42" s="233"/>
      <c r="HT42" s="233"/>
      <c r="HU42" s="233"/>
      <c r="HV42" s="233"/>
      <c r="HW42" s="233"/>
      <c r="HX42" s="233"/>
      <c r="HY42" s="233"/>
      <c r="HZ42" s="233"/>
      <c r="IA42" s="233"/>
      <c r="IB42" s="233"/>
      <c r="IC42" s="233"/>
      <c r="ID42" s="233"/>
      <c r="IE42" s="233"/>
      <c r="IF42" s="233"/>
      <c r="IG42" s="233"/>
      <c r="IH42" s="233"/>
      <c r="II42" s="233"/>
      <c r="IJ42" s="233"/>
      <c r="IK42" s="233"/>
      <c r="IL42" s="233"/>
      <c r="IM42" s="233"/>
      <c r="IN42" s="233"/>
      <c r="IO42" s="233"/>
      <c r="IP42" s="233"/>
      <c r="IQ42" s="233"/>
      <c r="IR42" s="233"/>
      <c r="IS42" s="233"/>
      <c r="IT42" s="233"/>
      <c r="IU42" s="233"/>
      <c r="IV42" s="233"/>
      <c r="IW42" s="233"/>
      <c r="IX42" s="233"/>
      <c r="IY42" s="233"/>
      <c r="IZ42" s="233"/>
      <c r="JA42" s="233"/>
      <c r="JB42" s="233"/>
      <c r="JC42" s="233"/>
      <c r="JD42" s="233"/>
      <c r="JE42" s="233"/>
      <c r="JF42" s="233"/>
      <c r="JG42" s="233"/>
      <c r="JH42" s="233"/>
      <c r="JI42" s="233"/>
      <c r="JJ42" s="233"/>
      <c r="JK42" s="233"/>
      <c r="JL42" s="233"/>
      <c r="JM42" s="233"/>
      <c r="JN42" s="233"/>
      <c r="JO42" s="233"/>
      <c r="JP42" s="233"/>
      <c r="JQ42" s="233"/>
      <c r="JR42" s="233"/>
      <c r="JS42" s="233"/>
      <c r="JT42" s="233"/>
      <c r="JU42" s="233"/>
      <c r="JV42" s="233"/>
      <c r="JW42" s="233"/>
      <c r="JX42" s="233"/>
      <c r="JY42" s="233"/>
      <c r="JZ42" s="233"/>
      <c r="KA42" s="233"/>
      <c r="KB42" s="233"/>
      <c r="KC42" s="233"/>
      <c r="KD42" s="233"/>
      <c r="KE42" s="233"/>
      <c r="KF42" s="233"/>
      <c r="KG42" s="233"/>
      <c r="KH42" s="233"/>
      <c r="KI42" s="233"/>
      <c r="KJ42" s="233"/>
      <c r="KK42" s="233"/>
      <c r="KL42" s="233"/>
      <c r="KM42" s="233"/>
      <c r="KN42" s="233"/>
      <c r="KO42" s="233"/>
      <c r="KP42" s="233"/>
      <c r="KQ42" s="233"/>
      <c r="KR42" s="233"/>
      <c r="KS42" s="233"/>
      <c r="KT42" s="233"/>
      <c r="KU42" s="233"/>
      <c r="KV42" s="233"/>
      <c r="KW42" s="233"/>
      <c r="KX42" s="233"/>
      <c r="KY42" s="233"/>
      <c r="KZ42" s="233"/>
      <c r="LA42" s="233"/>
      <c r="LB42" s="233"/>
      <c r="LC42" s="233"/>
      <c r="LD42" s="233"/>
      <c r="LE42" s="233"/>
      <c r="LF42" s="233"/>
      <c r="LG42" s="233"/>
      <c r="LH42" s="233"/>
      <c r="LI42" s="233"/>
      <c r="LJ42" s="233"/>
      <c r="LK42" s="233"/>
      <c r="LL42" s="233"/>
      <c r="LM42" s="233"/>
      <c r="LN42" s="233"/>
      <c r="LO42" s="233"/>
      <c r="LP42" s="233"/>
      <c r="LQ42" s="233"/>
      <c r="LR42" s="233"/>
      <c r="LS42" s="233"/>
      <c r="LT42" s="233"/>
      <c r="LU42" s="233"/>
      <c r="LV42" s="233"/>
      <c r="LW42" s="233"/>
      <c r="LX42" s="233"/>
      <c r="LY42" s="233"/>
      <c r="LZ42" s="233"/>
      <c r="MA42" s="233"/>
      <c r="MB42" s="233"/>
      <c r="MC42" s="233"/>
      <c r="MD42" s="233"/>
      <c r="ME42" s="233"/>
      <c r="MF42" s="233"/>
      <c r="MG42" s="233"/>
      <c r="MH42" s="233"/>
      <c r="MI42" s="233"/>
      <c r="MJ42" s="233"/>
      <c r="MK42" s="233"/>
      <c r="ML42" s="233"/>
      <c r="MM42" s="233"/>
      <c r="MN42" s="233"/>
      <c r="MO42" s="233"/>
      <c r="MP42" s="233"/>
      <c r="MQ42" s="233"/>
      <c r="MR42" s="233"/>
      <c r="MS42" s="233"/>
      <c r="MT42" s="233"/>
      <c r="MU42" s="233"/>
      <c r="MV42" s="233"/>
      <c r="MW42" s="233"/>
      <c r="MX42" s="233"/>
      <c r="MY42" s="233"/>
      <c r="MZ42" s="233"/>
      <c r="NA42" s="233"/>
      <c r="NB42" s="233"/>
      <c r="NC42" s="233"/>
      <c r="ND42" s="233"/>
      <c r="NE42" s="233"/>
      <c r="NF42" s="233"/>
      <c r="NG42" s="233"/>
      <c r="NH42" s="233"/>
      <c r="NI42" s="233"/>
      <c r="NJ42" s="233"/>
      <c r="NK42" s="233"/>
      <c r="NL42" s="233"/>
      <c r="NM42" s="233"/>
      <c r="NN42" s="233"/>
      <c r="NO42" s="233"/>
      <c r="NP42" s="233"/>
      <c r="NQ42" s="233"/>
      <c r="NR42" s="233"/>
      <c r="NS42" s="233"/>
      <c r="NT42" s="233"/>
      <c r="NU42" s="233"/>
      <c r="NV42" s="233"/>
      <c r="NW42" s="233"/>
      <c r="NX42" s="233"/>
      <c r="NY42" s="233"/>
      <c r="NZ42" s="233"/>
      <c r="OA42" s="233"/>
      <c r="OB42" s="233"/>
      <c r="OC42" s="233"/>
      <c r="OD42" s="233"/>
      <c r="OE42" s="233"/>
      <c r="OF42" s="233"/>
      <c r="OG42" s="233"/>
      <c r="OH42" s="233"/>
      <c r="OI42" s="233"/>
      <c r="OJ42" s="233"/>
      <c r="OK42" s="233"/>
      <c r="OL42" s="233"/>
      <c r="OM42" s="233"/>
      <c r="ON42" s="233"/>
      <c r="OO42" s="233"/>
      <c r="OP42" s="233"/>
      <c r="OQ42" s="233"/>
      <c r="OR42" s="233"/>
      <c r="OS42" s="233"/>
      <c r="OT42" s="233"/>
      <c r="OU42" s="233"/>
      <c r="OV42" s="233"/>
      <c r="OW42" s="233"/>
      <c r="OX42" s="233"/>
      <c r="OY42" s="233"/>
      <c r="OZ42" s="233"/>
      <c r="PA42" s="233"/>
      <c r="PB42" s="233"/>
      <c r="PC42" s="233"/>
      <c r="PD42" s="233"/>
      <c r="PE42" s="233"/>
      <c r="PF42" s="233"/>
      <c r="PG42" s="233"/>
      <c r="PH42" s="233"/>
      <c r="PI42" s="233"/>
      <c r="PJ42" s="233"/>
      <c r="PK42" s="233"/>
      <c r="PL42" s="233"/>
      <c r="PM42" s="233"/>
      <c r="PN42" s="233"/>
      <c r="PO42" s="233"/>
      <c r="PP42" s="233"/>
      <c r="PQ42" s="233"/>
      <c r="PR42" s="233"/>
      <c r="PS42" s="233"/>
      <c r="PT42" s="233"/>
      <c r="PU42" s="233"/>
      <c r="PV42" s="233"/>
      <c r="PW42" s="233"/>
      <c r="PX42" s="233"/>
      <c r="PY42" s="233"/>
      <c r="PZ42" s="233"/>
      <c r="QA42" s="233"/>
      <c r="QB42" s="233"/>
      <c r="QC42" s="233"/>
      <c r="QD42" s="233"/>
      <c r="QE42" s="233"/>
      <c r="QF42" s="233"/>
      <c r="QG42" s="233"/>
      <c r="QH42" s="233"/>
      <c r="QI42" s="233"/>
      <c r="QJ42" s="233"/>
      <c r="QK42" s="233"/>
    </row>
    <row r="43" spans="1:453" s="182" customFormat="1" ht="23.5" customHeight="1">
      <c r="A43" s="734"/>
      <c r="B43" s="735"/>
      <c r="C43" s="1057"/>
      <c r="D43" s="1058"/>
      <c r="E43" s="1058"/>
      <c r="F43" s="1058"/>
      <c r="G43" s="1058"/>
      <c r="H43" s="1058"/>
      <c r="I43" s="1058"/>
      <c r="J43" s="1058"/>
      <c r="K43" s="1058"/>
      <c r="L43" s="1058"/>
      <c r="M43" s="1058"/>
      <c r="N43" s="1058"/>
      <c r="O43" s="1058"/>
      <c r="P43" s="1058"/>
      <c r="Q43" s="1058"/>
      <c r="R43" s="1058"/>
      <c r="S43" s="1058"/>
      <c r="T43" s="1059"/>
      <c r="U43" s="1060"/>
      <c r="V43" s="1061"/>
      <c r="W43" s="1061"/>
      <c r="X43" s="1062"/>
      <c r="Y43" s="1068"/>
      <c r="Z43" s="1069"/>
      <c r="AA43" s="1069"/>
      <c r="AB43" s="1070"/>
      <c r="AC43" s="1074"/>
      <c r="AD43" s="1075"/>
      <c r="AE43" s="1075"/>
      <c r="AF43" s="1075"/>
      <c r="AG43" s="1076"/>
      <c r="AH43" s="1077"/>
      <c r="AI43" s="1078"/>
      <c r="AJ43" s="1079"/>
      <c r="AK43" s="1083"/>
      <c r="AL43" s="1084"/>
      <c r="AM43" s="1084"/>
      <c r="AN43" s="1084"/>
      <c r="AO43" s="1085"/>
      <c r="AP43" s="1054"/>
      <c r="AQ43" s="1055"/>
      <c r="AR43" s="1055"/>
      <c r="AS43" s="1055"/>
      <c r="AT43" s="1056"/>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3"/>
      <c r="BR43" s="233"/>
      <c r="BS43" s="233"/>
      <c r="BT43" s="233"/>
      <c r="BU43" s="233"/>
      <c r="BV43" s="233"/>
      <c r="BW43" s="233"/>
      <c r="BX43" s="233"/>
      <c r="BY43" s="233"/>
      <c r="BZ43" s="233"/>
      <c r="CA43" s="233"/>
      <c r="CB43" s="233"/>
      <c r="CC43" s="233"/>
      <c r="CD43" s="233"/>
      <c r="CE43" s="233"/>
      <c r="CF43" s="233"/>
      <c r="CG43" s="233"/>
      <c r="CH43" s="233"/>
      <c r="CI43" s="233"/>
      <c r="CJ43" s="233"/>
      <c r="CK43" s="233"/>
      <c r="CL43" s="233"/>
      <c r="CM43" s="233"/>
      <c r="CN43" s="233"/>
      <c r="CO43" s="233"/>
      <c r="CP43" s="233"/>
      <c r="CQ43" s="233"/>
      <c r="CR43" s="233"/>
      <c r="CS43" s="233"/>
      <c r="CT43" s="233"/>
      <c r="CU43" s="233"/>
      <c r="CV43" s="233"/>
      <c r="CW43" s="233"/>
      <c r="CX43" s="233"/>
      <c r="CY43" s="233"/>
      <c r="CZ43" s="233"/>
      <c r="DA43" s="233"/>
      <c r="DB43" s="233"/>
      <c r="DC43" s="233"/>
      <c r="DD43" s="233"/>
      <c r="DE43" s="233"/>
      <c r="DF43" s="233"/>
      <c r="DG43" s="233"/>
      <c r="DH43" s="233"/>
      <c r="DI43" s="233"/>
      <c r="DJ43" s="233"/>
      <c r="DK43" s="233"/>
      <c r="DL43" s="233"/>
      <c r="DM43" s="233"/>
      <c r="DN43" s="233"/>
      <c r="DO43" s="233"/>
      <c r="DP43" s="233"/>
      <c r="DQ43" s="233"/>
      <c r="DR43" s="233"/>
      <c r="DS43" s="233"/>
      <c r="DT43" s="233"/>
      <c r="DU43" s="233"/>
      <c r="DV43" s="233"/>
      <c r="DW43" s="233"/>
      <c r="DX43" s="233"/>
      <c r="DY43" s="233"/>
      <c r="DZ43" s="233"/>
      <c r="EA43" s="233"/>
      <c r="EB43" s="233"/>
      <c r="EC43" s="233"/>
      <c r="ED43" s="233"/>
      <c r="EE43" s="233"/>
      <c r="EF43" s="233"/>
      <c r="EG43" s="233"/>
      <c r="EH43" s="233"/>
      <c r="EI43" s="233"/>
      <c r="EJ43" s="233"/>
      <c r="EK43" s="233"/>
      <c r="EL43" s="233"/>
      <c r="EM43" s="233"/>
      <c r="EN43" s="233"/>
      <c r="EO43" s="233"/>
      <c r="EP43" s="233"/>
      <c r="EQ43" s="233"/>
      <c r="ER43" s="233"/>
      <c r="ES43" s="233"/>
      <c r="ET43" s="233"/>
      <c r="EU43" s="233"/>
      <c r="EV43" s="233"/>
      <c r="EW43" s="233"/>
      <c r="EX43" s="233"/>
      <c r="EY43" s="233"/>
      <c r="EZ43" s="233"/>
      <c r="FA43" s="233"/>
      <c r="FB43" s="233"/>
      <c r="FC43" s="233"/>
      <c r="FD43" s="233"/>
      <c r="FE43" s="233"/>
      <c r="FF43" s="233"/>
      <c r="FG43" s="233"/>
      <c r="FH43" s="233"/>
      <c r="FI43" s="233"/>
      <c r="FJ43" s="233"/>
      <c r="FK43" s="233"/>
      <c r="FL43" s="233"/>
      <c r="FM43" s="233"/>
      <c r="FN43" s="233"/>
      <c r="FO43" s="233"/>
      <c r="FP43" s="233"/>
      <c r="FQ43" s="233"/>
      <c r="FR43" s="233"/>
      <c r="FS43" s="233"/>
      <c r="FT43" s="233"/>
      <c r="FU43" s="233"/>
      <c r="FV43" s="233"/>
      <c r="FW43" s="233"/>
      <c r="FX43" s="233"/>
      <c r="FY43" s="233"/>
      <c r="FZ43" s="233"/>
      <c r="GA43" s="233"/>
      <c r="GB43" s="233"/>
      <c r="GC43" s="233"/>
      <c r="GD43" s="233"/>
      <c r="GE43" s="233"/>
      <c r="GF43" s="233"/>
      <c r="GG43" s="233"/>
      <c r="GH43" s="233"/>
      <c r="GI43" s="233"/>
      <c r="GJ43" s="233"/>
      <c r="GK43" s="233"/>
      <c r="GL43" s="233"/>
      <c r="GM43" s="233"/>
      <c r="GN43" s="233"/>
      <c r="GO43" s="233"/>
      <c r="GP43" s="233"/>
      <c r="GQ43" s="233"/>
      <c r="GR43" s="233"/>
      <c r="GS43" s="233"/>
      <c r="GT43" s="233"/>
      <c r="GU43" s="233"/>
      <c r="GV43" s="233"/>
      <c r="GW43" s="233"/>
      <c r="GX43" s="233"/>
      <c r="GY43" s="233"/>
      <c r="GZ43" s="233"/>
      <c r="HA43" s="233"/>
      <c r="HB43" s="233"/>
      <c r="HC43" s="233"/>
      <c r="HD43" s="233"/>
      <c r="HE43" s="233"/>
      <c r="HF43" s="233"/>
      <c r="HG43" s="233"/>
      <c r="HH43" s="233"/>
      <c r="HI43" s="233"/>
      <c r="HJ43" s="233"/>
      <c r="HK43" s="233"/>
      <c r="HL43" s="233"/>
      <c r="HM43" s="233"/>
      <c r="HN43" s="233"/>
      <c r="HO43" s="233"/>
      <c r="HP43" s="233"/>
      <c r="HQ43" s="233"/>
      <c r="HR43" s="233"/>
      <c r="HS43" s="233"/>
      <c r="HT43" s="233"/>
      <c r="HU43" s="233"/>
      <c r="HV43" s="233"/>
      <c r="HW43" s="233"/>
      <c r="HX43" s="233"/>
      <c r="HY43" s="233"/>
      <c r="HZ43" s="233"/>
      <c r="IA43" s="233"/>
      <c r="IB43" s="233"/>
      <c r="IC43" s="233"/>
      <c r="ID43" s="233"/>
      <c r="IE43" s="233"/>
      <c r="IF43" s="233"/>
      <c r="IG43" s="233"/>
      <c r="IH43" s="233"/>
      <c r="II43" s="233"/>
      <c r="IJ43" s="233"/>
      <c r="IK43" s="233"/>
      <c r="IL43" s="233"/>
      <c r="IM43" s="233"/>
      <c r="IN43" s="233"/>
      <c r="IO43" s="233"/>
      <c r="IP43" s="233"/>
      <c r="IQ43" s="233"/>
      <c r="IR43" s="233"/>
      <c r="IS43" s="233"/>
      <c r="IT43" s="233"/>
      <c r="IU43" s="233"/>
      <c r="IV43" s="233"/>
      <c r="IW43" s="233"/>
      <c r="IX43" s="233"/>
      <c r="IY43" s="233"/>
      <c r="IZ43" s="233"/>
      <c r="JA43" s="233"/>
      <c r="JB43" s="233"/>
      <c r="JC43" s="233"/>
      <c r="JD43" s="233"/>
      <c r="JE43" s="233"/>
      <c r="JF43" s="233"/>
      <c r="JG43" s="233"/>
      <c r="JH43" s="233"/>
      <c r="JI43" s="233"/>
      <c r="JJ43" s="233"/>
      <c r="JK43" s="233"/>
      <c r="JL43" s="233"/>
      <c r="JM43" s="233"/>
      <c r="JN43" s="233"/>
      <c r="JO43" s="233"/>
      <c r="JP43" s="233"/>
      <c r="JQ43" s="233"/>
      <c r="JR43" s="233"/>
      <c r="JS43" s="233"/>
      <c r="JT43" s="233"/>
      <c r="JU43" s="233"/>
      <c r="JV43" s="233"/>
      <c r="JW43" s="233"/>
      <c r="JX43" s="233"/>
      <c r="JY43" s="233"/>
      <c r="JZ43" s="233"/>
      <c r="KA43" s="233"/>
      <c r="KB43" s="233"/>
      <c r="KC43" s="233"/>
      <c r="KD43" s="233"/>
      <c r="KE43" s="233"/>
      <c r="KF43" s="233"/>
      <c r="KG43" s="233"/>
      <c r="KH43" s="233"/>
      <c r="KI43" s="233"/>
      <c r="KJ43" s="233"/>
      <c r="KK43" s="233"/>
      <c r="KL43" s="233"/>
      <c r="KM43" s="233"/>
      <c r="KN43" s="233"/>
      <c r="KO43" s="233"/>
      <c r="KP43" s="233"/>
      <c r="KQ43" s="233"/>
      <c r="KR43" s="233"/>
      <c r="KS43" s="233"/>
      <c r="KT43" s="233"/>
      <c r="KU43" s="233"/>
      <c r="KV43" s="233"/>
      <c r="KW43" s="233"/>
      <c r="KX43" s="233"/>
      <c r="KY43" s="233"/>
      <c r="KZ43" s="233"/>
      <c r="LA43" s="233"/>
      <c r="LB43" s="233"/>
      <c r="LC43" s="233"/>
      <c r="LD43" s="233"/>
      <c r="LE43" s="233"/>
      <c r="LF43" s="233"/>
      <c r="LG43" s="233"/>
      <c r="LH43" s="233"/>
      <c r="LI43" s="233"/>
      <c r="LJ43" s="233"/>
      <c r="LK43" s="233"/>
      <c r="LL43" s="233"/>
      <c r="LM43" s="233"/>
      <c r="LN43" s="233"/>
      <c r="LO43" s="233"/>
      <c r="LP43" s="233"/>
      <c r="LQ43" s="233"/>
      <c r="LR43" s="233"/>
      <c r="LS43" s="233"/>
      <c r="LT43" s="233"/>
      <c r="LU43" s="233"/>
      <c r="LV43" s="233"/>
      <c r="LW43" s="233"/>
      <c r="LX43" s="233"/>
      <c r="LY43" s="233"/>
      <c r="LZ43" s="233"/>
      <c r="MA43" s="233"/>
      <c r="MB43" s="233"/>
      <c r="MC43" s="233"/>
      <c r="MD43" s="233"/>
      <c r="ME43" s="233"/>
      <c r="MF43" s="233"/>
      <c r="MG43" s="233"/>
      <c r="MH43" s="233"/>
      <c r="MI43" s="233"/>
      <c r="MJ43" s="233"/>
      <c r="MK43" s="233"/>
      <c r="ML43" s="233"/>
      <c r="MM43" s="233"/>
      <c r="MN43" s="233"/>
      <c r="MO43" s="233"/>
      <c r="MP43" s="233"/>
      <c r="MQ43" s="233"/>
      <c r="MR43" s="233"/>
      <c r="MS43" s="233"/>
      <c r="MT43" s="233"/>
      <c r="MU43" s="233"/>
      <c r="MV43" s="233"/>
      <c r="MW43" s="233"/>
      <c r="MX43" s="233"/>
      <c r="MY43" s="233"/>
      <c r="MZ43" s="233"/>
      <c r="NA43" s="233"/>
      <c r="NB43" s="233"/>
      <c r="NC43" s="233"/>
      <c r="ND43" s="233"/>
      <c r="NE43" s="233"/>
      <c r="NF43" s="233"/>
      <c r="NG43" s="233"/>
      <c r="NH43" s="233"/>
      <c r="NI43" s="233"/>
      <c r="NJ43" s="233"/>
      <c r="NK43" s="233"/>
      <c r="NL43" s="233"/>
      <c r="NM43" s="233"/>
      <c r="NN43" s="233"/>
      <c r="NO43" s="233"/>
      <c r="NP43" s="233"/>
      <c r="NQ43" s="233"/>
      <c r="NR43" s="233"/>
      <c r="NS43" s="233"/>
      <c r="NT43" s="233"/>
      <c r="NU43" s="233"/>
      <c r="NV43" s="233"/>
      <c r="NW43" s="233"/>
      <c r="NX43" s="233"/>
      <c r="NY43" s="233"/>
      <c r="NZ43" s="233"/>
      <c r="OA43" s="233"/>
      <c r="OB43" s="233"/>
      <c r="OC43" s="233"/>
      <c r="OD43" s="233"/>
      <c r="OE43" s="233"/>
      <c r="OF43" s="233"/>
      <c r="OG43" s="233"/>
      <c r="OH43" s="233"/>
      <c r="OI43" s="233"/>
      <c r="OJ43" s="233"/>
      <c r="OK43" s="233"/>
      <c r="OL43" s="233"/>
      <c r="OM43" s="233"/>
      <c r="ON43" s="233"/>
      <c r="OO43" s="233"/>
      <c r="OP43" s="233"/>
      <c r="OQ43" s="233"/>
      <c r="OR43" s="233"/>
      <c r="OS43" s="233"/>
      <c r="OT43" s="233"/>
      <c r="OU43" s="233"/>
      <c r="OV43" s="233"/>
      <c r="OW43" s="233"/>
      <c r="OX43" s="233"/>
      <c r="OY43" s="233"/>
      <c r="OZ43" s="233"/>
      <c r="PA43" s="233"/>
      <c r="PB43" s="233"/>
      <c r="PC43" s="233"/>
      <c r="PD43" s="233"/>
      <c r="PE43" s="233"/>
      <c r="PF43" s="233"/>
      <c r="PG43" s="233"/>
      <c r="PH43" s="233"/>
      <c r="PI43" s="233"/>
      <c r="PJ43" s="233"/>
      <c r="PK43" s="233"/>
      <c r="PL43" s="233"/>
      <c r="PM43" s="233"/>
      <c r="PN43" s="233"/>
      <c r="PO43" s="233"/>
      <c r="PP43" s="233"/>
      <c r="PQ43" s="233"/>
      <c r="PR43" s="233"/>
      <c r="PS43" s="233"/>
      <c r="PT43" s="233"/>
      <c r="PU43" s="233"/>
      <c r="PV43" s="233"/>
      <c r="PW43" s="233"/>
      <c r="PX43" s="233"/>
      <c r="PY43" s="233"/>
      <c r="PZ43" s="233"/>
      <c r="QA43" s="233"/>
      <c r="QB43" s="233"/>
      <c r="QC43" s="233"/>
      <c r="QD43" s="233"/>
      <c r="QE43" s="233"/>
      <c r="QF43" s="233"/>
      <c r="QG43" s="233"/>
      <c r="QH43" s="233"/>
      <c r="QI43" s="233"/>
      <c r="QJ43" s="233"/>
      <c r="QK43" s="233"/>
    </row>
    <row r="44" spans="1:453" s="182" customFormat="1" ht="23.5" customHeight="1">
      <c r="A44" s="732" t="s">
        <v>8642</v>
      </c>
      <c r="B44" s="733"/>
      <c r="C44" s="1063"/>
      <c r="D44" s="1064"/>
      <c r="E44" s="1064"/>
      <c r="F44" s="1064"/>
      <c r="G44" s="1064"/>
      <c r="H44" s="1086"/>
      <c r="I44" s="1064"/>
      <c r="J44" s="1064"/>
      <c r="K44" s="1064"/>
      <c r="L44" s="1064"/>
      <c r="M44" s="1064"/>
      <c r="N44" s="1086"/>
      <c r="O44" s="1064"/>
      <c r="P44" s="1064"/>
      <c r="Q44" s="1064"/>
      <c r="R44" s="1064"/>
      <c r="S44" s="1064"/>
      <c r="T44" s="1087"/>
      <c r="U44" s="1065"/>
      <c r="V44" s="1066"/>
      <c r="W44" s="1066"/>
      <c r="X44" s="1067"/>
      <c r="Y44" s="1068"/>
      <c r="Z44" s="1069"/>
      <c r="AA44" s="1069"/>
      <c r="AB44" s="1070"/>
      <c r="AC44" s="1071"/>
      <c r="AD44" s="1072"/>
      <c r="AE44" s="1072"/>
      <c r="AF44" s="1072"/>
      <c r="AG44" s="1073"/>
      <c r="AH44" s="1077"/>
      <c r="AI44" s="1078"/>
      <c r="AJ44" s="1079"/>
      <c r="AK44" s="1080"/>
      <c r="AL44" s="1081"/>
      <c r="AM44" s="1081"/>
      <c r="AN44" s="1081"/>
      <c r="AO44" s="1082"/>
      <c r="AP44" s="1054"/>
      <c r="AQ44" s="1055"/>
      <c r="AR44" s="1055"/>
      <c r="AS44" s="1055"/>
      <c r="AT44" s="1056"/>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3"/>
      <c r="BR44" s="233"/>
      <c r="BS44" s="233"/>
      <c r="BT44" s="233"/>
      <c r="BU44" s="233"/>
      <c r="BV44" s="233"/>
      <c r="BW44" s="233"/>
      <c r="BX44" s="233"/>
      <c r="BY44" s="233"/>
      <c r="BZ44" s="233"/>
      <c r="CA44" s="233"/>
      <c r="CB44" s="233"/>
      <c r="CC44" s="233"/>
      <c r="CD44" s="233"/>
      <c r="CE44" s="233"/>
      <c r="CF44" s="233"/>
      <c r="CG44" s="233"/>
      <c r="CH44" s="233"/>
      <c r="CI44" s="233"/>
      <c r="CJ44" s="233"/>
      <c r="CK44" s="233"/>
      <c r="CL44" s="233"/>
      <c r="CM44" s="233"/>
      <c r="CN44" s="233"/>
      <c r="CO44" s="233"/>
      <c r="CP44" s="233"/>
      <c r="CQ44" s="233"/>
      <c r="CR44" s="233"/>
      <c r="CS44" s="233"/>
      <c r="CT44" s="233"/>
      <c r="CU44" s="233"/>
      <c r="CV44" s="233"/>
      <c r="CW44" s="233"/>
      <c r="CX44" s="233"/>
      <c r="CY44" s="233"/>
      <c r="CZ44" s="233"/>
      <c r="DA44" s="233"/>
      <c r="DB44" s="233"/>
      <c r="DC44" s="233"/>
      <c r="DD44" s="233"/>
      <c r="DE44" s="233"/>
      <c r="DF44" s="233"/>
      <c r="DG44" s="233"/>
      <c r="DH44" s="233"/>
      <c r="DI44" s="233"/>
      <c r="DJ44" s="233"/>
      <c r="DK44" s="233"/>
      <c r="DL44" s="233"/>
      <c r="DM44" s="233"/>
      <c r="DN44" s="233"/>
      <c r="DO44" s="233"/>
      <c r="DP44" s="233"/>
      <c r="DQ44" s="233"/>
      <c r="DR44" s="233"/>
      <c r="DS44" s="233"/>
      <c r="DT44" s="233"/>
      <c r="DU44" s="233"/>
      <c r="DV44" s="233"/>
      <c r="DW44" s="233"/>
      <c r="DX44" s="233"/>
      <c r="DY44" s="233"/>
      <c r="DZ44" s="233"/>
      <c r="EA44" s="233"/>
      <c r="EB44" s="233"/>
      <c r="EC44" s="233"/>
      <c r="ED44" s="233"/>
      <c r="EE44" s="233"/>
      <c r="EF44" s="233"/>
      <c r="EG44" s="233"/>
      <c r="EH44" s="233"/>
      <c r="EI44" s="233"/>
      <c r="EJ44" s="233"/>
      <c r="EK44" s="233"/>
      <c r="EL44" s="233"/>
      <c r="EM44" s="233"/>
      <c r="EN44" s="233"/>
      <c r="EO44" s="233"/>
      <c r="EP44" s="233"/>
      <c r="EQ44" s="233"/>
      <c r="ER44" s="233"/>
      <c r="ES44" s="233"/>
      <c r="ET44" s="233"/>
      <c r="EU44" s="233"/>
      <c r="EV44" s="233"/>
      <c r="EW44" s="233"/>
      <c r="EX44" s="233"/>
      <c r="EY44" s="233"/>
      <c r="EZ44" s="233"/>
      <c r="FA44" s="233"/>
      <c r="FB44" s="233"/>
      <c r="FC44" s="233"/>
      <c r="FD44" s="233"/>
      <c r="FE44" s="233"/>
      <c r="FF44" s="233"/>
      <c r="FG44" s="233"/>
      <c r="FH44" s="233"/>
      <c r="FI44" s="233"/>
      <c r="FJ44" s="233"/>
      <c r="FK44" s="233"/>
      <c r="FL44" s="233"/>
      <c r="FM44" s="233"/>
      <c r="FN44" s="233"/>
      <c r="FO44" s="233"/>
      <c r="FP44" s="233"/>
      <c r="FQ44" s="233"/>
      <c r="FR44" s="233"/>
      <c r="FS44" s="233"/>
      <c r="FT44" s="233"/>
      <c r="FU44" s="233"/>
      <c r="FV44" s="233"/>
      <c r="FW44" s="233"/>
      <c r="FX44" s="233"/>
      <c r="FY44" s="233"/>
      <c r="FZ44" s="233"/>
      <c r="GA44" s="233"/>
      <c r="GB44" s="233"/>
      <c r="GC44" s="233"/>
      <c r="GD44" s="233"/>
      <c r="GE44" s="233"/>
      <c r="GF44" s="233"/>
      <c r="GG44" s="233"/>
      <c r="GH44" s="233"/>
      <c r="GI44" s="233"/>
      <c r="GJ44" s="233"/>
      <c r="GK44" s="233"/>
      <c r="GL44" s="233"/>
      <c r="GM44" s="233"/>
      <c r="GN44" s="233"/>
      <c r="GO44" s="233"/>
      <c r="GP44" s="233"/>
      <c r="GQ44" s="233"/>
      <c r="GR44" s="233"/>
      <c r="GS44" s="233"/>
      <c r="GT44" s="233"/>
      <c r="GU44" s="233"/>
      <c r="GV44" s="233"/>
      <c r="GW44" s="233"/>
      <c r="GX44" s="233"/>
      <c r="GY44" s="233"/>
      <c r="GZ44" s="233"/>
      <c r="HA44" s="233"/>
      <c r="HB44" s="233"/>
      <c r="HC44" s="233"/>
      <c r="HD44" s="233"/>
      <c r="HE44" s="233"/>
      <c r="HF44" s="233"/>
      <c r="HG44" s="233"/>
      <c r="HH44" s="233"/>
      <c r="HI44" s="233"/>
      <c r="HJ44" s="233"/>
      <c r="HK44" s="233"/>
      <c r="HL44" s="233"/>
      <c r="HM44" s="233"/>
      <c r="HN44" s="233"/>
      <c r="HO44" s="233"/>
      <c r="HP44" s="233"/>
      <c r="HQ44" s="233"/>
      <c r="HR44" s="233"/>
      <c r="HS44" s="233"/>
      <c r="HT44" s="233"/>
      <c r="HU44" s="233"/>
      <c r="HV44" s="233"/>
      <c r="HW44" s="233"/>
      <c r="HX44" s="233"/>
      <c r="HY44" s="233"/>
      <c r="HZ44" s="233"/>
      <c r="IA44" s="233"/>
      <c r="IB44" s="233"/>
      <c r="IC44" s="233"/>
      <c r="ID44" s="233"/>
      <c r="IE44" s="233"/>
      <c r="IF44" s="233"/>
      <c r="IG44" s="233"/>
      <c r="IH44" s="233"/>
      <c r="II44" s="233"/>
      <c r="IJ44" s="233"/>
      <c r="IK44" s="233"/>
      <c r="IL44" s="233"/>
      <c r="IM44" s="233"/>
      <c r="IN44" s="233"/>
      <c r="IO44" s="233"/>
      <c r="IP44" s="233"/>
      <c r="IQ44" s="233"/>
      <c r="IR44" s="233"/>
      <c r="IS44" s="233"/>
      <c r="IT44" s="233"/>
      <c r="IU44" s="233"/>
      <c r="IV44" s="233"/>
      <c r="IW44" s="233"/>
      <c r="IX44" s="233"/>
      <c r="IY44" s="233"/>
      <c r="IZ44" s="233"/>
      <c r="JA44" s="233"/>
      <c r="JB44" s="233"/>
      <c r="JC44" s="233"/>
      <c r="JD44" s="233"/>
      <c r="JE44" s="233"/>
      <c r="JF44" s="233"/>
      <c r="JG44" s="233"/>
      <c r="JH44" s="233"/>
      <c r="JI44" s="233"/>
      <c r="JJ44" s="233"/>
      <c r="JK44" s="233"/>
      <c r="JL44" s="233"/>
      <c r="JM44" s="233"/>
      <c r="JN44" s="233"/>
      <c r="JO44" s="233"/>
      <c r="JP44" s="233"/>
      <c r="JQ44" s="233"/>
      <c r="JR44" s="233"/>
      <c r="JS44" s="233"/>
      <c r="JT44" s="233"/>
      <c r="JU44" s="233"/>
      <c r="JV44" s="233"/>
      <c r="JW44" s="233"/>
      <c r="JX44" s="233"/>
      <c r="JY44" s="233"/>
      <c r="JZ44" s="233"/>
      <c r="KA44" s="233"/>
      <c r="KB44" s="233"/>
      <c r="KC44" s="233"/>
      <c r="KD44" s="233"/>
      <c r="KE44" s="233"/>
      <c r="KF44" s="233"/>
      <c r="KG44" s="233"/>
      <c r="KH44" s="233"/>
      <c r="KI44" s="233"/>
      <c r="KJ44" s="233"/>
      <c r="KK44" s="233"/>
      <c r="KL44" s="233"/>
      <c r="KM44" s="233"/>
      <c r="KN44" s="233"/>
      <c r="KO44" s="233"/>
      <c r="KP44" s="233"/>
      <c r="KQ44" s="233"/>
      <c r="KR44" s="233"/>
      <c r="KS44" s="233"/>
      <c r="KT44" s="233"/>
      <c r="KU44" s="233"/>
      <c r="KV44" s="233"/>
      <c r="KW44" s="233"/>
      <c r="KX44" s="233"/>
      <c r="KY44" s="233"/>
      <c r="KZ44" s="233"/>
      <c r="LA44" s="233"/>
      <c r="LB44" s="233"/>
      <c r="LC44" s="233"/>
      <c r="LD44" s="233"/>
      <c r="LE44" s="233"/>
      <c r="LF44" s="233"/>
      <c r="LG44" s="233"/>
      <c r="LH44" s="233"/>
      <c r="LI44" s="233"/>
      <c r="LJ44" s="233"/>
      <c r="LK44" s="233"/>
      <c r="LL44" s="233"/>
      <c r="LM44" s="233"/>
      <c r="LN44" s="233"/>
      <c r="LO44" s="233"/>
      <c r="LP44" s="233"/>
      <c r="LQ44" s="233"/>
      <c r="LR44" s="233"/>
      <c r="LS44" s="233"/>
      <c r="LT44" s="233"/>
      <c r="LU44" s="233"/>
      <c r="LV44" s="233"/>
      <c r="LW44" s="233"/>
      <c r="LX44" s="233"/>
      <c r="LY44" s="233"/>
      <c r="LZ44" s="233"/>
      <c r="MA44" s="233"/>
      <c r="MB44" s="233"/>
      <c r="MC44" s="233"/>
      <c r="MD44" s="233"/>
      <c r="ME44" s="233"/>
      <c r="MF44" s="233"/>
      <c r="MG44" s="233"/>
      <c r="MH44" s="233"/>
      <c r="MI44" s="233"/>
      <c r="MJ44" s="233"/>
      <c r="MK44" s="233"/>
      <c r="ML44" s="233"/>
      <c r="MM44" s="233"/>
      <c r="MN44" s="233"/>
      <c r="MO44" s="233"/>
      <c r="MP44" s="233"/>
      <c r="MQ44" s="233"/>
      <c r="MR44" s="233"/>
      <c r="MS44" s="233"/>
      <c r="MT44" s="233"/>
      <c r="MU44" s="233"/>
      <c r="MV44" s="233"/>
      <c r="MW44" s="233"/>
      <c r="MX44" s="233"/>
      <c r="MY44" s="233"/>
      <c r="MZ44" s="233"/>
      <c r="NA44" s="233"/>
      <c r="NB44" s="233"/>
      <c r="NC44" s="233"/>
      <c r="ND44" s="233"/>
      <c r="NE44" s="233"/>
      <c r="NF44" s="233"/>
      <c r="NG44" s="233"/>
      <c r="NH44" s="233"/>
      <c r="NI44" s="233"/>
      <c r="NJ44" s="233"/>
      <c r="NK44" s="233"/>
      <c r="NL44" s="233"/>
      <c r="NM44" s="233"/>
      <c r="NN44" s="233"/>
      <c r="NO44" s="233"/>
      <c r="NP44" s="233"/>
      <c r="NQ44" s="233"/>
      <c r="NR44" s="233"/>
      <c r="NS44" s="233"/>
      <c r="NT44" s="233"/>
      <c r="NU44" s="233"/>
      <c r="NV44" s="233"/>
      <c r="NW44" s="233"/>
      <c r="NX44" s="233"/>
      <c r="NY44" s="233"/>
      <c r="NZ44" s="233"/>
      <c r="OA44" s="233"/>
      <c r="OB44" s="233"/>
      <c r="OC44" s="233"/>
      <c r="OD44" s="233"/>
      <c r="OE44" s="233"/>
      <c r="OF44" s="233"/>
      <c r="OG44" s="233"/>
      <c r="OH44" s="233"/>
      <c r="OI44" s="233"/>
      <c r="OJ44" s="233"/>
      <c r="OK44" s="233"/>
      <c r="OL44" s="233"/>
      <c r="OM44" s="233"/>
      <c r="ON44" s="233"/>
      <c r="OO44" s="233"/>
      <c r="OP44" s="233"/>
      <c r="OQ44" s="233"/>
      <c r="OR44" s="233"/>
      <c r="OS44" s="233"/>
      <c r="OT44" s="233"/>
      <c r="OU44" s="233"/>
      <c r="OV44" s="233"/>
      <c r="OW44" s="233"/>
      <c r="OX44" s="233"/>
      <c r="OY44" s="233"/>
      <c r="OZ44" s="233"/>
      <c r="PA44" s="233"/>
      <c r="PB44" s="233"/>
      <c r="PC44" s="233"/>
      <c r="PD44" s="233"/>
      <c r="PE44" s="233"/>
      <c r="PF44" s="233"/>
      <c r="PG44" s="233"/>
      <c r="PH44" s="233"/>
      <c r="PI44" s="233"/>
      <c r="PJ44" s="233"/>
      <c r="PK44" s="233"/>
      <c r="PL44" s="233"/>
      <c r="PM44" s="233"/>
      <c r="PN44" s="233"/>
      <c r="PO44" s="233"/>
      <c r="PP44" s="233"/>
      <c r="PQ44" s="233"/>
      <c r="PR44" s="233"/>
      <c r="PS44" s="233"/>
      <c r="PT44" s="233"/>
      <c r="PU44" s="233"/>
      <c r="PV44" s="233"/>
      <c r="PW44" s="233"/>
      <c r="PX44" s="233"/>
      <c r="PY44" s="233"/>
      <c r="PZ44" s="233"/>
      <c r="QA44" s="233"/>
      <c r="QB44" s="233"/>
      <c r="QC44" s="233"/>
      <c r="QD44" s="233"/>
      <c r="QE44" s="233"/>
      <c r="QF44" s="233"/>
      <c r="QG44" s="233"/>
      <c r="QH44" s="233"/>
      <c r="QI44" s="233"/>
      <c r="QJ44" s="233"/>
      <c r="QK44" s="233"/>
    </row>
    <row r="45" spans="1:453" s="182" customFormat="1" ht="23.5" customHeight="1" thickBot="1">
      <c r="A45" s="734"/>
      <c r="B45" s="735"/>
      <c r="C45" s="1057"/>
      <c r="D45" s="1058"/>
      <c r="E45" s="1058"/>
      <c r="F45" s="1058"/>
      <c r="G45" s="1058"/>
      <c r="H45" s="1058"/>
      <c r="I45" s="1058"/>
      <c r="J45" s="1058"/>
      <c r="K45" s="1058"/>
      <c r="L45" s="1058"/>
      <c r="M45" s="1058"/>
      <c r="N45" s="1058"/>
      <c r="O45" s="1058"/>
      <c r="P45" s="1058"/>
      <c r="Q45" s="1058"/>
      <c r="R45" s="1058"/>
      <c r="S45" s="1058"/>
      <c r="T45" s="1059"/>
      <c r="U45" s="1060"/>
      <c r="V45" s="1061"/>
      <c r="W45" s="1061"/>
      <c r="X45" s="1062"/>
      <c r="Y45" s="1068"/>
      <c r="Z45" s="1069"/>
      <c r="AA45" s="1069"/>
      <c r="AB45" s="1070"/>
      <c r="AC45" s="1074"/>
      <c r="AD45" s="1075"/>
      <c r="AE45" s="1075"/>
      <c r="AF45" s="1075"/>
      <c r="AG45" s="1076"/>
      <c r="AH45" s="1077"/>
      <c r="AI45" s="1078"/>
      <c r="AJ45" s="1079"/>
      <c r="AK45" s="1083"/>
      <c r="AL45" s="1084"/>
      <c r="AM45" s="1084"/>
      <c r="AN45" s="1084"/>
      <c r="AO45" s="1085"/>
      <c r="AP45" s="1054"/>
      <c r="AQ45" s="1055"/>
      <c r="AR45" s="1055"/>
      <c r="AS45" s="1055"/>
      <c r="AT45" s="1056"/>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3"/>
      <c r="BR45" s="233"/>
      <c r="BS45" s="233"/>
      <c r="BT45" s="233"/>
      <c r="BU45" s="233"/>
      <c r="BV45" s="233"/>
      <c r="BW45" s="233"/>
      <c r="BX45" s="233"/>
      <c r="BY45" s="233"/>
      <c r="BZ45" s="233"/>
      <c r="CA45" s="233"/>
      <c r="CB45" s="233"/>
      <c r="CC45" s="233"/>
      <c r="CD45" s="233"/>
      <c r="CE45" s="233"/>
      <c r="CF45" s="233"/>
      <c r="CG45" s="233"/>
      <c r="CH45" s="233"/>
      <c r="CI45" s="233"/>
      <c r="CJ45" s="233"/>
      <c r="CK45" s="233"/>
      <c r="CL45" s="233"/>
      <c r="CM45" s="233"/>
      <c r="CN45" s="233"/>
      <c r="CO45" s="233"/>
      <c r="CP45" s="233"/>
      <c r="CQ45" s="233"/>
      <c r="CR45" s="233"/>
      <c r="CS45" s="233"/>
      <c r="CT45" s="233"/>
      <c r="CU45" s="233"/>
      <c r="CV45" s="233"/>
      <c r="CW45" s="233"/>
      <c r="CX45" s="233"/>
      <c r="CY45" s="233"/>
      <c r="CZ45" s="233"/>
      <c r="DA45" s="233"/>
      <c r="DB45" s="233"/>
      <c r="DC45" s="233"/>
      <c r="DD45" s="233"/>
      <c r="DE45" s="233"/>
      <c r="DF45" s="233"/>
      <c r="DG45" s="233"/>
      <c r="DH45" s="233"/>
      <c r="DI45" s="233"/>
      <c r="DJ45" s="233"/>
      <c r="DK45" s="233"/>
      <c r="DL45" s="233"/>
      <c r="DM45" s="233"/>
      <c r="DN45" s="233"/>
      <c r="DO45" s="233"/>
      <c r="DP45" s="233"/>
      <c r="DQ45" s="233"/>
      <c r="DR45" s="233"/>
      <c r="DS45" s="233"/>
      <c r="DT45" s="233"/>
      <c r="DU45" s="233"/>
      <c r="DV45" s="233"/>
      <c r="DW45" s="233"/>
      <c r="DX45" s="233"/>
      <c r="DY45" s="233"/>
      <c r="DZ45" s="233"/>
      <c r="EA45" s="233"/>
      <c r="EB45" s="233"/>
      <c r="EC45" s="233"/>
      <c r="ED45" s="233"/>
      <c r="EE45" s="233"/>
      <c r="EF45" s="233"/>
      <c r="EG45" s="233"/>
      <c r="EH45" s="233"/>
      <c r="EI45" s="233"/>
      <c r="EJ45" s="233"/>
      <c r="EK45" s="233"/>
      <c r="EL45" s="233"/>
      <c r="EM45" s="233"/>
      <c r="EN45" s="233"/>
      <c r="EO45" s="233"/>
      <c r="EP45" s="233"/>
      <c r="EQ45" s="233"/>
      <c r="ER45" s="233"/>
      <c r="ES45" s="233"/>
      <c r="ET45" s="233"/>
      <c r="EU45" s="233"/>
      <c r="EV45" s="233"/>
      <c r="EW45" s="233"/>
      <c r="EX45" s="233"/>
      <c r="EY45" s="233"/>
      <c r="EZ45" s="233"/>
      <c r="FA45" s="233"/>
      <c r="FB45" s="233"/>
      <c r="FC45" s="233"/>
      <c r="FD45" s="233"/>
      <c r="FE45" s="233"/>
      <c r="FF45" s="233"/>
      <c r="FG45" s="233"/>
      <c r="FH45" s="233"/>
      <c r="FI45" s="233"/>
      <c r="FJ45" s="233"/>
      <c r="FK45" s="233"/>
      <c r="FL45" s="233"/>
      <c r="FM45" s="233"/>
      <c r="FN45" s="233"/>
      <c r="FO45" s="233"/>
      <c r="FP45" s="233"/>
      <c r="FQ45" s="233"/>
      <c r="FR45" s="233"/>
      <c r="FS45" s="233"/>
      <c r="FT45" s="233"/>
      <c r="FU45" s="233"/>
      <c r="FV45" s="233"/>
      <c r="FW45" s="233"/>
      <c r="FX45" s="233"/>
      <c r="FY45" s="233"/>
      <c r="FZ45" s="233"/>
      <c r="GA45" s="233"/>
      <c r="GB45" s="233"/>
      <c r="GC45" s="233"/>
      <c r="GD45" s="233"/>
      <c r="GE45" s="233"/>
      <c r="GF45" s="233"/>
      <c r="GG45" s="233"/>
      <c r="GH45" s="233"/>
      <c r="GI45" s="233"/>
      <c r="GJ45" s="233"/>
      <c r="GK45" s="233"/>
      <c r="GL45" s="233"/>
      <c r="GM45" s="233"/>
      <c r="GN45" s="233"/>
      <c r="GO45" s="233"/>
      <c r="GP45" s="233"/>
      <c r="GQ45" s="233"/>
      <c r="GR45" s="233"/>
      <c r="GS45" s="233"/>
      <c r="GT45" s="233"/>
      <c r="GU45" s="233"/>
      <c r="GV45" s="233"/>
      <c r="GW45" s="233"/>
      <c r="GX45" s="233"/>
      <c r="GY45" s="233"/>
      <c r="GZ45" s="233"/>
      <c r="HA45" s="233"/>
      <c r="HB45" s="233"/>
      <c r="HC45" s="233"/>
      <c r="HD45" s="233"/>
      <c r="HE45" s="233"/>
      <c r="HF45" s="233"/>
      <c r="HG45" s="233"/>
      <c r="HH45" s="233"/>
      <c r="HI45" s="233"/>
      <c r="HJ45" s="233"/>
      <c r="HK45" s="233"/>
      <c r="HL45" s="233"/>
      <c r="HM45" s="233"/>
      <c r="HN45" s="233"/>
      <c r="HO45" s="233"/>
      <c r="HP45" s="233"/>
      <c r="HQ45" s="233"/>
      <c r="HR45" s="233"/>
      <c r="HS45" s="233"/>
      <c r="HT45" s="233"/>
      <c r="HU45" s="233"/>
      <c r="HV45" s="233"/>
      <c r="HW45" s="233"/>
      <c r="HX45" s="233"/>
      <c r="HY45" s="233"/>
      <c r="HZ45" s="233"/>
      <c r="IA45" s="233"/>
      <c r="IB45" s="233"/>
      <c r="IC45" s="233"/>
      <c r="ID45" s="233"/>
      <c r="IE45" s="233"/>
      <c r="IF45" s="233"/>
      <c r="IG45" s="233"/>
      <c r="IH45" s="233"/>
      <c r="II45" s="233"/>
      <c r="IJ45" s="233"/>
      <c r="IK45" s="233"/>
      <c r="IL45" s="233"/>
      <c r="IM45" s="233"/>
      <c r="IN45" s="233"/>
      <c r="IO45" s="233"/>
      <c r="IP45" s="233"/>
      <c r="IQ45" s="233"/>
      <c r="IR45" s="233"/>
      <c r="IS45" s="233"/>
      <c r="IT45" s="233"/>
      <c r="IU45" s="233"/>
      <c r="IV45" s="233"/>
      <c r="IW45" s="233"/>
      <c r="IX45" s="233"/>
      <c r="IY45" s="233"/>
      <c r="IZ45" s="233"/>
      <c r="JA45" s="233"/>
      <c r="JB45" s="233"/>
      <c r="JC45" s="233"/>
      <c r="JD45" s="233"/>
      <c r="JE45" s="233"/>
      <c r="JF45" s="233"/>
      <c r="JG45" s="233"/>
      <c r="JH45" s="233"/>
      <c r="JI45" s="233"/>
      <c r="JJ45" s="233"/>
      <c r="JK45" s="233"/>
      <c r="JL45" s="233"/>
      <c r="JM45" s="233"/>
      <c r="JN45" s="233"/>
      <c r="JO45" s="233"/>
      <c r="JP45" s="233"/>
      <c r="JQ45" s="233"/>
      <c r="JR45" s="233"/>
      <c r="JS45" s="233"/>
      <c r="JT45" s="233"/>
      <c r="JU45" s="233"/>
      <c r="JV45" s="233"/>
      <c r="JW45" s="233"/>
      <c r="JX45" s="233"/>
      <c r="JY45" s="233"/>
      <c r="JZ45" s="233"/>
      <c r="KA45" s="233"/>
      <c r="KB45" s="233"/>
      <c r="KC45" s="233"/>
      <c r="KD45" s="233"/>
      <c r="KE45" s="233"/>
      <c r="KF45" s="233"/>
      <c r="KG45" s="233"/>
      <c r="KH45" s="233"/>
      <c r="KI45" s="233"/>
      <c r="KJ45" s="233"/>
      <c r="KK45" s="233"/>
      <c r="KL45" s="233"/>
      <c r="KM45" s="233"/>
      <c r="KN45" s="233"/>
      <c r="KO45" s="233"/>
      <c r="KP45" s="233"/>
      <c r="KQ45" s="233"/>
      <c r="KR45" s="233"/>
      <c r="KS45" s="233"/>
      <c r="KT45" s="233"/>
      <c r="KU45" s="233"/>
      <c r="KV45" s="233"/>
      <c r="KW45" s="233"/>
      <c r="KX45" s="233"/>
      <c r="KY45" s="233"/>
      <c r="KZ45" s="233"/>
      <c r="LA45" s="233"/>
      <c r="LB45" s="233"/>
      <c r="LC45" s="233"/>
      <c r="LD45" s="233"/>
      <c r="LE45" s="233"/>
      <c r="LF45" s="233"/>
      <c r="LG45" s="233"/>
      <c r="LH45" s="233"/>
      <c r="LI45" s="233"/>
      <c r="LJ45" s="233"/>
      <c r="LK45" s="233"/>
      <c r="LL45" s="233"/>
      <c r="LM45" s="233"/>
      <c r="LN45" s="233"/>
      <c r="LO45" s="233"/>
      <c r="LP45" s="233"/>
      <c r="LQ45" s="233"/>
      <c r="LR45" s="233"/>
      <c r="LS45" s="233"/>
      <c r="LT45" s="233"/>
      <c r="LU45" s="233"/>
      <c r="LV45" s="233"/>
      <c r="LW45" s="233"/>
      <c r="LX45" s="233"/>
      <c r="LY45" s="233"/>
      <c r="LZ45" s="233"/>
      <c r="MA45" s="233"/>
      <c r="MB45" s="233"/>
      <c r="MC45" s="233"/>
      <c r="MD45" s="233"/>
      <c r="ME45" s="233"/>
      <c r="MF45" s="233"/>
      <c r="MG45" s="233"/>
      <c r="MH45" s="233"/>
      <c r="MI45" s="233"/>
      <c r="MJ45" s="233"/>
      <c r="MK45" s="233"/>
      <c r="ML45" s="233"/>
      <c r="MM45" s="233"/>
      <c r="MN45" s="233"/>
      <c r="MO45" s="233"/>
      <c r="MP45" s="233"/>
      <c r="MQ45" s="233"/>
      <c r="MR45" s="233"/>
      <c r="MS45" s="233"/>
      <c r="MT45" s="233"/>
      <c r="MU45" s="233"/>
      <c r="MV45" s="233"/>
      <c r="MW45" s="233"/>
      <c r="MX45" s="233"/>
      <c r="MY45" s="233"/>
      <c r="MZ45" s="233"/>
      <c r="NA45" s="233"/>
      <c r="NB45" s="233"/>
      <c r="NC45" s="233"/>
      <c r="ND45" s="233"/>
      <c r="NE45" s="233"/>
      <c r="NF45" s="233"/>
      <c r="NG45" s="233"/>
      <c r="NH45" s="233"/>
      <c r="NI45" s="233"/>
      <c r="NJ45" s="233"/>
      <c r="NK45" s="233"/>
      <c r="NL45" s="233"/>
      <c r="NM45" s="233"/>
      <c r="NN45" s="233"/>
      <c r="NO45" s="233"/>
      <c r="NP45" s="233"/>
      <c r="NQ45" s="233"/>
      <c r="NR45" s="233"/>
      <c r="NS45" s="233"/>
      <c r="NT45" s="233"/>
      <c r="NU45" s="233"/>
      <c r="NV45" s="233"/>
      <c r="NW45" s="233"/>
      <c r="NX45" s="233"/>
      <c r="NY45" s="233"/>
      <c r="NZ45" s="233"/>
      <c r="OA45" s="233"/>
      <c r="OB45" s="233"/>
      <c r="OC45" s="233"/>
      <c r="OD45" s="233"/>
      <c r="OE45" s="233"/>
      <c r="OF45" s="233"/>
      <c r="OG45" s="233"/>
      <c r="OH45" s="233"/>
      <c r="OI45" s="233"/>
      <c r="OJ45" s="233"/>
      <c r="OK45" s="233"/>
      <c r="OL45" s="233"/>
      <c r="OM45" s="233"/>
      <c r="ON45" s="233"/>
      <c r="OO45" s="233"/>
      <c r="OP45" s="233"/>
      <c r="OQ45" s="233"/>
      <c r="OR45" s="233"/>
      <c r="OS45" s="233"/>
      <c r="OT45" s="233"/>
      <c r="OU45" s="233"/>
      <c r="OV45" s="233"/>
      <c r="OW45" s="233"/>
      <c r="OX45" s="233"/>
      <c r="OY45" s="233"/>
      <c r="OZ45" s="233"/>
      <c r="PA45" s="233"/>
      <c r="PB45" s="233"/>
      <c r="PC45" s="233"/>
      <c r="PD45" s="233"/>
      <c r="PE45" s="233"/>
      <c r="PF45" s="233"/>
      <c r="PG45" s="233"/>
      <c r="PH45" s="233"/>
      <c r="PI45" s="233"/>
      <c r="PJ45" s="233"/>
      <c r="PK45" s="233"/>
      <c r="PL45" s="233"/>
      <c r="PM45" s="233"/>
      <c r="PN45" s="233"/>
      <c r="PO45" s="233"/>
      <c r="PP45" s="233"/>
      <c r="PQ45" s="233"/>
      <c r="PR45" s="233"/>
      <c r="PS45" s="233"/>
      <c r="PT45" s="233"/>
      <c r="PU45" s="233"/>
      <c r="PV45" s="233"/>
      <c r="PW45" s="233"/>
      <c r="PX45" s="233"/>
      <c r="PY45" s="233"/>
      <c r="PZ45" s="233"/>
      <c r="QA45" s="233"/>
      <c r="QB45" s="233"/>
      <c r="QC45" s="233"/>
      <c r="QD45" s="233"/>
      <c r="QE45" s="233"/>
      <c r="QF45" s="233"/>
      <c r="QG45" s="233"/>
      <c r="QH45" s="233"/>
      <c r="QI45" s="233"/>
      <c r="QJ45" s="233"/>
      <c r="QK45" s="233"/>
    </row>
    <row r="46" spans="1:453" ht="20" customHeight="1">
      <c r="A46" s="1096"/>
      <c r="B46" s="1096"/>
      <c r="C46" s="1101"/>
      <c r="D46" s="1101"/>
      <c r="E46" s="1101"/>
      <c r="F46" s="1101"/>
      <c r="G46" s="1101"/>
      <c r="H46" s="1101"/>
      <c r="I46" s="1101"/>
      <c r="J46" s="1101"/>
      <c r="K46" s="1101"/>
      <c r="L46" s="1101"/>
      <c r="M46" s="1101"/>
      <c r="N46" s="1101"/>
      <c r="O46" s="1101"/>
      <c r="P46" s="1101"/>
      <c r="Q46" s="1101"/>
      <c r="R46" s="1101"/>
      <c r="S46" s="1101"/>
      <c r="T46" s="1101"/>
      <c r="U46" s="1103"/>
      <c r="V46" s="1103"/>
      <c r="W46" s="1103"/>
      <c r="X46" s="1103"/>
      <c r="Y46" s="1098">
        <f>SUM(Y6:AB45)</f>
        <v>0</v>
      </c>
      <c r="Z46" s="1098"/>
      <c r="AA46" s="1098"/>
      <c r="AB46" s="1098"/>
      <c r="AC46" s="1088"/>
      <c r="AD46" s="1088"/>
      <c r="AE46" s="1088"/>
      <c r="AF46" s="1088"/>
      <c r="AG46" s="1088"/>
      <c r="AH46" s="1090"/>
      <c r="AI46" s="1090"/>
      <c r="AJ46" s="1090"/>
      <c r="AK46" s="1092">
        <f>SUM(AK6:AO45)</f>
        <v>0</v>
      </c>
      <c r="AL46" s="1092"/>
      <c r="AM46" s="1092"/>
      <c r="AN46" s="1092"/>
      <c r="AO46" s="1092"/>
      <c r="AP46" s="1094"/>
      <c r="AQ46" s="1094"/>
      <c r="AR46" s="1094"/>
      <c r="AS46" s="1094"/>
      <c r="AT46" s="1094"/>
    </row>
    <row r="47" spans="1:453" ht="20.5" customHeight="1">
      <c r="A47" s="1097"/>
      <c r="B47" s="1097"/>
      <c r="C47" s="1102"/>
      <c r="D47" s="1102"/>
      <c r="E47" s="1102"/>
      <c r="F47" s="1102"/>
      <c r="G47" s="1102"/>
      <c r="H47" s="1102"/>
      <c r="I47" s="1102"/>
      <c r="J47" s="1102"/>
      <c r="K47" s="1102"/>
      <c r="L47" s="1102"/>
      <c r="M47" s="1102"/>
      <c r="N47" s="1102"/>
      <c r="O47" s="1102"/>
      <c r="P47" s="1102"/>
      <c r="Q47" s="1102"/>
      <c r="R47" s="1102"/>
      <c r="S47" s="1102"/>
      <c r="T47" s="1102"/>
      <c r="U47" s="1104"/>
      <c r="V47" s="1104"/>
      <c r="W47" s="1104"/>
      <c r="X47" s="1104"/>
      <c r="Y47" s="1099"/>
      <c r="Z47" s="1099"/>
      <c r="AA47" s="1099"/>
      <c r="AB47" s="1099"/>
      <c r="AC47" s="1089"/>
      <c r="AD47" s="1089"/>
      <c r="AE47" s="1089"/>
      <c r="AF47" s="1089"/>
      <c r="AG47" s="1089"/>
      <c r="AH47" s="1091"/>
      <c r="AI47" s="1091"/>
      <c r="AJ47" s="1091"/>
      <c r="AK47" s="1093"/>
      <c r="AL47" s="1093"/>
      <c r="AM47" s="1093"/>
      <c r="AN47" s="1093"/>
      <c r="AO47" s="1093"/>
      <c r="AP47" s="1095"/>
      <c r="AQ47" s="1095"/>
      <c r="AR47" s="1095"/>
      <c r="AS47" s="1095"/>
      <c r="AT47" s="1095"/>
    </row>
  </sheetData>
  <sheetProtection algorithmName="SHA-512" hashValue="cU1oGGLACWTh2RhVBjvy2yma154ich5ssCwhPDaXzcnuzqm8iP9VbnXuS3UKBDtkHTBlkOU8tMv/IFfmfvwH3A==" saltValue="dtkMZUVT/Vq7HC9aFxkTLg==" spinCount="100000" sheet="1" objects="1" scenarios="1" selectLockedCells="1"/>
  <mergeCells count="259">
    <mergeCell ref="AC46:AG47"/>
    <mergeCell ref="AH46:AJ47"/>
    <mergeCell ref="AK46:AO47"/>
    <mergeCell ref="AP46:AT47"/>
    <mergeCell ref="A46:B47"/>
    <mergeCell ref="Y46:AB47"/>
    <mergeCell ref="A1:AT1"/>
    <mergeCell ref="C46:T47"/>
    <mergeCell ref="U46:X47"/>
    <mergeCell ref="AC6:AG7"/>
    <mergeCell ref="AH6:AJ7"/>
    <mergeCell ref="AK6:AO7"/>
    <mergeCell ref="AP6:AT7"/>
    <mergeCell ref="C7:T7"/>
    <mergeCell ref="U7:X7"/>
    <mergeCell ref="AP3:AT5"/>
    <mergeCell ref="C5:G5"/>
    <mergeCell ref="AC3:AG5"/>
    <mergeCell ref="AH3:AJ5"/>
    <mergeCell ref="AK3:AO5"/>
    <mergeCell ref="A6:B7"/>
    <mergeCell ref="C6:G6"/>
    <mergeCell ref="U6:X6"/>
    <mergeCell ref="Y6:AB7"/>
    <mergeCell ref="A3:T4"/>
    <mergeCell ref="U3:X5"/>
    <mergeCell ref="Y3:AB5"/>
    <mergeCell ref="AP8:AT9"/>
    <mergeCell ref="C9:T9"/>
    <mergeCell ref="U9:X9"/>
    <mergeCell ref="A8:B9"/>
    <mergeCell ref="C8:G8"/>
    <mergeCell ref="U8:X8"/>
    <mergeCell ref="Y8:AB9"/>
    <mergeCell ref="AC8:AG9"/>
    <mergeCell ref="AH8:AJ9"/>
    <mergeCell ref="AK8:AO9"/>
    <mergeCell ref="H5:M5"/>
    <mergeCell ref="N5:T5"/>
    <mergeCell ref="H6:M6"/>
    <mergeCell ref="N6:T6"/>
    <mergeCell ref="H8:M8"/>
    <mergeCell ref="N8:T8"/>
    <mergeCell ref="AP10:AT11"/>
    <mergeCell ref="C11:T11"/>
    <mergeCell ref="U11:X11"/>
    <mergeCell ref="A12:B13"/>
    <mergeCell ref="C12:G12"/>
    <mergeCell ref="U12:X12"/>
    <mergeCell ref="Y12:AB13"/>
    <mergeCell ref="AC12:AG13"/>
    <mergeCell ref="AH12:AJ13"/>
    <mergeCell ref="AK12:AO13"/>
    <mergeCell ref="AP12:AT13"/>
    <mergeCell ref="C13:T13"/>
    <mergeCell ref="U13:X13"/>
    <mergeCell ref="A10:B11"/>
    <mergeCell ref="C10:G10"/>
    <mergeCell ref="U10:X10"/>
    <mergeCell ref="Y10:AB11"/>
    <mergeCell ref="AC10:AG11"/>
    <mergeCell ref="AH10:AJ11"/>
    <mergeCell ref="AK10:AO11"/>
    <mergeCell ref="H10:M10"/>
    <mergeCell ref="N10:T10"/>
    <mergeCell ref="H12:M12"/>
    <mergeCell ref="N12:T12"/>
    <mergeCell ref="AP14:AT15"/>
    <mergeCell ref="C15:T15"/>
    <mergeCell ref="U15:X15"/>
    <mergeCell ref="A16:B17"/>
    <mergeCell ref="C16:G16"/>
    <mergeCell ref="U16:X16"/>
    <mergeCell ref="Y16:AB17"/>
    <mergeCell ref="AC16:AG17"/>
    <mergeCell ref="AH16:AJ17"/>
    <mergeCell ref="AK16:AO17"/>
    <mergeCell ref="AP16:AT17"/>
    <mergeCell ref="C17:T17"/>
    <mergeCell ref="U17:X17"/>
    <mergeCell ref="A14:B15"/>
    <mergeCell ref="C14:G14"/>
    <mergeCell ref="U14:X14"/>
    <mergeCell ref="Y14:AB15"/>
    <mergeCell ref="AC14:AG15"/>
    <mergeCell ref="AH14:AJ15"/>
    <mergeCell ref="AK14:AO15"/>
    <mergeCell ref="H14:M14"/>
    <mergeCell ref="N14:T14"/>
    <mergeCell ref="H16:M16"/>
    <mergeCell ref="N16:T16"/>
    <mergeCell ref="AP18:AT19"/>
    <mergeCell ref="C19:T19"/>
    <mergeCell ref="U19:X19"/>
    <mergeCell ref="A20:B21"/>
    <mergeCell ref="C20:G20"/>
    <mergeCell ref="U20:X20"/>
    <mergeCell ref="Y20:AB21"/>
    <mergeCell ref="AC20:AG21"/>
    <mergeCell ref="AH20:AJ21"/>
    <mergeCell ref="AK20:AO21"/>
    <mergeCell ref="AP20:AT21"/>
    <mergeCell ref="C21:T21"/>
    <mergeCell ref="U21:X21"/>
    <mergeCell ref="A18:B19"/>
    <mergeCell ref="C18:G18"/>
    <mergeCell ref="U18:X18"/>
    <mergeCell ref="Y18:AB19"/>
    <mergeCell ref="AC18:AG19"/>
    <mergeCell ref="AH18:AJ19"/>
    <mergeCell ref="AK18:AO19"/>
    <mergeCell ref="H18:M18"/>
    <mergeCell ref="N18:T18"/>
    <mergeCell ref="H20:M20"/>
    <mergeCell ref="N20:T20"/>
    <mergeCell ref="AP22:AT23"/>
    <mergeCell ref="C23:T23"/>
    <mergeCell ref="U23:X23"/>
    <mergeCell ref="A24:B25"/>
    <mergeCell ref="C24:G24"/>
    <mergeCell ref="U24:X24"/>
    <mergeCell ref="Y24:AB25"/>
    <mergeCell ref="AC24:AG25"/>
    <mergeCell ref="AH24:AJ25"/>
    <mergeCell ref="AK24:AO25"/>
    <mergeCell ref="AP24:AT25"/>
    <mergeCell ref="C25:T25"/>
    <mergeCell ref="U25:X25"/>
    <mergeCell ref="A22:B23"/>
    <mergeCell ref="C22:G22"/>
    <mergeCell ref="U22:X22"/>
    <mergeCell ref="Y22:AB23"/>
    <mergeCell ref="AC22:AG23"/>
    <mergeCell ref="AH22:AJ23"/>
    <mergeCell ref="AK22:AO23"/>
    <mergeCell ref="H22:M22"/>
    <mergeCell ref="N22:T22"/>
    <mergeCell ref="H24:M24"/>
    <mergeCell ref="N24:T24"/>
    <mergeCell ref="AP26:AT27"/>
    <mergeCell ref="C27:T27"/>
    <mergeCell ref="U27:X27"/>
    <mergeCell ref="A28:B29"/>
    <mergeCell ref="C28:G28"/>
    <mergeCell ref="U28:X28"/>
    <mergeCell ref="Y28:AB29"/>
    <mergeCell ref="AC28:AG29"/>
    <mergeCell ref="AH28:AJ29"/>
    <mergeCell ref="AK28:AO29"/>
    <mergeCell ref="AP28:AT29"/>
    <mergeCell ref="C29:T29"/>
    <mergeCell ref="U29:X29"/>
    <mergeCell ref="A26:B27"/>
    <mergeCell ref="C26:G26"/>
    <mergeCell ref="U26:X26"/>
    <mergeCell ref="Y26:AB27"/>
    <mergeCell ref="AC26:AG27"/>
    <mergeCell ref="AH26:AJ27"/>
    <mergeCell ref="AK26:AO27"/>
    <mergeCell ref="H26:M26"/>
    <mergeCell ref="N26:T26"/>
    <mergeCell ref="H28:M28"/>
    <mergeCell ref="N28:T28"/>
    <mergeCell ref="AP30:AT31"/>
    <mergeCell ref="C31:T31"/>
    <mergeCell ref="U31:X31"/>
    <mergeCell ref="A32:B33"/>
    <mergeCell ref="C32:G32"/>
    <mergeCell ref="U32:X32"/>
    <mergeCell ref="Y32:AB33"/>
    <mergeCell ref="AC32:AG33"/>
    <mergeCell ref="AH32:AJ33"/>
    <mergeCell ref="AK32:AO33"/>
    <mergeCell ref="AP32:AT33"/>
    <mergeCell ref="C33:T33"/>
    <mergeCell ref="U33:X33"/>
    <mergeCell ref="A30:B31"/>
    <mergeCell ref="C30:G30"/>
    <mergeCell ref="U30:X30"/>
    <mergeCell ref="Y30:AB31"/>
    <mergeCell ref="AC30:AG31"/>
    <mergeCell ref="AH30:AJ31"/>
    <mergeCell ref="AK30:AO31"/>
    <mergeCell ref="H30:M30"/>
    <mergeCell ref="N30:T30"/>
    <mergeCell ref="H32:M32"/>
    <mergeCell ref="N32:T32"/>
    <mergeCell ref="AP34:AT35"/>
    <mergeCell ref="C35:T35"/>
    <mergeCell ref="U35:X35"/>
    <mergeCell ref="A36:B37"/>
    <mergeCell ref="C36:G36"/>
    <mergeCell ref="U36:X36"/>
    <mergeCell ref="Y36:AB37"/>
    <mergeCell ref="AC36:AG37"/>
    <mergeCell ref="AH36:AJ37"/>
    <mergeCell ref="AK36:AO37"/>
    <mergeCell ref="AP36:AT37"/>
    <mergeCell ref="C37:T37"/>
    <mergeCell ref="U37:X37"/>
    <mergeCell ref="A34:B35"/>
    <mergeCell ref="C34:G34"/>
    <mergeCell ref="U34:X34"/>
    <mergeCell ref="Y34:AB35"/>
    <mergeCell ref="AC34:AG35"/>
    <mergeCell ref="AH34:AJ35"/>
    <mergeCell ref="AK34:AO35"/>
    <mergeCell ref="H34:M34"/>
    <mergeCell ref="N34:T34"/>
    <mergeCell ref="H36:M36"/>
    <mergeCell ref="N36:T36"/>
    <mergeCell ref="AP38:AT39"/>
    <mergeCell ref="C39:T39"/>
    <mergeCell ref="U39:X39"/>
    <mergeCell ref="A40:B41"/>
    <mergeCell ref="C40:G40"/>
    <mergeCell ref="U40:X40"/>
    <mergeCell ref="Y40:AB41"/>
    <mergeCell ref="AC40:AG41"/>
    <mergeCell ref="AH40:AJ41"/>
    <mergeCell ref="AK40:AO41"/>
    <mergeCell ref="AP40:AT41"/>
    <mergeCell ref="C41:T41"/>
    <mergeCell ref="U41:X41"/>
    <mergeCell ref="A38:B39"/>
    <mergeCell ref="C38:G38"/>
    <mergeCell ref="U38:X38"/>
    <mergeCell ref="Y38:AB39"/>
    <mergeCell ref="AC38:AG39"/>
    <mergeCell ref="AH38:AJ39"/>
    <mergeCell ref="AK38:AO39"/>
    <mergeCell ref="H38:M38"/>
    <mergeCell ref="N38:T38"/>
    <mergeCell ref="H40:M40"/>
    <mergeCell ref="N40:T40"/>
    <mergeCell ref="AP42:AT43"/>
    <mergeCell ref="C43:T43"/>
    <mergeCell ref="U43:X43"/>
    <mergeCell ref="A44:B45"/>
    <mergeCell ref="C44:G44"/>
    <mergeCell ref="U44:X44"/>
    <mergeCell ref="Y44:AB45"/>
    <mergeCell ref="AC44:AG45"/>
    <mergeCell ref="AH44:AJ45"/>
    <mergeCell ref="AK44:AO45"/>
    <mergeCell ref="AP44:AT45"/>
    <mergeCell ref="C45:T45"/>
    <mergeCell ref="U45:X45"/>
    <mergeCell ref="A42:B43"/>
    <mergeCell ref="C42:G42"/>
    <mergeCell ref="U42:X42"/>
    <mergeCell ref="Y42:AB43"/>
    <mergeCell ref="AC42:AG43"/>
    <mergeCell ref="AH42:AJ43"/>
    <mergeCell ref="AK42:AO43"/>
    <mergeCell ref="H42:M42"/>
    <mergeCell ref="N42:T42"/>
    <mergeCell ref="H44:M44"/>
    <mergeCell ref="N44:T44"/>
  </mergeCells>
  <phoneticPr fontId="9"/>
  <conditionalFormatting sqref="C46">
    <cfRule type="expression" dxfId="377" priority="254">
      <formula>$C$52&lt;&gt;""</formula>
    </cfRule>
  </conditionalFormatting>
  <conditionalFormatting sqref="C6:H6">
    <cfRule type="expression" dxfId="376" priority="211">
      <formula>C6&lt;&gt;""</formula>
    </cfRule>
  </conditionalFormatting>
  <conditionalFormatting sqref="C8:H8">
    <cfRule type="expression" dxfId="375" priority="30">
      <formula>C8&lt;&gt;""</formula>
    </cfRule>
  </conditionalFormatting>
  <conditionalFormatting sqref="C10:H10">
    <cfRule type="expression" dxfId="374" priority="29">
      <formula>C10&lt;&gt;""</formula>
    </cfRule>
  </conditionalFormatting>
  <conditionalFormatting sqref="C12:H12">
    <cfRule type="expression" dxfId="373" priority="28">
      <formula>C12&lt;&gt;""</formula>
    </cfRule>
  </conditionalFormatting>
  <conditionalFormatting sqref="C14:H14">
    <cfRule type="expression" dxfId="372" priority="27">
      <formula>C14&lt;&gt;""</formula>
    </cfRule>
  </conditionalFormatting>
  <conditionalFormatting sqref="C16:H16">
    <cfRule type="expression" dxfId="371" priority="26">
      <formula>C16&lt;&gt;""</formula>
    </cfRule>
  </conditionalFormatting>
  <conditionalFormatting sqref="C18:H18">
    <cfRule type="expression" dxfId="370" priority="20">
      <formula>C18&lt;&gt;""</formula>
    </cfRule>
  </conditionalFormatting>
  <conditionalFormatting sqref="C20:H20">
    <cfRule type="expression" dxfId="369" priority="18">
      <formula>C20&lt;&gt;""</formula>
    </cfRule>
  </conditionalFormatting>
  <conditionalFormatting sqref="C22:H22">
    <cfRule type="expression" dxfId="368" priority="15">
      <formula>C22&lt;&gt;""</formula>
    </cfRule>
  </conditionalFormatting>
  <conditionalFormatting sqref="C24:H24">
    <cfRule type="expression" dxfId="367" priority="11">
      <formula>C24&lt;&gt;""</formula>
    </cfRule>
  </conditionalFormatting>
  <conditionalFormatting sqref="C26:H26">
    <cfRule type="expression" dxfId="366" priority="10">
      <formula>C26&lt;&gt;""</formula>
    </cfRule>
  </conditionalFormatting>
  <conditionalFormatting sqref="C28:H28">
    <cfRule type="expression" dxfId="365" priority="9">
      <formula>C28&lt;&gt;""</formula>
    </cfRule>
  </conditionalFormatting>
  <conditionalFormatting sqref="C30:H30">
    <cfRule type="expression" dxfId="364" priority="8">
      <formula>C30&lt;&gt;""</formula>
    </cfRule>
  </conditionalFormatting>
  <conditionalFormatting sqref="C32:H32">
    <cfRule type="expression" dxfId="363" priority="7">
      <formula>C32&lt;&gt;""</formula>
    </cfRule>
  </conditionalFormatting>
  <conditionalFormatting sqref="C34:H34">
    <cfRule type="expression" dxfId="362" priority="6">
      <formula>C34&lt;&gt;""</formula>
    </cfRule>
  </conditionalFormatting>
  <conditionalFormatting sqref="C36:H36">
    <cfRule type="expression" dxfId="361" priority="5">
      <formula>C36&lt;&gt;""</formula>
    </cfRule>
  </conditionalFormatting>
  <conditionalFormatting sqref="C38:H38">
    <cfRule type="expression" dxfId="360" priority="4">
      <formula>C38&lt;&gt;""</formula>
    </cfRule>
  </conditionalFormatting>
  <conditionalFormatting sqref="C40:H40">
    <cfRule type="expression" dxfId="359" priority="3">
      <formula>C40&lt;&gt;""</formula>
    </cfRule>
  </conditionalFormatting>
  <conditionalFormatting sqref="C42:H42">
    <cfRule type="expression" dxfId="358" priority="2">
      <formula>C42&lt;&gt;""</formula>
    </cfRule>
  </conditionalFormatting>
  <conditionalFormatting sqref="C44:H44">
    <cfRule type="expression" dxfId="357" priority="1">
      <formula>C44&lt;&gt;""</formula>
    </cfRule>
  </conditionalFormatting>
  <conditionalFormatting sqref="U6:U45">
    <cfRule type="expression" dxfId="356" priority="63">
      <formula>U6&lt;&gt;""</formula>
    </cfRule>
  </conditionalFormatting>
  <conditionalFormatting sqref="U46">
    <cfRule type="expression" dxfId="355" priority="251">
      <formula>$U$52&lt;&gt;""</formula>
    </cfRule>
  </conditionalFormatting>
  <conditionalFormatting sqref="Y6">
    <cfRule type="expression" dxfId="354" priority="281">
      <formula>Y6&lt;&gt;""</formula>
    </cfRule>
  </conditionalFormatting>
  <conditionalFormatting sqref="Y8">
    <cfRule type="expression" dxfId="353" priority="188">
      <formula>Y8&lt;&gt;""</formula>
    </cfRule>
  </conditionalFormatting>
  <conditionalFormatting sqref="Y10">
    <cfRule type="expression" dxfId="352" priority="181">
      <formula>Y10&lt;&gt;""</formula>
    </cfRule>
  </conditionalFormatting>
  <conditionalFormatting sqref="Y12">
    <cfRule type="expression" dxfId="351" priority="174">
      <formula>Y12&lt;&gt;""</formula>
    </cfRule>
  </conditionalFormatting>
  <conditionalFormatting sqref="Y14">
    <cfRule type="expression" dxfId="350" priority="167">
      <formula>Y14&lt;&gt;""</formula>
    </cfRule>
  </conditionalFormatting>
  <conditionalFormatting sqref="Y16">
    <cfRule type="expression" dxfId="349" priority="160">
      <formula>Y16&lt;&gt;""</formula>
    </cfRule>
  </conditionalFormatting>
  <conditionalFormatting sqref="Y18">
    <cfRule type="expression" dxfId="348" priority="153">
      <formula>Y18&lt;&gt;""</formula>
    </cfRule>
  </conditionalFormatting>
  <conditionalFormatting sqref="Y20">
    <cfRule type="expression" dxfId="347" priority="146">
      <formula>Y20&lt;&gt;""</formula>
    </cfRule>
  </conditionalFormatting>
  <conditionalFormatting sqref="Y22">
    <cfRule type="expression" dxfId="346" priority="139">
      <formula>Y22&lt;&gt;""</formula>
    </cfRule>
  </conditionalFormatting>
  <conditionalFormatting sqref="Y24">
    <cfRule type="expression" dxfId="345" priority="132">
      <formula>Y24&lt;&gt;""</formula>
    </cfRule>
  </conditionalFormatting>
  <conditionalFormatting sqref="Y26">
    <cfRule type="expression" dxfId="344" priority="125">
      <formula>Y26&lt;&gt;""</formula>
    </cfRule>
  </conditionalFormatting>
  <conditionalFormatting sqref="Y28">
    <cfRule type="expression" dxfId="343" priority="118">
      <formula>Y28&lt;&gt;""</formula>
    </cfRule>
  </conditionalFormatting>
  <conditionalFormatting sqref="Y30">
    <cfRule type="expression" dxfId="342" priority="111">
      <formula>Y30&lt;&gt;""</formula>
    </cfRule>
  </conditionalFormatting>
  <conditionalFormatting sqref="Y32">
    <cfRule type="expression" dxfId="341" priority="104">
      <formula>Y32&lt;&gt;""</formula>
    </cfRule>
  </conditionalFormatting>
  <conditionalFormatting sqref="Y34">
    <cfRule type="expression" dxfId="340" priority="97">
      <formula>Y34&lt;&gt;""</formula>
    </cfRule>
  </conditionalFormatting>
  <conditionalFormatting sqref="Y36">
    <cfRule type="expression" dxfId="339" priority="90">
      <formula>Y36&lt;&gt;""</formula>
    </cfRule>
  </conditionalFormatting>
  <conditionalFormatting sqref="Y38">
    <cfRule type="expression" dxfId="338" priority="83">
      <formula>Y38&lt;&gt;""</formula>
    </cfRule>
  </conditionalFormatting>
  <conditionalFormatting sqref="Y40">
    <cfRule type="expression" dxfId="337" priority="76">
      <formula>Y40&lt;&gt;""</formula>
    </cfRule>
  </conditionalFormatting>
  <conditionalFormatting sqref="Y42">
    <cfRule type="expression" dxfId="336" priority="69">
      <formula>Y42&lt;&gt;""</formula>
    </cfRule>
  </conditionalFormatting>
  <conditionalFormatting sqref="Y44">
    <cfRule type="expression" dxfId="335" priority="62">
      <formula>Y44&lt;&gt;""</formula>
    </cfRule>
  </conditionalFormatting>
  <conditionalFormatting sqref="Y46:AB47">
    <cfRule type="expression" dxfId="334" priority="767">
      <formula>$Y$52&lt;&gt;""</formula>
    </cfRule>
  </conditionalFormatting>
  <conditionalFormatting sqref="AC6">
    <cfRule type="expression" dxfId="333" priority="280">
      <formula>AC6&lt;&gt;""</formula>
    </cfRule>
  </conditionalFormatting>
  <conditionalFormatting sqref="AC8">
    <cfRule type="expression" dxfId="332" priority="187">
      <formula>AC8&lt;&gt;""</formula>
    </cfRule>
  </conditionalFormatting>
  <conditionalFormatting sqref="AC10">
    <cfRule type="expression" dxfId="331" priority="180">
      <formula>AC10&lt;&gt;""</formula>
    </cfRule>
  </conditionalFormatting>
  <conditionalFormatting sqref="AC12">
    <cfRule type="expression" dxfId="330" priority="173">
      <formula>AC12&lt;&gt;""</formula>
    </cfRule>
  </conditionalFormatting>
  <conditionalFormatting sqref="AC14">
    <cfRule type="expression" dxfId="329" priority="166">
      <formula>AC14&lt;&gt;""</formula>
    </cfRule>
  </conditionalFormatting>
  <conditionalFormatting sqref="AC16">
    <cfRule type="expression" dxfId="328" priority="159">
      <formula>AC16&lt;&gt;""</formula>
    </cfRule>
  </conditionalFormatting>
  <conditionalFormatting sqref="AC18">
    <cfRule type="expression" dxfId="327" priority="152">
      <formula>AC18&lt;&gt;""</formula>
    </cfRule>
  </conditionalFormatting>
  <conditionalFormatting sqref="AC20">
    <cfRule type="expression" dxfId="326" priority="145">
      <formula>AC20&lt;&gt;""</formula>
    </cfRule>
  </conditionalFormatting>
  <conditionalFormatting sqref="AC22">
    <cfRule type="expression" dxfId="325" priority="138">
      <formula>AC22&lt;&gt;""</formula>
    </cfRule>
  </conditionalFormatting>
  <conditionalFormatting sqref="AC24">
    <cfRule type="expression" dxfId="324" priority="131">
      <formula>AC24&lt;&gt;""</formula>
    </cfRule>
  </conditionalFormatting>
  <conditionalFormatting sqref="AC26">
    <cfRule type="expression" dxfId="323" priority="124">
      <formula>AC26&lt;&gt;""</formula>
    </cfRule>
  </conditionalFormatting>
  <conditionalFormatting sqref="AC28">
    <cfRule type="expression" dxfId="322" priority="117">
      <formula>AC28&lt;&gt;""</formula>
    </cfRule>
  </conditionalFormatting>
  <conditionalFormatting sqref="AC30">
    <cfRule type="expression" dxfId="321" priority="110">
      <formula>AC30&lt;&gt;""</formula>
    </cfRule>
  </conditionalFormatting>
  <conditionalFormatting sqref="AC32">
    <cfRule type="expression" dxfId="320" priority="103">
      <formula>AC32&lt;&gt;""</formula>
    </cfRule>
  </conditionalFormatting>
  <conditionalFormatting sqref="AC34">
    <cfRule type="expression" dxfId="319" priority="96">
      <formula>AC34&lt;&gt;""</formula>
    </cfRule>
  </conditionalFormatting>
  <conditionalFormatting sqref="AC36">
    <cfRule type="expression" dxfId="318" priority="89">
      <formula>AC36&lt;&gt;""</formula>
    </cfRule>
  </conditionalFormatting>
  <conditionalFormatting sqref="AC38">
    <cfRule type="expression" dxfId="317" priority="82">
      <formula>AC38&lt;&gt;""</formula>
    </cfRule>
  </conditionalFormatting>
  <conditionalFormatting sqref="AC40">
    <cfRule type="expression" dxfId="316" priority="75">
      <formula>AC40&lt;&gt;""</formula>
    </cfRule>
  </conditionalFormatting>
  <conditionalFormatting sqref="AC42">
    <cfRule type="expression" dxfId="315" priority="68">
      <formula>AC42&lt;&gt;""</formula>
    </cfRule>
  </conditionalFormatting>
  <conditionalFormatting sqref="AC44">
    <cfRule type="expression" dxfId="314" priority="61">
      <formula>AC44&lt;&gt;""</formula>
    </cfRule>
  </conditionalFormatting>
  <conditionalFormatting sqref="AC46:AG47">
    <cfRule type="expression" dxfId="313" priority="768">
      <formula>$AC$52&lt;&gt;""</formula>
    </cfRule>
  </conditionalFormatting>
  <conditionalFormatting sqref="AK6">
    <cfRule type="expression" dxfId="312" priority="279">
      <formula>AK6&lt;&gt;""</formula>
    </cfRule>
  </conditionalFormatting>
  <conditionalFormatting sqref="AK8">
    <cfRule type="expression" dxfId="311" priority="186">
      <formula>AK8&lt;&gt;""</formula>
    </cfRule>
  </conditionalFormatting>
  <conditionalFormatting sqref="AK10">
    <cfRule type="expression" dxfId="310" priority="179">
      <formula>AK10&lt;&gt;""</formula>
    </cfRule>
  </conditionalFormatting>
  <conditionalFormatting sqref="AK12">
    <cfRule type="expression" dxfId="309" priority="172">
      <formula>AK12&lt;&gt;""</formula>
    </cfRule>
  </conditionalFormatting>
  <conditionalFormatting sqref="AK14">
    <cfRule type="expression" dxfId="308" priority="165">
      <formula>AK14&lt;&gt;""</formula>
    </cfRule>
  </conditionalFormatting>
  <conditionalFormatting sqref="AK16">
    <cfRule type="expression" dxfId="307" priority="158">
      <formula>AK16&lt;&gt;""</formula>
    </cfRule>
  </conditionalFormatting>
  <conditionalFormatting sqref="AK18">
    <cfRule type="expression" dxfId="306" priority="151">
      <formula>AK18&lt;&gt;""</formula>
    </cfRule>
  </conditionalFormatting>
  <conditionalFormatting sqref="AK20">
    <cfRule type="expression" dxfId="305" priority="144">
      <formula>AK20&lt;&gt;""</formula>
    </cfRule>
  </conditionalFormatting>
  <conditionalFormatting sqref="AK22">
    <cfRule type="expression" dxfId="304" priority="137">
      <formula>AK22&lt;&gt;""</formula>
    </cfRule>
  </conditionalFormatting>
  <conditionalFormatting sqref="AK24">
    <cfRule type="expression" dxfId="303" priority="130">
      <formula>AK24&lt;&gt;""</formula>
    </cfRule>
  </conditionalFormatting>
  <conditionalFormatting sqref="AK26">
    <cfRule type="expression" dxfId="302" priority="123">
      <formula>AK26&lt;&gt;""</formula>
    </cfRule>
  </conditionalFormatting>
  <conditionalFormatting sqref="AK28">
    <cfRule type="expression" dxfId="301" priority="116">
      <formula>AK28&lt;&gt;""</formula>
    </cfRule>
  </conditionalFormatting>
  <conditionalFormatting sqref="AK30">
    <cfRule type="expression" dxfId="300" priority="109">
      <formula>AK30&lt;&gt;""</formula>
    </cfRule>
  </conditionalFormatting>
  <conditionalFormatting sqref="AK32">
    <cfRule type="expression" dxfId="299" priority="102">
      <formula>AK32&lt;&gt;""</formula>
    </cfRule>
  </conditionalFormatting>
  <conditionalFormatting sqref="AK34">
    <cfRule type="expression" dxfId="298" priority="95">
      <formula>AK34&lt;&gt;""</formula>
    </cfRule>
  </conditionalFormatting>
  <conditionalFormatting sqref="AK36">
    <cfRule type="expression" dxfId="297" priority="88">
      <formula>AK36&lt;&gt;""</formula>
    </cfRule>
  </conditionalFormatting>
  <conditionalFormatting sqref="AK38">
    <cfRule type="expression" dxfId="296" priority="81">
      <formula>AK38&lt;&gt;""</formula>
    </cfRule>
  </conditionalFormatting>
  <conditionalFormatting sqref="AK40">
    <cfRule type="expression" dxfId="295" priority="74">
      <formula>AK40&lt;&gt;""</formula>
    </cfRule>
  </conditionalFormatting>
  <conditionalFormatting sqref="AK42">
    <cfRule type="expression" dxfId="294" priority="67">
      <formula>AK42&lt;&gt;""</formula>
    </cfRule>
  </conditionalFormatting>
  <conditionalFormatting sqref="AK44">
    <cfRule type="expression" dxfId="293" priority="60">
      <formula>AK44&lt;&gt;""</formula>
    </cfRule>
  </conditionalFormatting>
  <conditionalFormatting sqref="AK46:AO47">
    <cfRule type="expression" dxfId="292" priority="769">
      <formula>$AK$52&lt;&gt;""</formula>
    </cfRule>
  </conditionalFormatting>
  <conditionalFormatting sqref="AP6:AT47">
    <cfRule type="expression" dxfId="291" priority="770">
      <formula>OR(#REF!="地上権",#REF!="賃借権")</formula>
    </cfRule>
  </conditionalFormatting>
  <dataValidations count="5">
    <dataValidation type="list" allowBlank="1" showInputMessage="1" showErrorMessage="1" sqref="U6:X45" xr:uid="{811FFFC1-C1A8-4A41-ACA6-859D24A0C53F}">
      <formula1>"田,畑,宅地,牧場,原野,山林,保安林,雑種地,その他"</formula1>
    </dataValidation>
    <dataValidation imeMode="on" allowBlank="1" showInputMessage="1" showErrorMessage="1" sqref="H42 C7:T7 H6 N6 H8 N8 H10 N10 H12 N12 H14 N14 H16 N16 H18 N18 H20 N20 H22 N22 H24 N24 H26 N26 H28 N28 H30 N30 H32 N32 H34 N34 H36 N36 H38 N38 H40 N40 N42 C9:T9 C11:T11 C13:T13 C15:T15 C17:T17 C19:T19 C21:T21 C23:T23 C25:T25 C27:T27 C29:T29 C31:T31 C33:T33 C35:T35 C37:T37 C39:T39 C41:T41 C43:T43 C45:T45 H44 N44" xr:uid="{73C04A70-0AD0-4C24-8E97-2D0E444B69AB}"/>
    <dataValidation type="list" allowBlank="1" showInputMessage="1" showErrorMessage="1" sqref="C6:G6 C42:G42 C8:G8 C10:G10 C12:G12 C14:G14 C16:G16 C18:G18 C20:G20 C22:G22 C24:G24 C26:G26 C28:G28 C30:G30 C32:G32 C34:G34 C36:G36 C38:G38 C40:G40 C44:G44" xr:uid="{E67926B5-E481-4FA5-916C-4B66212F41C8}">
      <formula1>"静岡市葵区,静岡市駿河区,静岡市清水区"</formula1>
    </dataValidation>
    <dataValidation type="list" allowBlank="1" showInputMessage="1" showErrorMessage="1" sqref="AC6:AG47" xr:uid="{3FE840C2-5263-43CF-83FF-ECA88AE322DD}">
      <formula1>"所有権売買,借地権売買,底地権売買,底地権売買,交換,代物弁済,譲渡担保,売買予約,定期借地権,信託受益権,共有持分一部移転,地上権売買,賃借権売買,地位譲渡,第三者のためにする契約,形成権の譲渡,停止（解除）条件,その他"</formula1>
    </dataValidation>
    <dataValidation imeMode="off" allowBlank="1" showInputMessage="1" showErrorMessage="1" sqref="Y6:AB47" xr:uid="{5EC6AA23-48EC-496A-81DD-5CE19A9CBDEF}"/>
  </dataValidations>
  <pageMargins left="0.7" right="0.7" top="0.75" bottom="0.75" header="0.3" footer="0.3"/>
  <pageSetup paperSize="9" scale="57" orientation="portrait" r:id="rId1"/>
  <colBreaks count="1" manualBreakCount="1">
    <brk id="4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00B0F0"/>
  </sheetPr>
  <dimension ref="A1:F10"/>
  <sheetViews>
    <sheetView showGridLines="0" zoomScaleNormal="100" zoomScaleSheetLayoutView="100" workbookViewId="0">
      <pane ySplit="1" topLeftCell="A2" activePane="bottomLeft" state="frozen"/>
      <selection pane="bottomLeft" activeCell="C4" sqref="C4"/>
    </sheetView>
  </sheetViews>
  <sheetFormatPr defaultColWidth="0" defaultRowHeight="18" zeroHeight="1"/>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c r="A1" s="36" t="s">
        <v>8604</v>
      </c>
    </row>
    <row r="2" spans="1:6" ht="13.5" customHeight="1">
      <c r="B2" s="39"/>
    </row>
    <row r="3" spans="1:6">
      <c r="B3" s="33" t="s">
        <v>193</v>
      </c>
      <c r="C3" s="31" t="s">
        <v>8605</v>
      </c>
      <c r="D3" s="32" t="s">
        <v>8612</v>
      </c>
      <c r="E3" s="33" t="s">
        <v>8615</v>
      </c>
      <c r="F3" s="33" t="s">
        <v>8611</v>
      </c>
    </row>
    <row r="4" spans="1:6" ht="39.65" customHeight="1">
      <c r="B4" s="40">
        <v>1</v>
      </c>
      <c r="C4" s="41" t="s">
        <v>8610</v>
      </c>
      <c r="D4" s="42" t="s">
        <v>11072</v>
      </c>
      <c r="E4" s="43" t="s">
        <v>8606</v>
      </c>
      <c r="F4" s="41" t="s">
        <v>8616</v>
      </c>
    </row>
    <row r="5" spans="1:6" ht="39.65" customHeight="1">
      <c r="B5" s="40">
        <v>2</v>
      </c>
      <c r="C5" s="41" t="s">
        <v>8607</v>
      </c>
      <c r="D5" s="42" t="s">
        <v>11071</v>
      </c>
      <c r="E5" s="43" t="s">
        <v>8606</v>
      </c>
      <c r="F5" s="44" t="s">
        <v>11234</v>
      </c>
    </row>
    <row r="6" spans="1:6" ht="39.65" customHeight="1">
      <c r="B6" s="40">
        <v>3</v>
      </c>
      <c r="C6" s="41" t="s">
        <v>8608</v>
      </c>
      <c r="D6" s="42" t="s">
        <v>11071</v>
      </c>
      <c r="E6" s="43" t="s">
        <v>8606</v>
      </c>
      <c r="F6" s="44" t="s">
        <v>8609</v>
      </c>
    </row>
    <row r="7" spans="1:6" ht="39.65" customHeight="1">
      <c r="B7" s="40">
        <v>4</v>
      </c>
      <c r="C7" s="44" t="s">
        <v>8613</v>
      </c>
      <c r="D7" s="42" t="s">
        <v>11071</v>
      </c>
      <c r="E7" s="45" t="s">
        <v>8634</v>
      </c>
      <c r="F7" s="44" t="s">
        <v>8614</v>
      </c>
    </row>
    <row r="8" spans="1:6" ht="39.65" customHeight="1">
      <c r="B8" s="40">
        <v>5</v>
      </c>
      <c r="C8" s="41" t="s">
        <v>8632</v>
      </c>
      <c r="D8" s="42" t="s">
        <v>11071</v>
      </c>
      <c r="E8" s="46" t="s">
        <v>11073</v>
      </c>
      <c r="F8" s="44" t="s">
        <v>8706</v>
      </c>
    </row>
    <row r="9" spans="1:6"/>
    <row r="10" spans="1:6"/>
  </sheetData>
  <sheetProtection algorithmName="SHA-512" hashValue="JnZKM097Lrsd6x/uZiMna9D8v95OvIJIZUmkBBl9Y4ul9omaCNJUc+QwYMPCpStON3FuAlw7P5wSD6QxRf4cWw==" saltValue="caE5t+eT8yHxbCV7emkBWQ==" spinCount="100000" sheet="1" objects="1" scenarios="1"/>
  <phoneticPr fontId="9"/>
  <conditionalFormatting sqref="E8">
    <cfRule type="expression" dxfId="290" priority="2">
      <formula>$E$8="必須"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4CB5-EDE3-4455-9880-903F8CD9C511}">
  <dimension ref="A1:K197"/>
  <sheetViews>
    <sheetView showZeros="0" topLeftCell="A126" workbookViewId="0">
      <selection activeCell="H134" sqref="H134"/>
    </sheetView>
  </sheetViews>
  <sheetFormatPr defaultColWidth="0" defaultRowHeight="18" customHeight="1"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92" customWidth="1"/>
    <col min="10" max="10" width="92.08984375" style="25" customWidth="1"/>
    <col min="11" max="16384" width="9" style="25" hidden="1"/>
  </cols>
  <sheetData>
    <row r="1" spans="1:10" ht="102" customHeight="1">
      <c r="A1" s="36" t="s">
        <v>8994</v>
      </c>
    </row>
    <row r="2" spans="1:10" ht="13.5" customHeight="1">
      <c r="B2" s="93"/>
    </row>
    <row r="3" spans="1:10" ht="18" customHeight="1">
      <c r="B3" s="28" t="s">
        <v>8434</v>
      </c>
      <c r="C3" s="23"/>
      <c r="D3" s="23"/>
      <c r="E3" s="23"/>
      <c r="I3" s="26"/>
      <c r="J3" s="27"/>
    </row>
    <row r="4" spans="1:10" ht="18" customHeight="1">
      <c r="B4" s="94" t="s">
        <v>8511</v>
      </c>
      <c r="C4" s="23"/>
      <c r="D4" s="23"/>
      <c r="E4" s="23"/>
      <c r="I4" s="26"/>
      <c r="J4" s="27"/>
    </row>
    <row r="5" spans="1:10" ht="18" customHeight="1" thickBot="1">
      <c r="C5" s="95" t="s">
        <v>193</v>
      </c>
      <c r="D5" s="1105" t="s">
        <v>188</v>
      </c>
      <c r="E5" s="1106"/>
      <c r="F5" s="1107"/>
      <c r="G5" s="95" t="s">
        <v>8512</v>
      </c>
      <c r="H5" s="96" t="s">
        <v>189</v>
      </c>
      <c r="I5" s="95" t="s">
        <v>8576</v>
      </c>
      <c r="J5" s="97" t="s">
        <v>8580</v>
      </c>
    </row>
    <row r="6" spans="1:10" ht="33" customHeight="1">
      <c r="C6" s="99" t="s">
        <v>8035</v>
      </c>
      <c r="D6" s="1178" t="s">
        <v>8091</v>
      </c>
      <c r="E6" s="1179"/>
      <c r="F6" s="1180"/>
      <c r="G6" s="320" t="str">
        <f>IF(ISBLANK(土地売買等届出書入力用!AL3),"必須","入力済")</f>
        <v>必須</v>
      </c>
      <c r="H6" s="390">
        <f>土地売買等届出書入力用!AL3</f>
        <v>0</v>
      </c>
      <c r="I6" s="393" t="s">
        <v>8879</v>
      </c>
      <c r="J6" s="394" t="s">
        <v>8964</v>
      </c>
    </row>
    <row r="7" spans="1:10" ht="33" customHeight="1">
      <c r="C7" s="100" t="s">
        <v>8036</v>
      </c>
      <c r="D7" s="1181" t="s">
        <v>183</v>
      </c>
      <c r="E7" s="1182"/>
      <c r="F7" s="1183"/>
      <c r="G7" s="325" t="str">
        <f>IF(ISBLANK(土地売買等届出書入力用!H9),"必須","入力済")</f>
        <v>必須</v>
      </c>
      <c r="H7" s="391">
        <f>土地売買等届出書入力用!H9</f>
        <v>0</v>
      </c>
      <c r="I7" s="395" t="s">
        <v>8879</v>
      </c>
      <c r="J7" s="396" t="s">
        <v>8965</v>
      </c>
    </row>
    <row r="8" spans="1:10" ht="33" customHeight="1">
      <c r="C8" s="100" t="s">
        <v>8037</v>
      </c>
      <c r="D8" s="1184" t="s">
        <v>8513</v>
      </c>
      <c r="E8" s="1155" t="s">
        <v>8548</v>
      </c>
      <c r="F8" s="1156"/>
      <c r="G8" s="325" t="str">
        <f>IF(ISBLANK(土地売買等届出書入力用!W10),"必須","入力済")</f>
        <v>必須</v>
      </c>
      <c r="H8" s="392">
        <f>土地売買等届出書入力用!W10</f>
        <v>0</v>
      </c>
      <c r="I8" s="397" t="s">
        <v>8578</v>
      </c>
      <c r="J8" s="310" t="s">
        <v>8577</v>
      </c>
    </row>
    <row r="9" spans="1:10" ht="33">
      <c r="C9" s="100" t="s">
        <v>8038</v>
      </c>
      <c r="D9" s="1184"/>
      <c r="E9" s="1172" t="s">
        <v>8698</v>
      </c>
      <c r="F9" s="1173"/>
      <c r="G9" s="307" t="str">
        <f>IF(ISBLANK(土地売買等届出書入力用!AJ10),"必須","入力済")</f>
        <v>必須</v>
      </c>
      <c r="H9" s="321">
        <f>土地売買等届出書入力用!AJ10</f>
        <v>0</v>
      </c>
      <c r="I9" s="381" t="s">
        <v>8734</v>
      </c>
      <c r="J9" s="310" t="s">
        <v>8579</v>
      </c>
    </row>
    <row r="10" spans="1:10" ht="33" customHeight="1" thickBot="1">
      <c r="C10" s="101" t="s">
        <v>8039</v>
      </c>
      <c r="D10" s="1185"/>
      <c r="E10" s="1120" t="s">
        <v>8080</v>
      </c>
      <c r="F10" s="1121"/>
      <c r="G10" s="311" t="str">
        <f>IF(ISBLANK(土地売買等届出書入力用!AD10),"必須","入力済")</f>
        <v>必須</v>
      </c>
      <c r="H10" s="380">
        <f>土地売買等届出書入力用!AD10</f>
        <v>0</v>
      </c>
      <c r="I10" s="369" t="s">
        <v>8578</v>
      </c>
      <c r="J10" s="314" t="s">
        <v>8583</v>
      </c>
    </row>
    <row r="11" spans="1:10" ht="13.5" customHeight="1"/>
    <row r="12" spans="1:10" ht="18" customHeight="1">
      <c r="B12" s="23" t="s">
        <v>8487</v>
      </c>
      <c r="C12" s="23"/>
      <c r="D12" s="23"/>
      <c r="E12" s="23"/>
    </row>
    <row r="13" spans="1:10" ht="18" customHeight="1" thickBot="1">
      <c r="C13" s="95" t="s">
        <v>193</v>
      </c>
      <c r="D13" s="1105" t="s">
        <v>188</v>
      </c>
      <c r="E13" s="1106"/>
      <c r="F13" s="1107"/>
      <c r="G13" s="95" t="s">
        <v>8512</v>
      </c>
      <c r="H13" s="96" t="s">
        <v>11228</v>
      </c>
      <c r="I13" s="95" t="s">
        <v>8576</v>
      </c>
      <c r="J13" s="97" t="s">
        <v>8580</v>
      </c>
    </row>
    <row r="14" spans="1:10" ht="33">
      <c r="C14" s="99" t="s">
        <v>8035</v>
      </c>
      <c r="D14" s="1111" t="s">
        <v>8549</v>
      </c>
      <c r="E14" s="1149" t="s">
        <v>185</v>
      </c>
      <c r="F14" s="1150"/>
      <c r="G14" s="320" t="str">
        <f>IF(ISBLANK(土地売買等届出書入力用!G18), IF(H15="国外", "該当の場合は必須", "必須"), "入力済")</f>
        <v>必須</v>
      </c>
      <c r="H14" s="359">
        <f>土地売買等届出書入力用!G18</f>
        <v>0</v>
      </c>
      <c r="I14" s="322" t="s">
        <v>8733</v>
      </c>
      <c r="J14" s="360" t="s">
        <v>8966</v>
      </c>
    </row>
    <row r="15" spans="1:10" ht="33" customHeight="1">
      <c r="C15" s="102" t="s">
        <v>8036</v>
      </c>
      <c r="D15" s="1152"/>
      <c r="E15" s="1155" t="s">
        <v>187</v>
      </c>
      <c r="F15" s="1156"/>
      <c r="G15" s="307" t="str">
        <f>IF(ISBLANK(土地売買等届出書入力用!G19),"必須","入力済")</f>
        <v>必須</v>
      </c>
      <c r="H15" s="349">
        <f>土地売買等届出書入力用!G19</f>
        <v>0</v>
      </c>
      <c r="I15" s="347" t="s">
        <v>8578</v>
      </c>
      <c r="J15" s="310" t="s">
        <v>8581</v>
      </c>
    </row>
    <row r="16" spans="1:10" ht="33" customHeight="1">
      <c r="C16" s="100" t="s">
        <v>8037</v>
      </c>
      <c r="D16" s="1152"/>
      <c r="E16" s="1155" t="s">
        <v>186</v>
      </c>
      <c r="F16" s="1156"/>
      <c r="G16" s="307" t="str">
        <f>IF(ISBLANK(土地売買等届出書入力用!G20),"必須","入力済")</f>
        <v>必須</v>
      </c>
      <c r="H16" s="349">
        <f>土地売買等届出書入力用!G20</f>
        <v>0</v>
      </c>
      <c r="I16" s="347" t="s">
        <v>8578</v>
      </c>
      <c r="J16" s="310" t="s">
        <v>8582</v>
      </c>
    </row>
    <row r="17" spans="3:10" ht="33">
      <c r="C17" s="100" t="s">
        <v>8038</v>
      </c>
      <c r="D17" s="1152"/>
      <c r="E17" s="1116" t="s">
        <v>11231</v>
      </c>
      <c r="F17" s="1117"/>
      <c r="G17" s="307" t="str">
        <f>IF(ISBLANK(土地売買等届出書入力用!G22),"必須","入力済")</f>
        <v>必須</v>
      </c>
      <c r="H17" s="349" t="str">
        <f>土地売買等届出書入力用!G21&amp;土地売買等届出書入力用!G22</f>
        <v/>
      </c>
      <c r="I17" s="361" t="s">
        <v>8734</v>
      </c>
      <c r="J17" s="310" t="s">
        <v>11232</v>
      </c>
    </row>
    <row r="18" spans="3:10" ht="33.5" thickBot="1">
      <c r="C18" s="101" t="s">
        <v>8039</v>
      </c>
      <c r="D18" s="1148"/>
      <c r="E18" s="1176" t="s">
        <v>8702</v>
      </c>
      <c r="F18" s="1177"/>
      <c r="G18" s="307" t="str">
        <f>IF(ISBLANK(土地売買等届出書入力用!G23),"該当の場合は必須","入力済")</f>
        <v>該当の場合は必須</v>
      </c>
      <c r="H18" s="350">
        <f>土地売買等届出書入力用!G23</f>
        <v>0</v>
      </c>
      <c r="I18" s="362" t="s">
        <v>8735</v>
      </c>
      <c r="J18" s="363" t="s">
        <v>8967</v>
      </c>
    </row>
    <row r="19" spans="3:10" ht="33" customHeight="1">
      <c r="C19" s="99" t="s">
        <v>8489</v>
      </c>
      <c r="D19" s="1111" t="s">
        <v>8555</v>
      </c>
      <c r="E19" s="1149" t="s">
        <v>8514</v>
      </c>
      <c r="F19" s="1150"/>
      <c r="G19" s="320" t="str">
        <f>IF(ISBLANK(土地売買等届出書入力用!G12),"必須","入力済")</f>
        <v>必須</v>
      </c>
      <c r="H19" s="359">
        <f>土地売買等届出書入力用!G12</f>
        <v>0</v>
      </c>
      <c r="I19" s="333" t="s">
        <v>8578</v>
      </c>
      <c r="J19" s="302" t="s">
        <v>9029</v>
      </c>
    </row>
    <row r="20" spans="3:10" ht="49.5">
      <c r="C20" s="100" t="s">
        <v>8490</v>
      </c>
      <c r="D20" s="1152"/>
      <c r="E20" s="1155" t="str">
        <f>IF(H19="", "氏名（法人の場合は法人名）", IF(H19="個人", "氏名", "法人名"))</f>
        <v>法人名</v>
      </c>
      <c r="F20" s="1156"/>
      <c r="G20" s="325" t="str">
        <f>IF(ISBLANK(土地売買等届出書入力用!C14),"必須","入力済")</f>
        <v>必須</v>
      </c>
      <c r="H20" s="349">
        <f>土地売買等届出書入力用!C14</f>
        <v>0</v>
      </c>
      <c r="I20" s="364" t="s">
        <v>8735</v>
      </c>
      <c r="J20" s="310" t="s">
        <v>8713</v>
      </c>
    </row>
    <row r="21" spans="3:10" ht="49.5">
      <c r="C21" s="100" t="s">
        <v>8491</v>
      </c>
      <c r="D21" s="1152"/>
      <c r="E21" s="1155" t="s">
        <v>9013</v>
      </c>
      <c r="F21" s="1156"/>
      <c r="G21" s="307" t="str">
        <f>IF(ISBLANK(土地売買等届出書入力用!J15),"必須","入力済")</f>
        <v>必須</v>
      </c>
      <c r="H21" s="349">
        <f>土地売買等届出書入力用!J15</f>
        <v>0</v>
      </c>
      <c r="I21" s="364" t="s">
        <v>8735</v>
      </c>
      <c r="J21" s="310" t="s">
        <v>8714</v>
      </c>
    </row>
    <row r="22" spans="3:10" ht="33">
      <c r="C22" s="100" t="s">
        <v>8492</v>
      </c>
      <c r="D22" s="1152"/>
      <c r="E22" s="1155" t="s">
        <v>8429</v>
      </c>
      <c r="F22" s="1156"/>
      <c r="G22" s="325" t="str">
        <f>IF(ISBLANK(土地売買等届出書入力用!G24),"必須","入力済")</f>
        <v>必須</v>
      </c>
      <c r="H22" s="349">
        <f>土地売買等届出書入力用!G24</f>
        <v>0</v>
      </c>
      <c r="I22" s="364" t="s">
        <v>8733</v>
      </c>
      <c r="J22" s="310" t="s">
        <v>8584</v>
      </c>
    </row>
    <row r="23" spans="3:10" ht="49.5" customHeight="1">
      <c r="C23" s="100" t="s">
        <v>8493</v>
      </c>
      <c r="D23" s="1152"/>
      <c r="E23" s="1155" t="s">
        <v>8424</v>
      </c>
      <c r="F23" s="1156"/>
      <c r="G23" s="325" t="str">
        <f>IF(ISBLANK(土地売買等届出書入力用!U13),"必須","入力済")</f>
        <v>必須</v>
      </c>
      <c r="H23" s="304">
        <f>土地売買等届出書入力用!U13</f>
        <v>0</v>
      </c>
      <c r="I23" s="347" t="s">
        <v>8586</v>
      </c>
      <c r="J23" s="310" t="s">
        <v>8585</v>
      </c>
    </row>
    <row r="24" spans="3:10" ht="33">
      <c r="C24" s="100" t="s">
        <v>8494</v>
      </c>
      <c r="D24" s="1152"/>
      <c r="E24" s="1172" t="s">
        <v>8699</v>
      </c>
      <c r="F24" s="1173"/>
      <c r="G24" s="307" t="str">
        <f>IF(ISBLANK(H24), "必須", "入力済" &amp; CHAR(10) &amp; "（" &amp; LEN(SUBSTITUTE(H24, CHAR(10), "")) &amp; "文字）")</f>
        <v>入力済
（1文字）</v>
      </c>
      <c r="H24" s="368">
        <f>土地売買等届出書入力用!U13</f>
        <v>0</v>
      </c>
      <c r="I24" s="364" t="s">
        <v>8735</v>
      </c>
      <c r="J24" s="310" t="s">
        <v>8968</v>
      </c>
    </row>
    <row r="25" spans="3:10" ht="49.5" customHeight="1" thickBot="1">
      <c r="C25" s="101" t="s">
        <v>8495</v>
      </c>
      <c r="D25" s="1148"/>
      <c r="E25" s="1174" t="s">
        <v>8545</v>
      </c>
      <c r="F25" s="1175"/>
      <c r="G25" s="365" t="str">
        <f>IF(ISBLANK(土地売買等届出書入力用!Y17),"必須","入力済")</f>
        <v>必須</v>
      </c>
      <c r="H25" s="317">
        <f>土地売買等届出書入力用!Y17</f>
        <v>0</v>
      </c>
      <c r="I25" s="369" t="s">
        <v>8578</v>
      </c>
      <c r="J25" s="314" t="s">
        <v>8587</v>
      </c>
    </row>
    <row r="26" spans="3:10" ht="33" customHeight="1">
      <c r="C26" s="99" t="s">
        <v>8496</v>
      </c>
      <c r="D26" s="1111" t="s">
        <v>8515</v>
      </c>
      <c r="E26" s="1149" t="s">
        <v>8643</v>
      </c>
      <c r="F26" s="1150"/>
      <c r="G26" s="325" t="str">
        <f t="shared" ref="G26" si="0">IF(ISBLANK(H26),"必須","入力済")</f>
        <v>入力済</v>
      </c>
      <c r="H26" s="300" t="str">
        <f>IF(土地売買等届出書入力用!C26="","無","有")</f>
        <v>無</v>
      </c>
      <c r="I26" s="370" t="s">
        <v>8578</v>
      </c>
      <c r="J26" s="346" t="s">
        <v>9014</v>
      </c>
    </row>
    <row r="27" spans="3:10" ht="49.5">
      <c r="C27" s="100" t="s">
        <v>8497</v>
      </c>
      <c r="D27" s="1112"/>
      <c r="E27" s="1172" t="s">
        <v>8516</v>
      </c>
      <c r="F27" s="1173"/>
      <c r="G27" s="307" t="str">
        <f>IF(ISBLANK(土地売買等届出書入力用!C26),"必須","入力済")</f>
        <v>必須</v>
      </c>
      <c r="H27" s="349">
        <f>土地売買等届出書入力用!C26</f>
        <v>0</v>
      </c>
      <c r="I27" s="371" t="s">
        <v>8735</v>
      </c>
      <c r="J27" s="372" t="s">
        <v>8715</v>
      </c>
    </row>
    <row r="28" spans="3:10" ht="33">
      <c r="C28" s="100" t="s">
        <v>8498</v>
      </c>
      <c r="D28" s="1112"/>
      <c r="E28" s="1155" t="s">
        <v>8517</v>
      </c>
      <c r="F28" s="1156"/>
      <c r="G28" s="307" t="str">
        <f>IF(ISBLANK(土地売買等届出書入力用!G28),"必須","入力済")</f>
        <v>必須</v>
      </c>
      <c r="H28" s="349">
        <f>土地売買等届出書入力用!G28</f>
        <v>0</v>
      </c>
      <c r="I28" s="371" t="s">
        <v>8733</v>
      </c>
      <c r="J28" s="372" t="s">
        <v>8502</v>
      </c>
    </row>
    <row r="29" spans="3:10" ht="33.5" thickBot="1">
      <c r="C29" s="101" t="s">
        <v>8499</v>
      </c>
      <c r="D29" s="1113"/>
      <c r="E29" s="1120" t="s">
        <v>8474</v>
      </c>
      <c r="F29" s="1121"/>
      <c r="G29" s="365" t="str">
        <f>IF(ISBLANK(土地売買等届出書入力用!G29),"必須","入力済")</f>
        <v>必須</v>
      </c>
      <c r="H29" s="373">
        <f>土地売買等届出書入力用!G29</f>
        <v>0</v>
      </c>
      <c r="I29" s="374" t="s">
        <v>8733</v>
      </c>
      <c r="J29" s="375" t="s">
        <v>8716</v>
      </c>
    </row>
    <row r="30" spans="3:10" ht="49.5" customHeight="1">
      <c r="C30" s="99" t="s">
        <v>8500</v>
      </c>
      <c r="D30" s="1147" t="s">
        <v>8518</v>
      </c>
      <c r="E30" s="1149" t="s">
        <v>184</v>
      </c>
      <c r="F30" s="1150"/>
      <c r="G30" s="320" t="str">
        <f>IF(ISBLANK(土地売買等届出書入力用!U20),"必須","入力済")</f>
        <v>必須</v>
      </c>
      <c r="H30" s="300">
        <f>土地売買等届出書入力用!U20</f>
        <v>0</v>
      </c>
      <c r="I30" s="333" t="s">
        <v>8578</v>
      </c>
      <c r="J30" s="346" t="s">
        <v>11048</v>
      </c>
    </row>
    <row r="31" spans="3:10" ht="50" thickBot="1">
      <c r="C31" s="101" t="s">
        <v>8501</v>
      </c>
      <c r="D31" s="1148"/>
      <c r="E31" s="1174" t="s">
        <v>8700</v>
      </c>
      <c r="F31" s="1175"/>
      <c r="G31" s="365" t="str">
        <f>IF(ISBLANK(土地売買等届出書入力用!U25),"必須","入力済")</f>
        <v>必須</v>
      </c>
      <c r="H31" s="350">
        <f>土地売買等届出書入力用!U26</f>
        <v>0</v>
      </c>
      <c r="I31" s="362" t="s">
        <v>8735</v>
      </c>
      <c r="J31" s="314" t="s">
        <v>8717</v>
      </c>
    </row>
    <row r="32" spans="3:10" ht="49.5" customHeight="1" thickBot="1">
      <c r="C32" s="98" t="s">
        <v>8520</v>
      </c>
      <c r="D32" s="1122" t="s">
        <v>8519</v>
      </c>
      <c r="E32" s="1123"/>
      <c r="F32" s="1124"/>
      <c r="G32" s="339" t="str">
        <f>IF(ISBLANK(土地売買等届出書入力用!O13),"必須","入力済")</f>
        <v>必須</v>
      </c>
      <c r="H32" s="295">
        <f>土地売買等届出書入力用!O13</f>
        <v>0</v>
      </c>
      <c r="I32" s="366" t="s">
        <v>8578</v>
      </c>
      <c r="J32" s="297" t="s">
        <v>8588</v>
      </c>
    </row>
    <row r="33" spans="2:10" ht="33" customHeight="1">
      <c r="C33" s="102" t="s">
        <v>8642</v>
      </c>
      <c r="D33" s="1166" t="s">
        <v>8709</v>
      </c>
      <c r="E33" s="1167"/>
      <c r="F33" s="1168"/>
      <c r="G33" s="376" t="str">
        <f>IF(ISBLANK(土地売買等届出書入力用!R13),"必須","入力済")</f>
        <v>必須</v>
      </c>
      <c r="H33" s="377">
        <f>土地売買等届出書入力用!R13</f>
        <v>0</v>
      </c>
      <c r="I33" s="378" t="s">
        <v>8733</v>
      </c>
      <c r="J33" s="379" t="s">
        <v>8981</v>
      </c>
    </row>
    <row r="34" spans="2:10">
      <c r="I34" s="26"/>
      <c r="J34" s="27"/>
    </row>
    <row r="35" spans="2:10" ht="20">
      <c r="B35" s="23" t="s">
        <v>8488</v>
      </c>
      <c r="C35" s="23"/>
      <c r="D35" s="23"/>
      <c r="E35" s="23"/>
      <c r="I35" s="26"/>
      <c r="J35" s="27"/>
    </row>
    <row r="36" spans="2:10" ht="20.5" thickBot="1">
      <c r="C36" s="95" t="s">
        <v>193</v>
      </c>
      <c r="D36" s="1105" t="s">
        <v>188</v>
      </c>
      <c r="E36" s="1106"/>
      <c r="F36" s="1107"/>
      <c r="G36" s="95" t="s">
        <v>8512</v>
      </c>
      <c r="H36" s="96" t="s">
        <v>11228</v>
      </c>
      <c r="I36" s="95" t="s">
        <v>8576</v>
      </c>
      <c r="J36" s="97" t="s">
        <v>8580</v>
      </c>
    </row>
    <row r="37" spans="2:10" ht="33">
      <c r="C37" s="99" t="s">
        <v>8035</v>
      </c>
      <c r="D37" s="1169" t="s">
        <v>8521</v>
      </c>
      <c r="E37" s="1149" t="s">
        <v>185</v>
      </c>
      <c r="F37" s="1150"/>
      <c r="G37" s="320" t="str">
        <f>IF(ISBLANK(土地売買等届出書入力用!AF18), IF(H38="国外", "該当の場合は必須", "必須"), "入力済")</f>
        <v>必須</v>
      </c>
      <c r="H37" s="359">
        <f>土地売買等届出書入力用!AF18</f>
        <v>0</v>
      </c>
      <c r="I37" s="322" t="s">
        <v>8733</v>
      </c>
      <c r="J37" s="360" t="s">
        <v>8966</v>
      </c>
    </row>
    <row r="38" spans="2:10" ht="33" customHeight="1">
      <c r="C38" s="100" t="s">
        <v>8036</v>
      </c>
      <c r="D38" s="1170"/>
      <c r="E38" s="1155" t="s">
        <v>187</v>
      </c>
      <c r="F38" s="1156"/>
      <c r="G38" s="325" t="str">
        <f>IF(ISBLANK(土地売買等届出書入力用!AF19),"必須","入力済")</f>
        <v>必須</v>
      </c>
      <c r="H38" s="304">
        <f>土地売買等届出書入力用!AF19</f>
        <v>0</v>
      </c>
      <c r="I38" s="347" t="s">
        <v>8578</v>
      </c>
      <c r="J38" s="310" t="s">
        <v>8581</v>
      </c>
    </row>
    <row r="39" spans="2:10" ht="33" customHeight="1">
      <c r="C39" s="100" t="s">
        <v>8037</v>
      </c>
      <c r="D39" s="1170"/>
      <c r="E39" s="1155" t="s">
        <v>186</v>
      </c>
      <c r="F39" s="1156"/>
      <c r="G39" s="307" t="str">
        <f>IF(ISBLANK(土地売買等届出書入力用!AF20),"必須","入力済")</f>
        <v>必須</v>
      </c>
      <c r="H39" s="304">
        <f>土地売買等届出書入力用!AF20</f>
        <v>0</v>
      </c>
      <c r="I39" s="347" t="s">
        <v>8578</v>
      </c>
      <c r="J39" s="310" t="s">
        <v>8582</v>
      </c>
    </row>
    <row r="40" spans="2:10" ht="33">
      <c r="C40" s="100" t="s">
        <v>8038</v>
      </c>
      <c r="D40" s="1170"/>
      <c r="E40" s="1155" t="s">
        <v>8701</v>
      </c>
      <c r="F40" s="1156"/>
      <c r="G40" s="325" t="str">
        <f>IF(ISBLANK(土地売買等届出書入力用!AF22),"必須","入力済")</f>
        <v>必須</v>
      </c>
      <c r="H40" s="349" t="str">
        <f>土地売買等届出書入力用!AF21&amp;土地売買等届出書入力用!AF22</f>
        <v/>
      </c>
      <c r="I40" s="361" t="s">
        <v>8735</v>
      </c>
      <c r="J40" s="327" t="s">
        <v>8703</v>
      </c>
    </row>
    <row r="41" spans="2:10" ht="33.5" thickBot="1">
      <c r="C41" s="101" t="s">
        <v>8039</v>
      </c>
      <c r="D41" s="1171"/>
      <c r="E41" s="1120" t="s">
        <v>8702</v>
      </c>
      <c r="F41" s="1121"/>
      <c r="G41" s="331" t="str">
        <f>IF(ISBLANK(土地売買等届出書入力用!AF23),"該当の場合は必須","入力済")</f>
        <v>該当の場合は必須</v>
      </c>
      <c r="H41" s="350">
        <f>土地売買等届出書入力用!AF23</f>
        <v>0</v>
      </c>
      <c r="I41" s="362" t="s">
        <v>8735</v>
      </c>
      <c r="J41" s="363" t="s">
        <v>8969</v>
      </c>
    </row>
    <row r="42" spans="2:10" ht="33" customHeight="1">
      <c r="C42" s="99" t="s">
        <v>8489</v>
      </c>
      <c r="D42" s="1163" t="s">
        <v>8522</v>
      </c>
      <c r="E42" s="1149" t="s">
        <v>8514</v>
      </c>
      <c r="F42" s="1150"/>
      <c r="G42" s="320" t="str">
        <f>IF(ISBLANK(土地売買等届出書入力用!AF12),"必須","入力済")</f>
        <v>必須</v>
      </c>
      <c r="H42" s="300">
        <f>土地売買等届出書入力用!AF12</f>
        <v>0</v>
      </c>
      <c r="I42" s="333" t="s">
        <v>8578</v>
      </c>
      <c r="J42" s="302" t="s">
        <v>9029</v>
      </c>
    </row>
    <row r="43" spans="2:10" ht="49.5">
      <c r="C43" s="100" t="s">
        <v>8490</v>
      </c>
      <c r="D43" s="1164"/>
      <c r="E43" s="1155" t="str">
        <f>IF(H42="", "氏名（法人の場合は法人名）", IF(H42="個人", "氏名", "法人名"))</f>
        <v>法人名</v>
      </c>
      <c r="F43" s="1156"/>
      <c r="G43" s="325" t="str">
        <f>IF(ISBLANK(土地売買等届出書入力用!AB14),"必須","入力済")</f>
        <v>必須</v>
      </c>
      <c r="H43" s="349">
        <f>土地売買等届出書入力用!AI15</f>
        <v>0</v>
      </c>
      <c r="I43" s="364" t="s">
        <v>8735</v>
      </c>
      <c r="J43" s="310" t="s">
        <v>9012</v>
      </c>
    </row>
    <row r="44" spans="2:10" ht="50" thickBot="1">
      <c r="C44" s="101" t="s">
        <v>8491</v>
      </c>
      <c r="D44" s="1165"/>
      <c r="E44" s="1120" t="s">
        <v>9013</v>
      </c>
      <c r="F44" s="1121"/>
      <c r="G44" s="365" t="str">
        <f>IF(ISBLANK(土地売買等届出書入力用!AI15),"必須","入力済")</f>
        <v>必須</v>
      </c>
      <c r="H44" s="350">
        <f>土地売買等届出書入力用!AI15</f>
        <v>0</v>
      </c>
      <c r="I44" s="362" t="s">
        <v>8735</v>
      </c>
      <c r="J44" s="314" t="s">
        <v>8714</v>
      </c>
    </row>
    <row r="45" spans="2:10" ht="49.5" customHeight="1" thickBot="1">
      <c r="C45" s="98" t="s">
        <v>8492</v>
      </c>
      <c r="D45" s="1122" t="s">
        <v>8523</v>
      </c>
      <c r="E45" s="1123"/>
      <c r="F45" s="1124"/>
      <c r="G45" s="339" t="str">
        <f>IF(ISBLANK(土地売買等届出書入力用!AQ13),"必須","入力済")</f>
        <v>必須</v>
      </c>
      <c r="H45" s="295">
        <f>土地売買等届出書入力用!AQ13</f>
        <v>0</v>
      </c>
      <c r="I45" s="366" t="s">
        <v>8578</v>
      </c>
      <c r="J45" s="297" t="s">
        <v>8589</v>
      </c>
    </row>
    <row r="46" spans="2:10" ht="33" customHeight="1" thickBot="1">
      <c r="C46" s="98" t="s">
        <v>8493</v>
      </c>
      <c r="D46" s="1122" t="s">
        <v>9018</v>
      </c>
      <c r="E46" s="1123"/>
      <c r="F46" s="1124"/>
      <c r="G46" s="336" t="str">
        <f>IF(ISBLANK(土地売買等届出書入力用!AT13),"必須","入力済")</f>
        <v>必須</v>
      </c>
      <c r="H46" s="295">
        <f>土地売買等届出書入力用!AT13</f>
        <v>0</v>
      </c>
      <c r="I46" s="367" t="s">
        <v>8733</v>
      </c>
      <c r="J46" s="297" t="s">
        <v>8982</v>
      </c>
    </row>
    <row r="47" spans="2:10"/>
    <row r="48" spans="2:10" ht="22.5">
      <c r="B48" s="28" t="s">
        <v>8433</v>
      </c>
      <c r="C48" s="23"/>
      <c r="D48" s="23"/>
      <c r="E48" s="23"/>
      <c r="I48" s="26"/>
      <c r="J48" s="27"/>
    </row>
    <row r="49" spans="2:11" ht="20">
      <c r="B49" s="23" t="s">
        <v>8503</v>
      </c>
      <c r="C49" s="24"/>
      <c r="D49" s="24"/>
      <c r="E49" s="24"/>
      <c r="I49" s="26"/>
      <c r="J49" s="27"/>
    </row>
    <row r="50" spans="2:11" ht="20.5" thickBot="1">
      <c r="C50" s="95" t="s">
        <v>193</v>
      </c>
      <c r="D50" s="1105" t="s">
        <v>188</v>
      </c>
      <c r="E50" s="1106"/>
      <c r="F50" s="1107"/>
      <c r="G50" s="95" t="s">
        <v>8512</v>
      </c>
      <c r="H50" s="96" t="s">
        <v>11228</v>
      </c>
      <c r="I50" s="95" t="s">
        <v>8576</v>
      </c>
      <c r="J50" s="97" t="s">
        <v>8580</v>
      </c>
    </row>
    <row r="51" spans="2:11" ht="53.5" customHeight="1">
      <c r="C51" s="99" t="s">
        <v>8035</v>
      </c>
      <c r="D51" s="1157" t="s">
        <v>8030</v>
      </c>
      <c r="E51" s="1158"/>
      <c r="F51" s="1159"/>
      <c r="G51" s="320" t="str">
        <f>IF(ISBLANK(土地売買等届出書入力用!C54),"必須","入力済")</f>
        <v>必須</v>
      </c>
      <c r="H51" s="300">
        <f>土地売買等届出書入力用!C54</f>
        <v>0</v>
      </c>
      <c r="I51" s="351" t="s">
        <v>8578</v>
      </c>
      <c r="J51" s="352" t="s">
        <v>8590</v>
      </c>
    </row>
    <row r="52" spans="2:11" ht="33" customHeight="1" thickBot="1">
      <c r="C52" s="101" t="s">
        <v>8036</v>
      </c>
      <c r="D52" s="353"/>
      <c r="E52" s="1160" t="s">
        <v>8486</v>
      </c>
      <c r="F52" s="1161"/>
      <c r="G52" s="354" t="str">
        <f>IF(ISBLANK(土地売買等届出書入力用!C58),"必須","入力済")</f>
        <v>必須</v>
      </c>
      <c r="H52" s="382">
        <f>土地売買等届出書入力用!C58</f>
        <v>0</v>
      </c>
      <c r="I52" s="355" t="s">
        <v>8879</v>
      </c>
      <c r="J52" s="356" t="s">
        <v>8970</v>
      </c>
    </row>
    <row r="53" spans="2:11" ht="49.5" customHeight="1" thickBot="1">
      <c r="C53" s="98" t="s">
        <v>8037</v>
      </c>
      <c r="D53" s="1122" t="s">
        <v>9002</v>
      </c>
      <c r="E53" s="1123"/>
      <c r="F53" s="1124"/>
      <c r="G53" s="336" t="str">
        <f>IF(ISBLANK(土地売買等届出書入力用!G45),"必須","入力済")</f>
        <v>必須</v>
      </c>
      <c r="H53" s="295">
        <f>土地売買等届出書入力用!G45</f>
        <v>0</v>
      </c>
      <c r="I53" s="357" t="s">
        <v>8733</v>
      </c>
      <c r="J53" s="358" t="s">
        <v>9028</v>
      </c>
    </row>
    <row r="54" spans="2:11">
      <c r="F54" s="104"/>
      <c r="G54" s="104"/>
      <c r="H54" s="105"/>
      <c r="I54" s="26"/>
      <c r="J54" s="27"/>
    </row>
    <row r="55" spans="2:11" s="106" customFormat="1" ht="19.5" customHeight="1">
      <c r="B55" s="1162" t="s">
        <v>8971</v>
      </c>
      <c r="C55" s="1162"/>
      <c r="D55" s="1162"/>
      <c r="E55" s="1162"/>
      <c r="F55" s="1162"/>
      <c r="G55" s="1162"/>
      <c r="H55" s="1162"/>
      <c r="I55" s="1162"/>
      <c r="J55" s="1162"/>
      <c r="K55" s="1162"/>
    </row>
    <row r="56" spans="2:11" s="106" customFormat="1" ht="18" customHeight="1">
      <c r="B56" s="107"/>
      <c r="C56" s="1154" t="s">
        <v>8524</v>
      </c>
      <c r="D56" s="1154"/>
      <c r="E56" s="1154"/>
      <c r="F56" s="1154"/>
      <c r="G56" s="1154"/>
      <c r="H56" s="1154"/>
      <c r="I56" s="1154"/>
      <c r="J56" s="1154"/>
      <c r="K56" s="1154"/>
    </row>
    <row r="57" spans="2:11" s="106" customFormat="1" ht="18" customHeight="1">
      <c r="B57" s="107"/>
      <c r="C57" s="1154" t="s">
        <v>8602</v>
      </c>
      <c r="D57" s="1154"/>
      <c r="E57" s="1154"/>
      <c r="F57" s="1154"/>
      <c r="G57" s="1154"/>
      <c r="H57" s="1154"/>
      <c r="I57" s="1154"/>
      <c r="J57" s="1154"/>
      <c r="K57" s="1154"/>
    </row>
    <row r="58" spans="2:11" s="106" customFormat="1" ht="18" customHeight="1">
      <c r="B58" s="107"/>
      <c r="C58" s="107"/>
      <c r="D58" s="107" t="s">
        <v>8867</v>
      </c>
      <c r="E58" s="107"/>
      <c r="F58" s="107"/>
      <c r="G58" s="107"/>
      <c r="H58" s="107"/>
      <c r="I58" s="107"/>
      <c r="J58" s="107"/>
      <c r="K58" s="107"/>
    </row>
    <row r="59" spans="2:11" s="106" customFormat="1" ht="18" customHeight="1">
      <c r="B59" s="107"/>
      <c r="C59" s="1154" t="s">
        <v>8525</v>
      </c>
      <c r="D59" s="1154"/>
      <c r="E59" s="1154"/>
      <c r="F59" s="1154"/>
      <c r="G59" s="1154"/>
      <c r="H59" s="1154"/>
      <c r="I59" s="1154"/>
      <c r="J59" s="1154"/>
      <c r="K59" s="1154"/>
    </row>
    <row r="60" spans="2:11" s="106" customFormat="1" ht="18" customHeight="1">
      <c r="B60" s="107"/>
      <c r="C60" s="107"/>
      <c r="D60" s="107"/>
      <c r="E60" s="107"/>
      <c r="F60" s="107"/>
      <c r="G60" s="107"/>
      <c r="H60" s="107"/>
      <c r="I60" s="107"/>
      <c r="J60" s="107"/>
      <c r="K60" s="107"/>
    </row>
    <row r="61" spans="2:11" s="106" customFormat="1" ht="16" customHeight="1" thickBot="1">
      <c r="B61" s="107"/>
      <c r="C61" s="95" t="s">
        <v>193</v>
      </c>
      <c r="D61" s="1105" t="s">
        <v>188</v>
      </c>
      <c r="E61" s="1106"/>
      <c r="F61" s="1107"/>
      <c r="G61" s="95" t="s">
        <v>8512</v>
      </c>
      <c r="H61" s="96" t="s">
        <v>189</v>
      </c>
      <c r="I61" s="95" t="s">
        <v>8576</v>
      </c>
      <c r="J61" s="97" t="s">
        <v>8580</v>
      </c>
    </row>
    <row r="62" spans="2:11" s="106" customFormat="1" ht="36.65" customHeight="1" thickBot="1">
      <c r="B62" s="108"/>
      <c r="C62" s="109" t="s">
        <v>8035</v>
      </c>
      <c r="D62" s="1135" t="s">
        <v>8704</v>
      </c>
      <c r="E62" s="1135"/>
      <c r="F62" s="1136"/>
      <c r="G62" s="133" t="str">
        <f>IF(ISBLANK(H62),"必須","入力済")</f>
        <v>必須</v>
      </c>
      <c r="H62" s="61"/>
      <c r="I62" s="110" t="s">
        <v>8578</v>
      </c>
      <c r="J62" s="156" t="s">
        <v>9023</v>
      </c>
      <c r="K62" s="107"/>
    </row>
    <row r="63" spans="2:11" s="106" customFormat="1" ht="36" customHeight="1">
      <c r="B63" s="107"/>
      <c r="C63" s="111"/>
      <c r="D63" s="111"/>
      <c r="E63" s="111"/>
      <c r="F63" s="111"/>
      <c r="G63" s="107"/>
      <c r="H63" s="112" t="str">
        <f>IF(H62="現況地目や共有持分割合等の単位にまとめて届出","※すべての筆の情報を別紙にて提出（要確認）","  ")</f>
        <v xml:space="preserve">  </v>
      </c>
      <c r="I63" s="107"/>
      <c r="J63" s="107"/>
      <c r="K63" s="107"/>
    </row>
    <row r="64" spans="2:11" ht="22.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113"/>
      <c r="D64" s="113"/>
      <c r="E64" s="113"/>
      <c r="I64" s="26"/>
      <c r="J64" s="27"/>
    </row>
    <row r="65" spans="1:10" ht="20.5" thickBot="1">
      <c r="C65" s="95" t="s">
        <v>193</v>
      </c>
      <c r="D65" s="1105" t="s">
        <v>188</v>
      </c>
      <c r="E65" s="1106"/>
      <c r="F65" s="1107"/>
      <c r="G65" s="95" t="s">
        <v>8512</v>
      </c>
      <c r="H65" s="96" t="s">
        <v>11228</v>
      </c>
      <c r="I65" s="95" t="s">
        <v>8576</v>
      </c>
      <c r="J65" s="97" t="s">
        <v>8580</v>
      </c>
    </row>
    <row r="66" spans="1:10" ht="33" customHeight="1">
      <c r="C66" s="99" t="s">
        <v>8035</v>
      </c>
      <c r="D66" s="1147" t="s">
        <v>8526</v>
      </c>
      <c r="E66" s="1149" t="s">
        <v>187</v>
      </c>
      <c r="F66" s="1150"/>
      <c r="G66" s="320" t="s">
        <v>11053</v>
      </c>
      <c r="H66" s="344" t="s">
        <v>261</v>
      </c>
      <c r="I66" s="345" t="s">
        <v>8593</v>
      </c>
      <c r="J66" s="346" t="s">
        <v>8591</v>
      </c>
    </row>
    <row r="67" spans="1:10" ht="33" customHeight="1">
      <c r="A67" s="114">
        <f>行政用!H18</f>
        <v>0</v>
      </c>
      <c r="C67" s="100" t="s">
        <v>8036</v>
      </c>
      <c r="D67" s="1152"/>
      <c r="E67" s="1155" t="s">
        <v>186</v>
      </c>
      <c r="F67" s="1156"/>
      <c r="G67" s="325" t="str">
        <f>IF(ISBLANK(土地売買等届出書入力用!E35),"必須","入力済")</f>
        <v>必須</v>
      </c>
      <c r="H67" s="304">
        <f>土地売買等届出書入力用!E35</f>
        <v>0</v>
      </c>
      <c r="I67" s="347" t="s">
        <v>8578</v>
      </c>
      <c r="J67" s="310" t="s">
        <v>8592</v>
      </c>
    </row>
    <row r="68" spans="1:10" ht="33">
      <c r="C68" s="100" t="s">
        <v>8037</v>
      </c>
      <c r="D68" s="1152"/>
      <c r="E68" s="1153" t="s">
        <v>8527</v>
      </c>
      <c r="F68" s="348" t="s">
        <v>8528</v>
      </c>
      <c r="G68" s="325" t="str">
        <f>IF(ISBLANK(土地売買等届出書入力用!J35),"必須","入力済")</f>
        <v>必須</v>
      </c>
      <c r="H68" s="349">
        <f>土地売買等届出書入力用!J35</f>
        <v>0</v>
      </c>
      <c r="I68" s="326" t="s">
        <v>8735</v>
      </c>
      <c r="J68" s="329"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100" t="s">
        <v>8038</v>
      </c>
      <c r="D69" s="1152"/>
      <c r="E69" s="1152"/>
      <c r="F69" s="324" t="s">
        <v>8529</v>
      </c>
      <c r="G69" s="325" t="str">
        <f>IF(ISBLANK(土地売買等届出書入力用!R35),"必須","入力済")</f>
        <v>必須</v>
      </c>
      <c r="H69" s="349">
        <f>土地売買等届出書入力用!P35</f>
        <v>0</v>
      </c>
      <c r="I69" s="326" t="s">
        <v>8735</v>
      </c>
      <c r="J69" s="32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100" t="s">
        <v>8039</v>
      </c>
      <c r="D70" s="1152"/>
      <c r="E70" s="1153" t="s">
        <v>8530</v>
      </c>
      <c r="F70" s="328" t="s">
        <v>8546</v>
      </c>
      <c r="G70" s="303" t="str">
        <f>IF(ISBLANK(土地売買等届出書入力用!E36),"任意","入力済")</f>
        <v>任意</v>
      </c>
      <c r="H70" s="349">
        <f>土地売買等届出書入力用!E36</f>
        <v>0</v>
      </c>
      <c r="I70" s="326" t="s">
        <v>8735</v>
      </c>
      <c r="J70" s="329"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thickBot="1">
      <c r="C71" s="101" t="s">
        <v>8489</v>
      </c>
      <c r="D71" s="1148"/>
      <c r="E71" s="1148"/>
      <c r="F71" s="330" t="s">
        <v>8547</v>
      </c>
      <c r="G71" s="331" t="str">
        <f>IF(ISBLANK(H71),"任意","入力済")</f>
        <v>任意</v>
      </c>
      <c r="H71" s="384"/>
      <c r="I71" s="332" t="s">
        <v>8735</v>
      </c>
      <c r="J71" s="34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thickBot="1">
      <c r="C72" s="99" t="s">
        <v>8490</v>
      </c>
      <c r="D72" s="1147" t="s">
        <v>8531</v>
      </c>
      <c r="E72" s="1149" t="s">
        <v>8532</v>
      </c>
      <c r="F72" s="1150"/>
      <c r="G72" s="320" t="str">
        <f>IF(ISBLANK(土地売買等届出書入力用!W35),"必須","入力済")</f>
        <v>必須</v>
      </c>
      <c r="H72" s="300">
        <f>土地売買等届出書入力用!W35</f>
        <v>0</v>
      </c>
      <c r="I72" s="333" t="s">
        <v>8578</v>
      </c>
      <c r="J72" s="334" t="s">
        <v>9024</v>
      </c>
    </row>
    <row r="73" spans="1:10" ht="33" customHeight="1" thickBot="1">
      <c r="C73" s="101" t="s">
        <v>8491</v>
      </c>
      <c r="D73" s="1148"/>
      <c r="E73" s="1120" t="s">
        <v>8533</v>
      </c>
      <c r="F73" s="1121"/>
      <c r="G73" s="311" t="str">
        <f>IF(ISBLANK(土地売買等届出書入力用!W36),"必須","入力済")</f>
        <v>必須</v>
      </c>
      <c r="H73" s="300">
        <f>土地売買等届出書入力用!W36</f>
        <v>0</v>
      </c>
      <c r="I73" s="335" t="s">
        <v>8578</v>
      </c>
      <c r="J73" s="314" t="s">
        <v>9025</v>
      </c>
    </row>
    <row r="74" spans="1:10" ht="33" customHeight="1" thickBot="1">
      <c r="C74" s="98" t="s">
        <v>8492</v>
      </c>
      <c r="D74" s="1122" t="s">
        <v>8705</v>
      </c>
      <c r="E74" s="1123"/>
      <c r="F74" s="1124"/>
      <c r="G74" s="336" t="str">
        <f>IF(ISBLANK(H74), "必須",  "入力済")</f>
        <v>必須</v>
      </c>
      <c r="H74" s="383"/>
      <c r="I74" s="316" t="s">
        <v>8733</v>
      </c>
      <c r="J74" s="297" t="s">
        <v>8718</v>
      </c>
    </row>
    <row r="75" spans="1:10" ht="33" customHeight="1" thickBot="1">
      <c r="C75" s="98" t="s">
        <v>8493</v>
      </c>
      <c r="D75" s="1122" t="s">
        <v>8430</v>
      </c>
      <c r="E75" s="1123"/>
      <c r="F75" s="1124"/>
      <c r="G75" s="337" t="str">
        <f>IF(ISBLANK(土地売買等届出書入力用!AA35),"可能な限り","入力済")</f>
        <v>可能な限り</v>
      </c>
      <c r="H75" s="295">
        <f>土地売買等届出書入力用!AA35</f>
        <v>0</v>
      </c>
      <c r="I75" s="338" t="s">
        <v>8733</v>
      </c>
      <c r="J75" s="297" t="s">
        <v>8719</v>
      </c>
    </row>
    <row r="76" spans="1:10" ht="66" customHeight="1" thickBot="1">
      <c r="C76" s="98" t="s">
        <v>8494</v>
      </c>
      <c r="D76" s="1122" t="s">
        <v>8566</v>
      </c>
      <c r="E76" s="1123"/>
      <c r="F76" s="1124"/>
      <c r="G76" s="339" t="str">
        <f>IF(ISBLANK(土地売買等届出書入力用!AE35),"必須","入力済")</f>
        <v>必須</v>
      </c>
      <c r="H76" s="295">
        <f>土地売買等届出書入力用!AE35</f>
        <v>0</v>
      </c>
      <c r="I76" s="340" t="s">
        <v>8578</v>
      </c>
      <c r="J76" s="297" t="s">
        <v>9040</v>
      </c>
    </row>
    <row r="77" spans="1:10" ht="33.5" thickBot="1">
      <c r="C77" s="98" t="s">
        <v>8495</v>
      </c>
      <c r="D77" s="1122" t="s">
        <v>8431</v>
      </c>
      <c r="E77" s="1123"/>
      <c r="F77" s="1124"/>
      <c r="G77" s="307" t="str">
        <f>IF(ISBLANK(土地売買等届出書入力用!AJ35),"該当の場合は必須","入力済")</f>
        <v>該当の場合は必須</v>
      </c>
      <c r="H77" s="298">
        <f>土地売買等届出書入力用!AJ35</f>
        <v>0</v>
      </c>
      <c r="I77" s="316" t="s">
        <v>8735</v>
      </c>
      <c r="J77" s="297" t="s">
        <v>8720</v>
      </c>
    </row>
    <row r="78" spans="1:10" ht="33" customHeight="1" thickBot="1">
      <c r="C78" s="98" t="s">
        <v>8496</v>
      </c>
      <c r="D78" s="1122" t="s">
        <v>8054</v>
      </c>
      <c r="E78" s="1123"/>
      <c r="F78" s="1124"/>
      <c r="G78" s="337" t="str">
        <f>IF(ISBLANK(土地売買等届出書入力用!AM35),"可能な限り","入力済")</f>
        <v>可能な限り</v>
      </c>
      <c r="H78" s="295">
        <f>土地売買等届出書入力用!AM35</f>
        <v>0</v>
      </c>
      <c r="I78" s="341" t="s">
        <v>8733</v>
      </c>
      <c r="J78" s="297" t="s">
        <v>9026</v>
      </c>
    </row>
    <row r="79" spans="1:10" ht="33" customHeight="1" thickBot="1">
      <c r="C79" s="98" t="s">
        <v>8497</v>
      </c>
      <c r="D79" s="1122" t="s">
        <v>8432</v>
      </c>
      <c r="E79" s="1123"/>
      <c r="F79" s="1124"/>
      <c r="G79" s="291" t="str">
        <f>IF(ISBLANK(土地売買等届出書入力用!AR35),"可能な限り","入力済")</f>
        <v>可能な限り</v>
      </c>
      <c r="H79" s="315">
        <f>土地売買等届出書入力用!AR35</f>
        <v>0</v>
      </c>
      <c r="I79" s="316" t="s">
        <v>8733</v>
      </c>
      <c r="J79" s="297" t="s">
        <v>8721</v>
      </c>
    </row>
    <row r="80" spans="1:10">
      <c r="F80" s="120"/>
      <c r="G80" s="120"/>
      <c r="I80" s="26"/>
      <c r="J80" s="27"/>
    </row>
    <row r="81" spans="2:10" ht="22.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5" thickBot="1">
      <c r="C82" s="95" t="s">
        <v>193</v>
      </c>
      <c r="D82" s="1105" t="s">
        <v>188</v>
      </c>
      <c r="E82" s="1106"/>
      <c r="F82" s="1107"/>
      <c r="G82" s="95" t="s">
        <v>8512</v>
      </c>
      <c r="H82" s="96" t="s">
        <v>11228</v>
      </c>
      <c r="I82" s="95" t="s">
        <v>8576</v>
      </c>
      <c r="J82" s="97" t="s">
        <v>8580</v>
      </c>
    </row>
    <row r="83" spans="2:10" ht="33" customHeight="1" thickBot="1">
      <c r="C83" s="101" t="s">
        <v>8035</v>
      </c>
      <c r="D83" s="1128" t="s">
        <v>8692</v>
      </c>
      <c r="E83" s="1129"/>
      <c r="F83" s="1130"/>
      <c r="G83" s="129" t="str">
        <f>IF(ISBLANK(H83),"必須","入力済")</f>
        <v>入力済</v>
      </c>
      <c r="H83" s="193" t="str">
        <f>IF(土地売買等届出書入力用!E37="","無","有")</f>
        <v>無</v>
      </c>
      <c r="I83" s="103" t="s">
        <v>8578</v>
      </c>
      <c r="J83" s="154" t="s">
        <v>8976</v>
      </c>
    </row>
    <row r="84" spans="2:10" ht="33">
      <c r="C84" s="100" t="s">
        <v>8036</v>
      </c>
      <c r="D84" s="1153" t="s">
        <v>8526</v>
      </c>
      <c r="E84" s="1153" t="s">
        <v>8527</v>
      </c>
      <c r="F84" s="328" t="s">
        <v>8528</v>
      </c>
      <c r="G84" s="325" t="str">
        <f>IF(ISBLANK(土地売買等届出書入力用!E37),"必須","入力済")</f>
        <v>必須</v>
      </c>
      <c r="H84" s="321" t="str">
        <f>土地売買等届出書入力用!E37&amp;土地売買等届出書入力用!J37</f>
        <v/>
      </c>
      <c r="I84" s="326" t="s">
        <v>8735</v>
      </c>
      <c r="J84" s="329"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100" t="s">
        <v>8037</v>
      </c>
      <c r="D85" s="1152"/>
      <c r="E85" s="1152"/>
      <c r="F85" s="324" t="s">
        <v>8529</v>
      </c>
      <c r="G85" s="325" t="str">
        <f>IF(ISBLANK(土地売買等届出書入力用!R37),"必須","入力済")</f>
        <v>必須</v>
      </c>
      <c r="H85" s="342">
        <f>土地売買等届出書入力用!P37</f>
        <v>0</v>
      </c>
      <c r="I85" s="326" t="s">
        <v>8735</v>
      </c>
      <c r="J85" s="32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100" t="s">
        <v>8038</v>
      </c>
      <c r="D86" s="1152"/>
      <c r="E86" s="1153" t="s">
        <v>8530</v>
      </c>
      <c r="F86" s="328" t="s">
        <v>8546</v>
      </c>
      <c r="G86" s="303" t="str">
        <f>IF(ISBLANK(土地売買等届出書入力用!E38),"任意","入力済")</f>
        <v>任意</v>
      </c>
      <c r="H86" s="321">
        <f>土地売買等届出書入力用!E38</f>
        <v>0</v>
      </c>
      <c r="I86" s="326" t="s">
        <v>8735</v>
      </c>
      <c r="J86" s="329"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thickBot="1">
      <c r="C87" s="101" t="s">
        <v>8039</v>
      </c>
      <c r="D87" s="1148"/>
      <c r="E87" s="1148"/>
      <c r="F87" s="330" t="s">
        <v>8547</v>
      </c>
      <c r="G87" s="331" t="str">
        <f t="shared" ref="G87" si="1">IF(ISBLANK(H87),"任意","入力済")</f>
        <v>任意</v>
      </c>
      <c r="H87" s="385"/>
      <c r="I87" s="332" t="s">
        <v>8735</v>
      </c>
      <c r="J87" s="34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thickBot="1">
      <c r="C88" s="99" t="s">
        <v>8489</v>
      </c>
      <c r="D88" s="1147" t="s">
        <v>8531</v>
      </c>
      <c r="E88" s="1149" t="s">
        <v>8532</v>
      </c>
      <c r="F88" s="1150"/>
      <c r="G88" s="320" t="str">
        <f>IF(ISBLANK(土地売買等届出書入力用!W37),"必須","入力済")</f>
        <v>必須</v>
      </c>
      <c r="H88" s="300">
        <f>土地売買等届出書入力用!W37</f>
        <v>0</v>
      </c>
      <c r="I88" s="333" t="s">
        <v>8578</v>
      </c>
      <c r="J88" s="334" t="s">
        <v>9024</v>
      </c>
    </row>
    <row r="89" spans="2:10" ht="33" customHeight="1" thickBot="1">
      <c r="C89" s="101" t="s">
        <v>8490</v>
      </c>
      <c r="D89" s="1148"/>
      <c r="E89" s="1120" t="s">
        <v>8533</v>
      </c>
      <c r="F89" s="1121"/>
      <c r="G89" s="311" t="str">
        <f>IF(ISBLANK(土地売買等届出書入力用!W38),"必須","入力済")</f>
        <v>必須</v>
      </c>
      <c r="H89" s="300">
        <f>土地売買等届出書入力用!W38</f>
        <v>0</v>
      </c>
      <c r="I89" s="335" t="s">
        <v>8578</v>
      </c>
      <c r="J89" s="314" t="s">
        <v>9025</v>
      </c>
    </row>
    <row r="90" spans="2:10" ht="33" customHeight="1" thickBot="1">
      <c r="C90" s="98" t="s">
        <v>8491</v>
      </c>
      <c r="D90" s="1122" t="s">
        <v>8705</v>
      </c>
      <c r="E90" s="1123"/>
      <c r="F90" s="1124"/>
      <c r="G90" s="336" t="str">
        <f>IF(ISBLANK(H90), "必須",  "入力済")</f>
        <v>必須</v>
      </c>
      <c r="H90" s="383"/>
      <c r="I90" s="316" t="s">
        <v>8733</v>
      </c>
      <c r="J90" s="297" t="s">
        <v>8718</v>
      </c>
    </row>
    <row r="91" spans="2:10" ht="33" customHeight="1" thickBot="1">
      <c r="C91" s="98" t="s">
        <v>8492</v>
      </c>
      <c r="D91" s="1122" t="s">
        <v>8430</v>
      </c>
      <c r="E91" s="1123"/>
      <c r="F91" s="1124"/>
      <c r="G91" s="337" t="str">
        <f>IF(ISBLANK(土地売買等届出書入力用!AA37),"可能な限り","入力済")</f>
        <v>可能な限り</v>
      </c>
      <c r="H91" s="295">
        <f>土地売買等届出書入力用!AA37</f>
        <v>0</v>
      </c>
      <c r="I91" s="338" t="s">
        <v>8733</v>
      </c>
      <c r="J91" s="297" t="s">
        <v>8722</v>
      </c>
    </row>
    <row r="92" spans="2:10" ht="66" customHeight="1" thickBot="1">
      <c r="C92" s="98" t="s">
        <v>8493</v>
      </c>
      <c r="D92" s="1122" t="s">
        <v>8566</v>
      </c>
      <c r="E92" s="1123"/>
      <c r="F92" s="1124"/>
      <c r="G92" s="339" t="str">
        <f>IF(ISBLANK(土地売買等届出書入力用!AE37),"必須","入力済")</f>
        <v>必須</v>
      </c>
      <c r="H92" s="295">
        <f>土地売買等届出書入力用!AE37</f>
        <v>0</v>
      </c>
      <c r="I92" s="340" t="s">
        <v>8578</v>
      </c>
      <c r="J92" s="297" t="s">
        <v>9040</v>
      </c>
    </row>
    <row r="93" spans="2:10" ht="33.5" thickBot="1">
      <c r="C93" s="98" t="s">
        <v>8494</v>
      </c>
      <c r="D93" s="1122" t="s">
        <v>8431</v>
      </c>
      <c r="E93" s="1123"/>
      <c r="F93" s="1124"/>
      <c r="G93" s="291" t="str">
        <f>IF(ISBLANK(土地売買等届出書入力用!AJ37),"該当の場合は必須","入力済")</f>
        <v>該当の場合は必須</v>
      </c>
      <c r="H93" s="298">
        <f>土地売買等届出書入力用!AJ37</f>
        <v>0</v>
      </c>
      <c r="I93" s="316" t="s">
        <v>8735</v>
      </c>
      <c r="J93" s="297" t="s">
        <v>8720</v>
      </c>
    </row>
    <row r="94" spans="2:10" ht="33" customHeight="1" thickBot="1">
      <c r="C94" s="98" t="s">
        <v>8495</v>
      </c>
      <c r="D94" s="1122" t="s">
        <v>8054</v>
      </c>
      <c r="E94" s="1123"/>
      <c r="F94" s="1124"/>
      <c r="G94" s="337" t="str">
        <f>IF(ISBLANK(土地売買等届出書入力用!AM37),"可能な限り","入力済")</f>
        <v>可能な限り</v>
      </c>
      <c r="H94" s="295">
        <f>土地売買等届出書入力用!AM37</f>
        <v>0</v>
      </c>
      <c r="I94" s="341" t="s">
        <v>8733</v>
      </c>
      <c r="J94" s="297" t="s">
        <v>9027</v>
      </c>
    </row>
    <row r="95" spans="2:10" ht="33" customHeight="1" thickBot="1">
      <c r="C95" s="98" t="s">
        <v>8496</v>
      </c>
      <c r="D95" s="1122" t="s">
        <v>8432</v>
      </c>
      <c r="E95" s="1123"/>
      <c r="F95" s="1124"/>
      <c r="G95" s="291" t="str">
        <f>IF(ISBLANK(土地売買等届出書入力用!AR37),"可能な限り","入力済")</f>
        <v>可能な限り</v>
      </c>
      <c r="H95" s="295">
        <f>土地売買等届出書入力用!AR37</f>
        <v>0</v>
      </c>
      <c r="I95" s="316" t="s">
        <v>8733</v>
      </c>
      <c r="J95" s="297" t="s">
        <v>8721</v>
      </c>
    </row>
    <row r="96" spans="2:10">
      <c r="F96" s="120"/>
      <c r="G96" s="120"/>
      <c r="H96" s="105"/>
      <c r="I96" s="26"/>
      <c r="J96" s="27"/>
    </row>
    <row r="97" spans="2:10" ht="22.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5" thickBot="1">
      <c r="C98" s="95" t="s">
        <v>193</v>
      </c>
      <c r="D98" s="1105" t="s">
        <v>188</v>
      </c>
      <c r="E98" s="1106"/>
      <c r="F98" s="1107"/>
      <c r="G98" s="95" t="s">
        <v>8512</v>
      </c>
      <c r="H98" s="96" t="s">
        <v>11228</v>
      </c>
      <c r="I98" s="95" t="s">
        <v>8576</v>
      </c>
      <c r="J98" s="97" t="s">
        <v>8580</v>
      </c>
    </row>
    <row r="99" spans="2:10" ht="33" customHeight="1" thickBot="1">
      <c r="C99" s="101" t="s">
        <v>8035</v>
      </c>
      <c r="D99" s="1120" t="s">
        <v>8693</v>
      </c>
      <c r="E99" s="1151"/>
      <c r="F99" s="1121"/>
      <c r="G99" s="311" t="str">
        <f>IF(ISBLANK(H99),"必須","入力済")</f>
        <v>入力済</v>
      </c>
      <c r="H99" s="317" t="str">
        <f>IF(土地売買等届出書入力用!E39="","無","有")</f>
        <v>無</v>
      </c>
      <c r="I99" s="318" t="s">
        <v>8578</v>
      </c>
      <c r="J99" s="314" t="s">
        <v>8977</v>
      </c>
    </row>
    <row r="100" spans="2:10" ht="33">
      <c r="C100" s="100" t="s">
        <v>8036</v>
      </c>
      <c r="D100" s="1153" t="s">
        <v>8526</v>
      </c>
      <c r="E100" s="1153" t="s">
        <v>8527</v>
      </c>
      <c r="F100" s="328" t="s">
        <v>8528</v>
      </c>
      <c r="G100" s="325" t="str">
        <f>IF(ISBLANK(土地売買等届出書入力用!J39),"必須","入力済")</f>
        <v>必須</v>
      </c>
      <c r="H100" s="321" t="str">
        <f>土地売買等届出書入力用!E39&amp;土地売買等届出書入力用!J39</f>
        <v/>
      </c>
      <c r="I100" s="326" t="s">
        <v>8735</v>
      </c>
      <c r="J100" s="329"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100" t="s">
        <v>8037</v>
      </c>
      <c r="D101" s="1152"/>
      <c r="E101" s="1152"/>
      <c r="F101" s="324" t="s">
        <v>8529</v>
      </c>
      <c r="G101" s="325" t="str">
        <f>IF(ISBLANK(土地売買等届出書入力用!R39),"必須","入力済")</f>
        <v>必須</v>
      </c>
      <c r="H101" s="321">
        <f>土地売買等届出書入力用!P39</f>
        <v>0</v>
      </c>
      <c r="I101" s="326" t="s">
        <v>8735</v>
      </c>
      <c r="J101" s="327"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100" t="s">
        <v>8038</v>
      </c>
      <c r="D102" s="1152"/>
      <c r="E102" s="1153" t="s">
        <v>8530</v>
      </c>
      <c r="F102" s="328" t="s">
        <v>8546</v>
      </c>
      <c r="G102" s="303" t="str">
        <f>IF(ISBLANK(土地売買等届出書入力用!E40),"任意","入力済")</f>
        <v>任意</v>
      </c>
      <c r="H102" s="321">
        <f>土地売買等届出書入力用!E40</f>
        <v>0</v>
      </c>
      <c r="I102" s="326" t="s">
        <v>8735</v>
      </c>
      <c r="J102" s="329"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thickBot="1">
      <c r="C103" s="101" t="s">
        <v>8039</v>
      </c>
      <c r="D103" s="1148"/>
      <c r="E103" s="1148"/>
      <c r="F103" s="330" t="s">
        <v>8547</v>
      </c>
      <c r="G103" s="331" t="str">
        <f t="shared" ref="G103" si="2">IF(ISBLANK(H103),"任意","入力済")</f>
        <v>任意</v>
      </c>
      <c r="H103" s="385"/>
      <c r="I103" s="332" t="s">
        <v>8735</v>
      </c>
      <c r="J103" s="31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99" t="s">
        <v>8489</v>
      </c>
      <c r="D104" s="1147" t="s">
        <v>8531</v>
      </c>
      <c r="E104" s="1149" t="s">
        <v>8532</v>
      </c>
      <c r="F104" s="1150"/>
      <c r="G104" s="320" t="str">
        <f>IF(ISBLANK(土地売買等届出書入力用!W39),"必須","入力済")</f>
        <v>必須</v>
      </c>
      <c r="H104" s="300">
        <f>土地売買等届出書入力用!W39</f>
        <v>0</v>
      </c>
      <c r="I104" s="333" t="s">
        <v>8578</v>
      </c>
      <c r="J104" s="334" t="s">
        <v>9024</v>
      </c>
    </row>
    <row r="105" spans="2:10" ht="33" customHeight="1" thickBot="1">
      <c r="C105" s="101" t="s">
        <v>8490</v>
      </c>
      <c r="D105" s="1148"/>
      <c r="E105" s="1120" t="s">
        <v>8533</v>
      </c>
      <c r="F105" s="1121"/>
      <c r="G105" s="311" t="str">
        <f>IF(ISBLANK(土地売買等届出書入力用!W40),"必須","入力済")</f>
        <v>必須</v>
      </c>
      <c r="H105" s="317">
        <f>土地売買等届出書入力用!W40</f>
        <v>0</v>
      </c>
      <c r="I105" s="335" t="s">
        <v>8578</v>
      </c>
      <c r="J105" s="314" t="s">
        <v>9025</v>
      </c>
    </row>
    <row r="106" spans="2:10" ht="33" customHeight="1" thickBot="1">
      <c r="C106" s="98" t="s">
        <v>8491</v>
      </c>
      <c r="D106" s="1122" t="s">
        <v>8705</v>
      </c>
      <c r="E106" s="1123"/>
      <c r="F106" s="1124"/>
      <c r="G106" s="336" t="str">
        <f>IF(ISBLANK(H106), "必須",  "入力済")</f>
        <v>必須</v>
      </c>
      <c r="H106" s="383"/>
      <c r="I106" s="316" t="s">
        <v>8733</v>
      </c>
      <c r="J106" s="297" t="s">
        <v>8718</v>
      </c>
    </row>
    <row r="107" spans="2:10" ht="33" customHeight="1" thickBot="1">
      <c r="C107" s="98" t="s">
        <v>8492</v>
      </c>
      <c r="D107" s="1122" t="s">
        <v>8430</v>
      </c>
      <c r="E107" s="1123"/>
      <c r="F107" s="1124"/>
      <c r="G107" s="337" t="str">
        <f>IF(ISBLANK(土地売買等届出書入力用!AA39),"可能な限り","入力済")</f>
        <v>可能な限り</v>
      </c>
      <c r="H107" s="295">
        <f>土地売買等届出書入力用!AA39</f>
        <v>0</v>
      </c>
      <c r="I107" s="338" t="s">
        <v>8733</v>
      </c>
      <c r="J107" s="297" t="s">
        <v>8722</v>
      </c>
    </row>
    <row r="108" spans="2:10" ht="66" customHeight="1" thickBot="1">
      <c r="C108" s="98" t="s">
        <v>8493</v>
      </c>
      <c r="D108" s="1122" t="s">
        <v>8566</v>
      </c>
      <c r="E108" s="1123"/>
      <c r="F108" s="1124"/>
      <c r="G108" s="339" t="str">
        <f>IF(ISBLANK(土地売買等届出書入力用!AE39),"必須","入力済")</f>
        <v>必須</v>
      </c>
      <c r="H108" s="295">
        <f>土地売買等届出書入力用!AE39</f>
        <v>0</v>
      </c>
      <c r="I108" s="340" t="s">
        <v>8578</v>
      </c>
      <c r="J108" s="297" t="s">
        <v>9040</v>
      </c>
    </row>
    <row r="109" spans="2:10" ht="33.5" thickBot="1">
      <c r="C109" s="98" t="s">
        <v>8494</v>
      </c>
      <c r="D109" s="1122" t="s">
        <v>8431</v>
      </c>
      <c r="E109" s="1123"/>
      <c r="F109" s="1124"/>
      <c r="G109" s="291" t="str">
        <f>IF(ISBLANK(土地売買等届出書入力用!AJ39),"該当の場合は必須","入力済")</f>
        <v>該当の場合は必須</v>
      </c>
      <c r="H109" s="298">
        <f>土地売買等届出書入力用!AJ39</f>
        <v>0</v>
      </c>
      <c r="I109" s="316" t="s">
        <v>8735</v>
      </c>
      <c r="J109" s="297" t="s">
        <v>8720</v>
      </c>
    </row>
    <row r="110" spans="2:10" ht="33" customHeight="1" thickBot="1">
      <c r="C110" s="98" t="s">
        <v>8495</v>
      </c>
      <c r="D110" s="1122" t="s">
        <v>8054</v>
      </c>
      <c r="E110" s="1123"/>
      <c r="F110" s="1124"/>
      <c r="G110" s="337" t="str">
        <f>IF(ISBLANK(土地売買等届出書入力用!AM39),"可能な限り","入力済")</f>
        <v>可能な限り</v>
      </c>
      <c r="H110" s="295">
        <f>土地売買等届出書入力用!AM39</f>
        <v>0</v>
      </c>
      <c r="I110" s="341" t="s">
        <v>8733</v>
      </c>
      <c r="J110" s="297" t="s">
        <v>9027</v>
      </c>
    </row>
    <row r="111" spans="2:10" ht="33" customHeight="1" thickBot="1">
      <c r="C111" s="98" t="s">
        <v>8496</v>
      </c>
      <c r="D111" s="1122" t="s">
        <v>8432</v>
      </c>
      <c r="E111" s="1123"/>
      <c r="F111" s="1124"/>
      <c r="G111" s="291" t="str">
        <f>IF(ISBLANK(土地売買等届出書入力用!AR39),"可能な限り","入力済")</f>
        <v>可能な限り</v>
      </c>
      <c r="H111" s="295">
        <f>土地売買等届出書入力用!AR39</f>
        <v>0</v>
      </c>
      <c r="I111" s="316" t="s">
        <v>8733</v>
      </c>
      <c r="J111" s="297" t="s">
        <v>8721</v>
      </c>
    </row>
    <row r="112" spans="2:10">
      <c r="F112" s="120"/>
      <c r="G112" s="120"/>
      <c r="I112" s="26"/>
      <c r="J112" s="27"/>
    </row>
    <row r="113" spans="2:10" ht="22.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5" thickBot="1">
      <c r="C114" s="95" t="s">
        <v>193</v>
      </c>
      <c r="D114" s="1105" t="s">
        <v>188</v>
      </c>
      <c r="E114" s="1106"/>
      <c r="F114" s="1107"/>
      <c r="G114" s="95" t="s">
        <v>8512</v>
      </c>
      <c r="H114" s="96" t="s">
        <v>11228</v>
      </c>
      <c r="I114" s="95" t="s">
        <v>8576</v>
      </c>
      <c r="J114" s="97" t="s">
        <v>8580</v>
      </c>
    </row>
    <row r="115" spans="2:10" ht="33" customHeight="1" thickBot="1">
      <c r="C115" s="101" t="s">
        <v>8035</v>
      </c>
      <c r="D115" s="1120" t="s">
        <v>8694</v>
      </c>
      <c r="E115" s="1151"/>
      <c r="F115" s="1121"/>
      <c r="G115" s="311" t="str">
        <f>IF(ISBLANK(H115),"必須","入力済")</f>
        <v>入力済</v>
      </c>
      <c r="H115" s="317" t="str">
        <f>IF(土地売買等届出書入力用!E41="","無","有")</f>
        <v>無</v>
      </c>
      <c r="I115" s="318" t="s">
        <v>8578</v>
      </c>
      <c r="J115" s="314" t="s">
        <v>8978</v>
      </c>
    </row>
    <row r="116" spans="2:10" ht="33">
      <c r="C116" s="100" t="s">
        <v>8036</v>
      </c>
      <c r="D116" s="1153" t="s">
        <v>8526</v>
      </c>
      <c r="E116" s="1153" t="s">
        <v>8527</v>
      </c>
      <c r="F116" s="328" t="s">
        <v>8528</v>
      </c>
      <c r="G116" s="325" t="str">
        <f>IF(ISBLANK(土地売買等届出書入力用!J39),"必須","入力済")</f>
        <v>必須</v>
      </c>
      <c r="H116" s="321" t="str">
        <f>土地売買等届出書入力用!E41&amp;土地売買等届出書入力用!J41</f>
        <v/>
      </c>
      <c r="I116" s="326" t="s">
        <v>8735</v>
      </c>
      <c r="J116" s="329"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100" t="s">
        <v>8037</v>
      </c>
      <c r="D117" s="1152"/>
      <c r="E117" s="1152"/>
      <c r="F117" s="324" t="s">
        <v>8529</v>
      </c>
      <c r="G117" s="325" t="str">
        <f>IF(ISBLANK(土地売買等届出書入力用!R37),"必須","入力済")</f>
        <v>必須</v>
      </c>
      <c r="H117" s="321">
        <f>土地売買等届出書入力用!P41</f>
        <v>0</v>
      </c>
      <c r="I117" s="326" t="s">
        <v>8735</v>
      </c>
      <c r="J117" s="327"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100" t="s">
        <v>8038</v>
      </c>
      <c r="D118" s="1152"/>
      <c r="E118" s="1153" t="s">
        <v>8530</v>
      </c>
      <c r="F118" s="328" t="s">
        <v>8546</v>
      </c>
      <c r="G118" s="303" t="str">
        <f>IF(ISBLANK(土地売買等届出書入力用!E40),"任意","入力済")</f>
        <v>任意</v>
      </c>
      <c r="H118" s="321">
        <f>土地売買等届出書入力用!E42</f>
        <v>0</v>
      </c>
      <c r="I118" s="326" t="s">
        <v>8735</v>
      </c>
      <c r="J118" s="329"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thickBot="1">
      <c r="C119" s="101" t="s">
        <v>8039</v>
      </c>
      <c r="D119" s="1148"/>
      <c r="E119" s="1148"/>
      <c r="F119" s="330" t="s">
        <v>8547</v>
      </c>
      <c r="G119" s="331" t="str">
        <f t="shared" ref="G119" si="3">IF(ISBLANK(H119),"任意","入力済")</f>
        <v>任意</v>
      </c>
      <c r="H119" s="385"/>
      <c r="I119" s="332" t="s">
        <v>8735</v>
      </c>
      <c r="J119" s="31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thickBot="1">
      <c r="C120" s="99" t="s">
        <v>8489</v>
      </c>
      <c r="D120" s="1147" t="s">
        <v>8531</v>
      </c>
      <c r="E120" s="1149" t="s">
        <v>8532</v>
      </c>
      <c r="F120" s="1150"/>
      <c r="G120" s="320" t="str">
        <f>IF(ISBLANK(土地売買等届出書入力用!W41),"必須","入力済")</f>
        <v>必須</v>
      </c>
      <c r="H120" s="300">
        <f>土地売買等届出書入力用!W41</f>
        <v>0</v>
      </c>
      <c r="I120" s="333" t="s">
        <v>8578</v>
      </c>
      <c r="J120" s="334" t="s">
        <v>9024</v>
      </c>
    </row>
    <row r="121" spans="2:10" ht="33" customHeight="1" thickBot="1">
      <c r="C121" s="101" t="s">
        <v>8490</v>
      </c>
      <c r="D121" s="1148"/>
      <c r="E121" s="1120" t="s">
        <v>8533</v>
      </c>
      <c r="F121" s="1121"/>
      <c r="G121" s="311" t="str">
        <f>IF(ISBLANK(土地売買等届出書入力用!W42),"必須","入力済")</f>
        <v>必須</v>
      </c>
      <c r="H121" s="300">
        <f>土地売買等届出書入力用!W42</f>
        <v>0</v>
      </c>
      <c r="I121" s="335" t="s">
        <v>8578</v>
      </c>
      <c r="J121" s="314" t="s">
        <v>9025</v>
      </c>
    </row>
    <row r="122" spans="2:10" ht="33" customHeight="1" thickBot="1">
      <c r="C122" s="98" t="s">
        <v>8491</v>
      </c>
      <c r="D122" s="1122" t="s">
        <v>8705</v>
      </c>
      <c r="E122" s="1123"/>
      <c r="F122" s="1124"/>
      <c r="G122" s="336" t="str">
        <f>IF(ISBLANK(H122), "必須",  "入力済")</f>
        <v>必須</v>
      </c>
      <c r="H122" s="383"/>
      <c r="I122" s="316" t="s">
        <v>8733</v>
      </c>
      <c r="J122" s="297" t="s">
        <v>8718</v>
      </c>
    </row>
    <row r="123" spans="2:10" ht="33" customHeight="1" thickBot="1">
      <c r="C123" s="98" t="s">
        <v>8492</v>
      </c>
      <c r="D123" s="1122" t="s">
        <v>8430</v>
      </c>
      <c r="E123" s="1123"/>
      <c r="F123" s="1124"/>
      <c r="G123" s="337" t="str">
        <f>IF(ISBLANK(土地売買等届出書入力用!AA41),"可能な限り","入力済")</f>
        <v>可能な限り</v>
      </c>
      <c r="H123" s="295">
        <f>土地売買等届出書入力用!AA41</f>
        <v>0</v>
      </c>
      <c r="I123" s="338" t="s">
        <v>8733</v>
      </c>
      <c r="J123" s="297" t="s">
        <v>8722</v>
      </c>
    </row>
    <row r="124" spans="2:10" ht="66" customHeight="1" thickBot="1">
      <c r="C124" s="98" t="s">
        <v>8493</v>
      </c>
      <c r="D124" s="1122" t="s">
        <v>8566</v>
      </c>
      <c r="E124" s="1123"/>
      <c r="F124" s="1124"/>
      <c r="G124" s="339" t="str">
        <f>IF(ISBLANK(土地売買等届出書入力用!AE41),"必須","入力済")</f>
        <v>必須</v>
      </c>
      <c r="H124" s="295">
        <f>土地売買等届出書入力用!AE41</f>
        <v>0</v>
      </c>
      <c r="I124" s="340" t="s">
        <v>8578</v>
      </c>
      <c r="J124" s="297" t="s">
        <v>9040</v>
      </c>
    </row>
    <row r="125" spans="2:10" ht="33.5" thickBot="1">
      <c r="C125" s="98" t="s">
        <v>8494</v>
      </c>
      <c r="D125" s="1122" t="s">
        <v>8431</v>
      </c>
      <c r="E125" s="1123"/>
      <c r="F125" s="1124"/>
      <c r="G125" s="291" t="str">
        <f>IF(ISBLANK(土地売買等届出書入力用!AJ41),"該当の場合は必須","入力済")</f>
        <v>該当の場合は必須</v>
      </c>
      <c r="H125" s="298">
        <f>土地売買等届出書入力用!AJ41</f>
        <v>0</v>
      </c>
      <c r="I125" s="316" t="s">
        <v>8735</v>
      </c>
      <c r="J125" s="297" t="s">
        <v>8720</v>
      </c>
    </row>
    <row r="126" spans="2:10" ht="33" customHeight="1" thickBot="1">
      <c r="C126" s="98" t="s">
        <v>8495</v>
      </c>
      <c r="D126" s="1122" t="s">
        <v>8054</v>
      </c>
      <c r="E126" s="1123"/>
      <c r="F126" s="1124"/>
      <c r="G126" s="337" t="str">
        <f>IF(ISBLANK(土地売買等届出書入力用!AM41),"可能な限り","入力済")</f>
        <v>可能な限り</v>
      </c>
      <c r="H126" s="295">
        <f>土地売買等届出書入力用!AM41</f>
        <v>0</v>
      </c>
      <c r="I126" s="341" t="s">
        <v>8733</v>
      </c>
      <c r="J126" s="297" t="s">
        <v>9027</v>
      </c>
    </row>
    <row r="127" spans="2:10" ht="33" customHeight="1" thickBot="1">
      <c r="C127" s="98" t="s">
        <v>8496</v>
      </c>
      <c r="D127" s="1122" t="s">
        <v>8432</v>
      </c>
      <c r="E127" s="1123"/>
      <c r="F127" s="1124"/>
      <c r="G127" s="291" t="str">
        <f>IF(ISBLANK(土地売買等届出書入力用!AR41),"可能な限り","入力済")</f>
        <v>可能な限り</v>
      </c>
      <c r="H127" s="295">
        <f>土地売買等届出書入力用!AR41</f>
        <v>0</v>
      </c>
      <c r="I127" s="316" t="s">
        <v>8733</v>
      </c>
      <c r="J127" s="297" t="s">
        <v>8721</v>
      </c>
    </row>
    <row r="128" spans="2:10">
      <c r="F128" s="120"/>
      <c r="G128" s="120"/>
      <c r="H128" s="105"/>
      <c r="I128" s="26"/>
      <c r="J128" s="27"/>
    </row>
    <row r="129" spans="2:10" ht="22.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5" thickBot="1">
      <c r="C130" s="95" t="s">
        <v>193</v>
      </c>
      <c r="D130" s="1105" t="s">
        <v>188</v>
      </c>
      <c r="E130" s="1106"/>
      <c r="F130" s="1107"/>
      <c r="G130" s="95" t="s">
        <v>8512</v>
      </c>
      <c r="H130" s="96" t="s">
        <v>11228</v>
      </c>
      <c r="I130" s="95" t="s">
        <v>8576</v>
      </c>
      <c r="J130" s="97" t="s">
        <v>8580</v>
      </c>
    </row>
    <row r="131" spans="2:10" ht="33" customHeight="1" thickBot="1">
      <c r="C131" s="101" t="s">
        <v>8035</v>
      </c>
      <c r="D131" s="1120" t="s">
        <v>8696</v>
      </c>
      <c r="E131" s="1151"/>
      <c r="F131" s="1121"/>
      <c r="G131" s="311" t="str">
        <f>IF(ISBLANK(H131),"必須","入力済")</f>
        <v>入力済</v>
      </c>
      <c r="H131" s="317" t="str">
        <f>IF(土地売買等届出書入力用!E43="","無","有")</f>
        <v>無</v>
      </c>
      <c r="I131" s="318" t="s">
        <v>8578</v>
      </c>
      <c r="J131" s="314" t="s">
        <v>8979</v>
      </c>
    </row>
    <row r="132" spans="2:10" ht="33">
      <c r="C132" s="100" t="s">
        <v>8036</v>
      </c>
      <c r="D132" s="1147" t="s">
        <v>8526</v>
      </c>
      <c r="E132" s="1147" t="s">
        <v>8527</v>
      </c>
      <c r="F132" s="319" t="s">
        <v>8528</v>
      </c>
      <c r="G132" s="320" t="str">
        <f>IF(ISBLANK(土地売買等届出書入力用!J43),"必須","入力済")</f>
        <v>必須</v>
      </c>
      <c r="H132" s="321" t="str">
        <f>土地売買等届出書入力用!E43&amp;土地売買等届出書入力用!J43</f>
        <v/>
      </c>
      <c r="I132" s="322" t="s">
        <v>8735</v>
      </c>
      <c r="J132" s="323"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100" t="s">
        <v>8037</v>
      </c>
      <c r="D133" s="1152"/>
      <c r="E133" s="1152"/>
      <c r="F133" s="324" t="s">
        <v>8529</v>
      </c>
      <c r="G133" s="325" t="str">
        <f>IF(ISBLANK(土地売買等届出書入力用!R43),"必須","入力済")</f>
        <v>必須</v>
      </c>
      <c r="H133" s="321">
        <f>土地売買等届出書入力用!P43</f>
        <v>0</v>
      </c>
      <c r="I133" s="326" t="s">
        <v>8735</v>
      </c>
      <c r="J133" s="327"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100" t="s">
        <v>8038</v>
      </c>
      <c r="D134" s="1152"/>
      <c r="E134" s="1153" t="s">
        <v>8530</v>
      </c>
      <c r="F134" s="328" t="s">
        <v>8546</v>
      </c>
      <c r="G134" s="303" t="str">
        <f>IF(ISBLANK(土地売買等届出書入力用!E44),"任意","入力済")</f>
        <v>任意</v>
      </c>
      <c r="H134" s="321">
        <f>土地売買等届出書入力用!E44</f>
        <v>0</v>
      </c>
      <c r="I134" s="326" t="s">
        <v>8735</v>
      </c>
      <c r="J134" s="329"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thickBot="1">
      <c r="C135" s="101" t="s">
        <v>8039</v>
      </c>
      <c r="D135" s="1148"/>
      <c r="E135" s="1148"/>
      <c r="F135" s="330" t="s">
        <v>8547</v>
      </c>
      <c r="G135" s="331" t="str">
        <f t="shared" ref="G135" si="4">IF(ISBLANK(H135),"任意","入力済")</f>
        <v>任意</v>
      </c>
      <c r="H135" s="385"/>
      <c r="I135" s="332" t="s">
        <v>8735</v>
      </c>
      <c r="J135" s="31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thickBot="1">
      <c r="C136" s="99" t="s">
        <v>8489</v>
      </c>
      <c r="D136" s="1147" t="s">
        <v>8531</v>
      </c>
      <c r="E136" s="1149" t="s">
        <v>8532</v>
      </c>
      <c r="F136" s="1150"/>
      <c r="G136" s="320" t="str">
        <f>IF(ISBLANK(土地売買等届出書入力用!W43),"必須","入力済")</f>
        <v>必須</v>
      </c>
      <c r="H136" s="300">
        <f>土地売買等届出書入力用!W43</f>
        <v>0</v>
      </c>
      <c r="I136" s="333" t="s">
        <v>8578</v>
      </c>
      <c r="J136" s="334" t="s">
        <v>9024</v>
      </c>
    </row>
    <row r="137" spans="2:10" ht="33" customHeight="1" thickBot="1">
      <c r="C137" s="101" t="s">
        <v>8490</v>
      </c>
      <c r="D137" s="1148"/>
      <c r="E137" s="1120" t="s">
        <v>8533</v>
      </c>
      <c r="F137" s="1121"/>
      <c r="G137" s="311" t="str">
        <f>IF(ISBLANK(土地売買等届出書入力用!W44),"必須","入力済")</f>
        <v>必須</v>
      </c>
      <c r="H137" s="300">
        <f>土地売買等届出書入力用!W44</f>
        <v>0</v>
      </c>
      <c r="I137" s="335" t="s">
        <v>8578</v>
      </c>
      <c r="J137" s="314" t="s">
        <v>9025</v>
      </c>
    </row>
    <row r="138" spans="2:10" ht="33" customHeight="1" thickBot="1">
      <c r="C138" s="98" t="s">
        <v>8491</v>
      </c>
      <c r="D138" s="1122" t="s">
        <v>8705</v>
      </c>
      <c r="E138" s="1123"/>
      <c r="F138" s="1124"/>
      <c r="G138" s="336" t="str">
        <f>IF(ISBLANK(H138), "必須",  "入力済")</f>
        <v>必須</v>
      </c>
      <c r="H138" s="383"/>
      <c r="I138" s="316" t="s">
        <v>8733</v>
      </c>
      <c r="J138" s="297" t="s">
        <v>8718</v>
      </c>
    </row>
    <row r="139" spans="2:10" ht="33" customHeight="1" thickBot="1">
      <c r="C139" s="98" t="s">
        <v>8492</v>
      </c>
      <c r="D139" s="1122" t="s">
        <v>8430</v>
      </c>
      <c r="E139" s="1123"/>
      <c r="F139" s="1124"/>
      <c r="G139" s="337" t="str">
        <f>IF(ISBLANK(土地売買等届出書入力用!AA43),"可能な限り","入力済")</f>
        <v>可能な限り</v>
      </c>
      <c r="H139" s="295">
        <f>土地売買等届出書入力用!AA43</f>
        <v>0</v>
      </c>
      <c r="I139" s="338" t="s">
        <v>8733</v>
      </c>
      <c r="J139" s="297" t="s">
        <v>8722</v>
      </c>
    </row>
    <row r="140" spans="2:10" ht="66" customHeight="1" thickBot="1">
      <c r="C140" s="98" t="s">
        <v>8493</v>
      </c>
      <c r="D140" s="1122" t="s">
        <v>8566</v>
      </c>
      <c r="E140" s="1123"/>
      <c r="F140" s="1124"/>
      <c r="G140" s="339" t="str">
        <f>IF(ISBLANK(土地売買等届出書入力用!AE43),"必須","入力済")</f>
        <v>必須</v>
      </c>
      <c r="H140" s="295">
        <f>土地売買等届出書入力用!AE43</f>
        <v>0</v>
      </c>
      <c r="I140" s="340" t="s">
        <v>8578</v>
      </c>
      <c r="J140" s="297" t="s">
        <v>9040</v>
      </c>
    </row>
    <row r="141" spans="2:10" ht="33.5" thickBot="1">
      <c r="C141" s="98" t="s">
        <v>8494</v>
      </c>
      <c r="D141" s="1122" t="s">
        <v>8431</v>
      </c>
      <c r="E141" s="1123"/>
      <c r="F141" s="1124"/>
      <c r="G141" s="291" t="str">
        <f>IF(ISBLANK(土地売買等届出書入力用!AJ43),"該当の場合は必須","入力済")</f>
        <v>該当の場合は必須</v>
      </c>
      <c r="H141" s="298">
        <f>土地売買等届出書入力用!AJ43</f>
        <v>0</v>
      </c>
      <c r="I141" s="316" t="s">
        <v>8735</v>
      </c>
      <c r="J141" s="297" t="s">
        <v>8720</v>
      </c>
    </row>
    <row r="142" spans="2:10" ht="33" customHeight="1" thickBot="1">
      <c r="C142" s="98" t="s">
        <v>8495</v>
      </c>
      <c r="D142" s="1122" t="s">
        <v>8054</v>
      </c>
      <c r="E142" s="1123"/>
      <c r="F142" s="1124"/>
      <c r="G142" s="337" t="str">
        <f>IF(ISBLANK(土地売買等届出書入力用!AM43),"可能な限り","入力済")</f>
        <v>可能な限り</v>
      </c>
      <c r="H142" s="295">
        <f>土地売買等届出書入力用!AM43</f>
        <v>0</v>
      </c>
      <c r="I142" s="341" t="s">
        <v>8733</v>
      </c>
      <c r="J142" s="297" t="s">
        <v>9027</v>
      </c>
    </row>
    <row r="143" spans="2:10" ht="33" customHeight="1" thickBot="1">
      <c r="C143" s="98" t="s">
        <v>8496</v>
      </c>
      <c r="D143" s="1122" t="s">
        <v>8432</v>
      </c>
      <c r="E143" s="1123"/>
      <c r="F143" s="1124"/>
      <c r="G143" s="291" t="str">
        <f>IF(ISBLANK(土地売買等届出書入力用!AR43),"可能な限り","入力済")</f>
        <v>可能な限り</v>
      </c>
      <c r="H143" s="295">
        <f>土地売買等届出書入力用!AR43</f>
        <v>0</v>
      </c>
      <c r="I143" s="316" t="s">
        <v>8733</v>
      </c>
      <c r="J143" s="297" t="s">
        <v>8721</v>
      </c>
    </row>
    <row r="144" spans="2:10">
      <c r="F144" s="120"/>
      <c r="G144" s="120"/>
      <c r="H144" s="105"/>
      <c r="I144" s="26"/>
      <c r="J144" s="27"/>
    </row>
    <row r="145" spans="2:10" ht="20">
      <c r="B145" s="23" t="s">
        <v>8983</v>
      </c>
      <c r="C145" s="24"/>
      <c r="D145" s="24"/>
      <c r="E145" s="24"/>
      <c r="F145" s="120"/>
      <c r="G145" s="120"/>
      <c r="H145" s="105"/>
      <c r="I145" s="26"/>
      <c r="J145" s="27"/>
    </row>
    <row r="146" spans="2:10" ht="20.5" thickBot="1">
      <c r="C146" s="95" t="s">
        <v>193</v>
      </c>
      <c r="D146" s="1105" t="s">
        <v>188</v>
      </c>
      <c r="E146" s="1106"/>
      <c r="F146" s="1107"/>
      <c r="G146" s="95" t="s">
        <v>8512</v>
      </c>
      <c r="H146" s="96" t="s">
        <v>11228</v>
      </c>
      <c r="I146" s="95" t="s">
        <v>8576</v>
      </c>
      <c r="J146" s="97" t="s">
        <v>8580</v>
      </c>
    </row>
    <row r="147" spans="2:10" ht="33" customHeight="1" thickBot="1">
      <c r="C147" s="98" t="s">
        <v>8035</v>
      </c>
      <c r="D147" s="1134" t="s">
        <v>8534</v>
      </c>
      <c r="E147" s="1135"/>
      <c r="F147" s="1136"/>
      <c r="G147" s="130" t="str">
        <f>IF(ISBLANK(土地売買等届出書入力用!AA46),"必須","入力済")</f>
        <v>入力済</v>
      </c>
      <c r="H147" s="58">
        <f>土地売買等届出書入力用!AA46</f>
        <v>0</v>
      </c>
      <c r="I147" s="117" t="s">
        <v>8733</v>
      </c>
      <c r="J147" s="156" t="s">
        <v>8723</v>
      </c>
    </row>
    <row r="148" spans="2:10" ht="33" customHeight="1" thickBot="1">
      <c r="C148" s="98" t="s">
        <v>8036</v>
      </c>
      <c r="D148" s="1134" t="s">
        <v>8535</v>
      </c>
      <c r="E148" s="1135"/>
      <c r="F148" s="1136"/>
      <c r="G148" s="130" t="str">
        <f>IF(ISBLANK(土地売買等届出書入力用!AM46),"必須","入力済")</f>
        <v>入力済</v>
      </c>
      <c r="H148" s="59">
        <f>土地売買等届出書入力用!AM46</f>
        <v>0</v>
      </c>
      <c r="I148" s="119" t="s">
        <v>8733</v>
      </c>
      <c r="J148" s="156" t="s">
        <v>8724</v>
      </c>
    </row>
    <row r="149" spans="2:10" ht="33" customHeight="1" thickBot="1">
      <c r="C149" s="98" t="s">
        <v>8037</v>
      </c>
      <c r="D149" s="1134" t="s">
        <v>8536</v>
      </c>
      <c r="E149" s="1135"/>
      <c r="F149" s="1136"/>
      <c r="G149" s="130" t="str">
        <f>IF(ISBLANK(H149),"必須","自動計算")</f>
        <v>自動計算</v>
      </c>
      <c r="H149" s="139" t="e">
        <f>IF(土地売買等届出書入力用!AA46="","",土地売買等届出書入力用!AM46/土地売買等届出書入力用!AA46)</f>
        <v>#DIV/0!</v>
      </c>
      <c r="I149" s="122" t="s">
        <v>8593</v>
      </c>
      <c r="J149" s="156" t="s">
        <v>9030</v>
      </c>
    </row>
    <row r="150" spans="2:10" ht="33" customHeight="1" thickBot="1">
      <c r="C150" s="98" t="s">
        <v>8038</v>
      </c>
      <c r="D150" s="1122" t="s">
        <v>8537</v>
      </c>
      <c r="E150" s="1123"/>
      <c r="F150" s="1124"/>
      <c r="G150" s="291" t="str">
        <f>IF(ISBLANK(H150),"必須","入力済")</f>
        <v>入力済</v>
      </c>
      <c r="H150" s="315">
        <f>土地売買等届出書入力用!AR46</f>
        <v>0</v>
      </c>
      <c r="I150" s="316" t="s">
        <v>8987</v>
      </c>
      <c r="J150" s="297" t="s">
        <v>8725</v>
      </c>
    </row>
    <row r="151" spans="2:10" ht="18.5" thickBot="1"/>
    <row r="152" spans="2:10" ht="63" customHeight="1" thickBot="1">
      <c r="C152" s="98" t="s">
        <v>8039</v>
      </c>
      <c r="D152" s="1134" t="s">
        <v>8565</v>
      </c>
      <c r="E152" s="1135"/>
      <c r="F152" s="1136"/>
      <c r="G152" s="132" t="str">
        <f>IF(ISBLANK($H$152), "必須",  "入力済")</f>
        <v>入力済</v>
      </c>
      <c r="H152" s="60" t="str">
        <f>IF(土地売買等届出書入力用!G45&lt;=5,"0",土地売買等届出書入力用!G45-5)</f>
        <v>0</v>
      </c>
      <c r="I152" s="118" t="s">
        <v>8733</v>
      </c>
      <c r="J152" s="156" t="s">
        <v>8726</v>
      </c>
    </row>
    <row r="153" spans="2:10">
      <c r="F153" s="104"/>
      <c r="G153" s="104"/>
      <c r="H153" s="105"/>
      <c r="I153" s="26"/>
      <c r="J153" s="27"/>
    </row>
    <row r="154" spans="2:10" ht="22.5">
      <c r="B154" s="28" t="s">
        <v>8435</v>
      </c>
      <c r="C154" s="23"/>
      <c r="D154" s="23"/>
      <c r="E154" s="23"/>
      <c r="I154" s="26"/>
      <c r="J154" s="27"/>
    </row>
    <row r="155" spans="2:10" ht="20">
      <c r="C155" s="29" t="s">
        <v>193</v>
      </c>
      <c r="D155" s="1125" t="s">
        <v>188</v>
      </c>
      <c r="E155" s="1126"/>
      <c r="F155" s="1127"/>
      <c r="G155" s="29" t="s">
        <v>8512</v>
      </c>
      <c r="H155" s="123" t="s">
        <v>189</v>
      </c>
      <c r="I155" s="29" t="s">
        <v>8576</v>
      </c>
      <c r="J155" s="124" t="s">
        <v>8580</v>
      </c>
    </row>
    <row r="156" spans="2:10" ht="33" customHeight="1" thickBot="1">
      <c r="C156" s="101" t="s">
        <v>8035</v>
      </c>
      <c r="D156" s="1128" t="s">
        <v>8538</v>
      </c>
      <c r="E156" s="1129"/>
      <c r="F156" s="1130"/>
      <c r="G156" s="129" t="str">
        <f>IF(ISBLANK(土地売買等届出書入力用!K54),"必須","入力済")</f>
        <v>必須</v>
      </c>
      <c r="H156" s="193">
        <f>土地売買等届出書入力用!K54</f>
        <v>0</v>
      </c>
      <c r="I156" s="103" t="s">
        <v>8578</v>
      </c>
      <c r="J156" s="154" t="s">
        <v>8594</v>
      </c>
    </row>
    <row r="157" spans="2:10" ht="33" customHeight="1" thickBot="1">
      <c r="C157" s="98" t="s">
        <v>8036</v>
      </c>
      <c r="D157" s="1144" t="s">
        <v>8539</v>
      </c>
      <c r="E157" s="1145"/>
      <c r="F157" s="1146"/>
      <c r="G157" s="131" t="str">
        <f>IF(ISBLANK(土地売買等届出書入力用!K57),"必須","入力済")</f>
        <v>必須</v>
      </c>
      <c r="H157" s="191">
        <f>土地売買等届出書入力用!K57</f>
        <v>0</v>
      </c>
      <c r="I157" s="121" t="s">
        <v>8578</v>
      </c>
      <c r="J157" s="157" t="s">
        <v>8595</v>
      </c>
    </row>
    <row r="158" spans="2:10" ht="314" thickBot="1">
      <c r="C158" s="98" t="s">
        <v>8037</v>
      </c>
      <c r="D158" s="1137" t="s">
        <v>8575</v>
      </c>
      <c r="E158" s="1135"/>
      <c r="F158" s="1136"/>
      <c r="G158" s="132" t="str">
        <f>IF(ISBLANK(土地売買等届出書入力用!S54), "必須", "入力済" &amp; CHAR(10) &amp; "（" &amp; LEN(SUBSTITUTE(H158, CHAR(10), "")) &amp; "文字）")</f>
        <v>必須</v>
      </c>
      <c r="H158" s="194">
        <f>土地売買等届出書入力用!S54</f>
        <v>0</v>
      </c>
      <c r="I158" s="125" t="s">
        <v>8735</v>
      </c>
      <c r="J158" s="158" t="s">
        <v>8988</v>
      </c>
    </row>
    <row r="159" spans="2:10" ht="66.5" thickBot="1">
      <c r="C159" s="98" t="s">
        <v>8038</v>
      </c>
      <c r="D159" s="1134" t="s">
        <v>8461</v>
      </c>
      <c r="E159" s="1135"/>
      <c r="F159" s="1136"/>
      <c r="G159" s="136" t="str">
        <f>IF(ISBLANK(土地売買等届出書入力用!C60), "必須", "入力済" &amp; CHAR(10) &amp; "（" &amp; LEN(SUBSTITUTE(H159, CHAR(10), "")) &amp; "文字）")</f>
        <v>必須</v>
      </c>
      <c r="H159" s="195">
        <f>土地売買等届出書入力用!C60</f>
        <v>0</v>
      </c>
      <c r="I159" s="118" t="s">
        <v>8735</v>
      </c>
      <c r="J159" s="159" t="s">
        <v>8989</v>
      </c>
    </row>
    <row r="160" spans="2:10" ht="33" customHeight="1" thickBot="1">
      <c r="C160" s="98" t="s">
        <v>8039</v>
      </c>
      <c r="D160" s="1134" t="s">
        <v>8463</v>
      </c>
      <c r="E160" s="1135"/>
      <c r="F160" s="1136"/>
      <c r="G160" s="133" t="str">
        <f>IF(ISBLANK(土地売買等届出書入力用!I63),"必須","入力済")</f>
        <v>必須</v>
      </c>
      <c r="H160" s="190">
        <f>土地売買等届出書入力用!I63</f>
        <v>0</v>
      </c>
      <c r="I160" s="116" t="s">
        <v>8578</v>
      </c>
      <c r="J160" s="160" t="s">
        <v>8596</v>
      </c>
    </row>
    <row r="161" spans="2:10" ht="49.5" customHeight="1" thickBot="1">
      <c r="C161" s="98" t="s">
        <v>8489</v>
      </c>
      <c r="D161" s="1137" t="s">
        <v>8695</v>
      </c>
      <c r="E161" s="1135"/>
      <c r="F161" s="1136"/>
      <c r="G161" s="135" t="str">
        <f>IF(ISBLANK(土地売買等届出書入力用!S61),"必須","入力済")</f>
        <v>必須</v>
      </c>
      <c r="H161" s="190">
        <f>土地売買等届出書入力用!S61</f>
        <v>0</v>
      </c>
      <c r="I161" s="117" t="s">
        <v>8733</v>
      </c>
      <c r="J161" s="156" t="s">
        <v>8727</v>
      </c>
    </row>
    <row r="162" spans="2:10" ht="33" customHeight="1" thickBot="1">
      <c r="C162" s="98" t="s">
        <v>8490</v>
      </c>
      <c r="D162" s="1138" t="s">
        <v>8464</v>
      </c>
      <c r="E162" s="1139"/>
      <c r="F162" s="1140"/>
      <c r="G162" s="387" t="str">
        <f>IF(ISBLANK(土地売買等届出書入力用!S63),"該当の場合は必須","入力済")</f>
        <v>該当の場合は必須</v>
      </c>
      <c r="H162" s="295">
        <f>土地売買等届出書入力用!S63</f>
        <v>0</v>
      </c>
      <c r="I162" s="338" t="s">
        <v>8925</v>
      </c>
      <c r="J162" s="297" t="s">
        <v>8728</v>
      </c>
    </row>
    <row r="163" spans="2:10" ht="33" customHeight="1" thickBot="1">
      <c r="C163" s="98"/>
      <c r="D163" s="1141" t="s">
        <v>8603</v>
      </c>
      <c r="E163" s="1142"/>
      <c r="F163" s="1142"/>
      <c r="G163" s="1142"/>
      <c r="H163" s="1142"/>
      <c r="I163" s="1142"/>
      <c r="J163" s="1143"/>
    </row>
    <row r="164" spans="2:10" ht="33" customHeight="1" thickBot="1">
      <c r="C164" s="98" t="s">
        <v>8491</v>
      </c>
      <c r="D164" s="1134" t="s">
        <v>8636</v>
      </c>
      <c r="E164" s="1135"/>
      <c r="F164" s="1136"/>
      <c r="G164" s="133" t="str">
        <f>IF(ISBLANK(H164),"必須","入力済")</f>
        <v>入力済</v>
      </c>
      <c r="H164" s="190" t="str">
        <f>IF(COUNTIF(H165:H168,"有"),"有","無")</f>
        <v>無</v>
      </c>
      <c r="I164" s="116" t="s">
        <v>8578</v>
      </c>
      <c r="J164" s="160" t="s">
        <v>8635</v>
      </c>
    </row>
    <row r="165" spans="2:10" ht="33" customHeight="1" thickBot="1">
      <c r="C165" s="98" t="s">
        <v>8492</v>
      </c>
      <c r="D165" s="1122" t="s">
        <v>8465</v>
      </c>
      <c r="E165" s="1123"/>
      <c r="F165" s="1124"/>
      <c r="G165" s="337" t="str">
        <f>IF(ISBLANK(H165),"該当する場合","入力済")</f>
        <v>入力済</v>
      </c>
      <c r="H165" s="295" t="str">
        <f>IF(土地売買等届出書入力用!$AF$61=TRUE,"有","")</f>
        <v/>
      </c>
      <c r="I165" s="296" t="s">
        <v>8578</v>
      </c>
      <c r="J165" s="386" t="s">
        <v>8597</v>
      </c>
    </row>
    <row r="166" spans="2:10" ht="33" customHeight="1" thickBot="1">
      <c r="C166" s="98" t="s">
        <v>8493</v>
      </c>
      <c r="D166" s="1122" t="s">
        <v>8466</v>
      </c>
      <c r="E166" s="1123"/>
      <c r="F166" s="1124"/>
      <c r="G166" s="337" t="str">
        <f t="shared" ref="G166:G168" si="5">IF(ISBLANK(H166),"該当する場合","入力済")</f>
        <v>入力済</v>
      </c>
      <c r="H166" s="295" t="str">
        <f>IF(土地売買等届出書入力用!$AG$61=TRUE,"有","")</f>
        <v/>
      </c>
      <c r="I166" s="296" t="s">
        <v>8578</v>
      </c>
      <c r="J166" s="386" t="s">
        <v>8598</v>
      </c>
    </row>
    <row r="167" spans="2:10" ht="33" customHeight="1" thickBot="1">
      <c r="C167" s="98" t="s">
        <v>8494</v>
      </c>
      <c r="D167" s="1122" t="s">
        <v>8467</v>
      </c>
      <c r="E167" s="1123"/>
      <c r="F167" s="1124"/>
      <c r="G167" s="337" t="str">
        <f t="shared" si="5"/>
        <v>入力済</v>
      </c>
      <c r="H167" s="295" t="str">
        <f>IF(土地売買等届出書入力用!$AH$61=TRUE,"有","")</f>
        <v/>
      </c>
      <c r="I167" s="296" t="s">
        <v>8578</v>
      </c>
      <c r="J167" s="386" t="s">
        <v>8599</v>
      </c>
    </row>
    <row r="168" spans="2:10" ht="33" customHeight="1" thickBot="1">
      <c r="C168" s="98" t="s">
        <v>8495</v>
      </c>
      <c r="D168" s="1122" t="s">
        <v>0</v>
      </c>
      <c r="E168" s="1123"/>
      <c r="F168" s="1124"/>
      <c r="G168" s="337" t="str">
        <f t="shared" si="5"/>
        <v>入力済</v>
      </c>
      <c r="H168" s="295" t="str">
        <f>IF(土地売買等届出書入力用!$AI$61=TRUE,"有","")</f>
        <v/>
      </c>
      <c r="I168" s="296" t="s">
        <v>8578</v>
      </c>
      <c r="J168" s="386" t="s">
        <v>8600</v>
      </c>
    </row>
    <row r="169" spans="2:10" ht="33.5" thickBot="1">
      <c r="C169" s="98" t="s">
        <v>8496</v>
      </c>
      <c r="D169" s="1131" t="s">
        <v>8707</v>
      </c>
      <c r="E169" s="1132"/>
      <c r="F169" s="1133"/>
      <c r="G169" s="337" t="str">
        <f>IF(ISBLANK(土地売買等届出書入力用!AR61),"必須","入力済")</f>
        <v>必須</v>
      </c>
      <c r="H169" s="298">
        <f>土地売買等届出書入力用!AR61</f>
        <v>0</v>
      </c>
      <c r="I169" s="316" t="s">
        <v>8735</v>
      </c>
      <c r="J169" s="297" t="s">
        <v>8729</v>
      </c>
    </row>
    <row r="170" spans="2:10" ht="33.5" thickBot="1">
      <c r="C170" s="98" t="s">
        <v>8497</v>
      </c>
      <c r="D170" s="1122" t="s">
        <v>8708</v>
      </c>
      <c r="E170" s="1123"/>
      <c r="F170" s="1124"/>
      <c r="G170" s="337" t="str">
        <f>IF(ISBLANK(土地売買等届出書入力用!AF63),"必須","入力済")</f>
        <v>必須</v>
      </c>
      <c r="H170" s="298">
        <f>土地売買等届出書入力用!AF63</f>
        <v>0</v>
      </c>
      <c r="I170" s="316" t="s">
        <v>8735</v>
      </c>
      <c r="J170" s="297" t="s">
        <v>8730</v>
      </c>
    </row>
    <row r="171" spans="2:10">
      <c r="F171" s="120"/>
      <c r="G171" s="120"/>
      <c r="H171" s="126"/>
      <c r="I171" s="26"/>
      <c r="J171" s="27"/>
    </row>
    <row r="172" spans="2:10" ht="22.5">
      <c r="B172" s="28" t="s">
        <v>8468</v>
      </c>
      <c r="C172" s="23"/>
      <c r="D172" s="23"/>
      <c r="E172" s="23"/>
      <c r="I172" s="26"/>
      <c r="J172" s="27"/>
    </row>
    <row r="173" spans="2:10" ht="20">
      <c r="C173" s="29" t="s">
        <v>193</v>
      </c>
      <c r="D173" s="1125" t="s">
        <v>188</v>
      </c>
      <c r="E173" s="1126"/>
      <c r="F173" s="1127"/>
      <c r="G173" s="29" t="s">
        <v>8512</v>
      </c>
      <c r="H173" s="123" t="s">
        <v>189</v>
      </c>
      <c r="I173" s="29" t="s">
        <v>8576</v>
      </c>
      <c r="J173" s="124" t="s">
        <v>8580</v>
      </c>
    </row>
    <row r="174" spans="2:10" ht="33" customHeight="1" thickBot="1">
      <c r="C174" s="101" t="s">
        <v>8035</v>
      </c>
      <c r="D174" s="1128" t="s">
        <v>8469</v>
      </c>
      <c r="E174" s="1129"/>
      <c r="F174" s="1130"/>
      <c r="G174" s="137" t="str">
        <f>IF(ISBLANK(土地売買等届出書入力用!C68),"必須","入力済")</f>
        <v>必須</v>
      </c>
      <c r="H174" s="193">
        <f>土地売買等届出書入力用!C68</f>
        <v>0</v>
      </c>
      <c r="I174" s="103" t="s">
        <v>8578</v>
      </c>
      <c r="J174" s="161" t="s">
        <v>8601</v>
      </c>
    </row>
    <row r="175" spans="2:10" ht="99.5" thickBot="1">
      <c r="C175" s="98" t="s">
        <v>8036</v>
      </c>
      <c r="D175" s="1131" t="s">
        <v>8540</v>
      </c>
      <c r="E175" s="1132"/>
      <c r="F175" s="1133"/>
      <c r="G175" s="291" t="str">
        <f>IF(ISBLANK(土地売買等届出書入力用!F68), "必須", "入力済" &amp; CHAR(10) &amp; "（" &amp; LEN(SUBSTITUTE(H175, CHAR(10), "")) &amp; "文字）")</f>
        <v>必須</v>
      </c>
      <c r="H175" s="292">
        <f>土地売買等届出書入力用!F68</f>
        <v>0</v>
      </c>
      <c r="I175" s="293" t="s">
        <v>8735</v>
      </c>
      <c r="J175" s="294" t="s">
        <v>9007</v>
      </c>
    </row>
    <row r="176" spans="2:10" ht="33" customHeight="1" thickBot="1">
      <c r="C176" s="98" t="s">
        <v>8037</v>
      </c>
      <c r="D176" s="1122" t="s">
        <v>8541</v>
      </c>
      <c r="E176" s="1123"/>
      <c r="F176" s="1124"/>
      <c r="G176" s="291" t="str">
        <f>IF(ISBLANK(土地売買等届出書入力用!S68),"必須","入力済")</f>
        <v>必須</v>
      </c>
      <c r="H176" s="295"/>
      <c r="I176" s="296" t="s">
        <v>8578</v>
      </c>
      <c r="J176" s="297" t="s">
        <v>8633</v>
      </c>
    </row>
    <row r="177" spans="2:10" ht="33.5" thickBot="1">
      <c r="C177" s="98" t="s">
        <v>8038</v>
      </c>
      <c r="D177" s="1122" t="s">
        <v>8542</v>
      </c>
      <c r="E177" s="1123"/>
      <c r="F177" s="1124"/>
      <c r="G177" s="291" t="str">
        <f>IF(ISBLANK(土地売買等届出書入力用!T70),"必須","入力済")</f>
        <v>必須</v>
      </c>
      <c r="H177" s="298"/>
      <c r="I177" s="293" t="s">
        <v>8735</v>
      </c>
      <c r="J177" s="297" t="s">
        <v>8731</v>
      </c>
    </row>
    <row r="178" spans="2:10" ht="33" customHeight="1">
      <c r="C178" s="99" t="s">
        <v>8039</v>
      </c>
      <c r="D178" s="1111" t="s">
        <v>8543</v>
      </c>
      <c r="E178" s="1114" t="s">
        <v>8637</v>
      </c>
      <c r="F178" s="1115"/>
      <c r="G178" s="299" t="str">
        <f>IF(ISBLANK(H178),"必須","入力済")</f>
        <v>入力済</v>
      </c>
      <c r="H178" s="300" t="str">
        <f>IF(COUNTIF(H179:H182,"有"),"有","無")</f>
        <v>無</v>
      </c>
      <c r="I178" s="301" t="s">
        <v>8578</v>
      </c>
      <c r="J178" s="302" t="s">
        <v>9015</v>
      </c>
    </row>
    <row r="179" spans="2:10" ht="33" customHeight="1">
      <c r="C179" s="100" t="s">
        <v>8489</v>
      </c>
      <c r="D179" s="1112"/>
      <c r="E179" s="1116" t="s">
        <v>8040</v>
      </c>
      <c r="F179" s="1117"/>
      <c r="G179" s="303" t="str">
        <f t="shared" ref="G179:G182" si="6">IF(ISBLANK(H179),"該当する場合","入力済")</f>
        <v>入力済</v>
      </c>
      <c r="H179" s="304" t="str">
        <f>IF(土地売買等届出書入力用!C72=TRUE,"有","")</f>
        <v/>
      </c>
      <c r="I179" s="305" t="s">
        <v>8578</v>
      </c>
      <c r="J179" s="306" t="s">
        <v>8638</v>
      </c>
    </row>
    <row r="180" spans="2:10" ht="33" customHeight="1">
      <c r="C180" s="100" t="s">
        <v>8490</v>
      </c>
      <c r="D180" s="1112"/>
      <c r="E180" s="1116" t="s">
        <v>8045</v>
      </c>
      <c r="F180" s="1117"/>
      <c r="G180" s="303" t="str">
        <f t="shared" si="6"/>
        <v>入力済</v>
      </c>
      <c r="H180" s="304" t="str">
        <f>IF(土地売買等届出書入力用!D72=TRUE,"有","")</f>
        <v/>
      </c>
      <c r="I180" s="305" t="s">
        <v>8578</v>
      </c>
      <c r="J180" s="306" t="s">
        <v>8639</v>
      </c>
    </row>
    <row r="181" spans="2:10" ht="33" customHeight="1">
      <c r="C181" s="100" t="s">
        <v>8491</v>
      </c>
      <c r="D181" s="1112"/>
      <c r="E181" s="1116" t="s">
        <v>8470</v>
      </c>
      <c r="F181" s="1117"/>
      <c r="G181" s="303" t="str">
        <f t="shared" si="6"/>
        <v>入力済</v>
      </c>
      <c r="H181" s="304" t="str">
        <f>IF(土地売買等届出書入力用!E72=TRUE,"有","")</f>
        <v/>
      </c>
      <c r="I181" s="305" t="s">
        <v>8578</v>
      </c>
      <c r="J181" s="306" t="s">
        <v>8640</v>
      </c>
    </row>
    <row r="182" spans="2:10" ht="33" customHeight="1">
      <c r="C182" s="100" t="s">
        <v>8492</v>
      </c>
      <c r="D182" s="1112"/>
      <c r="E182" s="1116" t="s">
        <v>0</v>
      </c>
      <c r="F182" s="1117"/>
      <c r="G182" s="303" t="str">
        <f t="shared" si="6"/>
        <v>入力済</v>
      </c>
      <c r="H182" s="304" t="str">
        <f>IF(土地売買等届出書入力用!G72=TRUE,"有","")</f>
        <v/>
      </c>
      <c r="I182" s="305" t="s">
        <v>8578</v>
      </c>
      <c r="J182" s="306" t="s">
        <v>8641</v>
      </c>
    </row>
    <row r="183" spans="2:10" ht="33">
      <c r="C183" s="100" t="s">
        <v>8493</v>
      </c>
      <c r="D183" s="1112"/>
      <c r="E183" s="1118" t="s">
        <v>8697</v>
      </c>
      <c r="F183" s="1119"/>
      <c r="G183" s="307" t="str">
        <f>IF(ISBLANK(土地売買等届出書入力用!M73),"必須","入力済")</f>
        <v>必須</v>
      </c>
      <c r="H183" s="308">
        <f>土地売買等届出書入力用!M73</f>
        <v>0</v>
      </c>
      <c r="I183" s="309" t="s">
        <v>8735</v>
      </c>
      <c r="J183" s="310" t="s">
        <v>8732</v>
      </c>
    </row>
    <row r="184" spans="2:10" ht="33" customHeight="1" thickBot="1">
      <c r="C184" s="101" t="s">
        <v>8494</v>
      </c>
      <c r="D184" s="1113"/>
      <c r="E184" s="1120" t="s">
        <v>8544</v>
      </c>
      <c r="F184" s="1121"/>
      <c r="G184" s="311" t="str">
        <f>IF(ISBLANK(土地売買等届出書入力用!S72),"必須","入力済")</f>
        <v>必須</v>
      </c>
      <c r="H184" s="312">
        <f>土地売買等届出書入力用!S72</f>
        <v>0</v>
      </c>
      <c r="I184" s="313" t="s">
        <v>8733</v>
      </c>
      <c r="J184" s="314" t="s">
        <v>9016</v>
      </c>
    </row>
    <row r="185" spans="2:10"/>
    <row r="186" spans="2:10" ht="22.5">
      <c r="B186" s="28" t="s">
        <v>8471</v>
      </c>
      <c r="C186" s="23"/>
      <c r="D186" s="23"/>
      <c r="E186" s="23"/>
    </row>
    <row r="187" spans="2:10" ht="20.5" thickBot="1">
      <c r="C187" s="95" t="s">
        <v>193</v>
      </c>
      <c r="D187" s="1105" t="s">
        <v>188</v>
      </c>
      <c r="E187" s="1106"/>
      <c r="F187" s="1107"/>
      <c r="G187" s="95" t="s">
        <v>8512</v>
      </c>
      <c r="H187" s="96" t="s">
        <v>189</v>
      </c>
      <c r="I187" s="95" t="s">
        <v>8576</v>
      </c>
      <c r="J187" s="97" t="s">
        <v>8580</v>
      </c>
    </row>
    <row r="188" spans="2:10" ht="264.5" thickBot="1">
      <c r="C188" s="98" t="s">
        <v>8035</v>
      </c>
      <c r="D188" s="1108" t="s">
        <v>8472</v>
      </c>
      <c r="E188" s="1109"/>
      <c r="F188" s="1110"/>
      <c r="G188" s="138" t="str">
        <f>IF(ISBLANK(土地売買等届出書入力用!C77), "任意", "入力済" &amp; CHAR(10) &amp; "（" &amp; LEN(SUBSTITUTE(H188, CHAR(10), "")) &amp; "文字）")</f>
        <v>任意</v>
      </c>
      <c r="H188" s="199">
        <f>土地売買等届出書入力用!C77</f>
        <v>0</v>
      </c>
      <c r="I188" s="125" t="s">
        <v>8735</v>
      </c>
      <c r="J188" s="158" t="s">
        <v>9008</v>
      </c>
    </row>
    <row r="189" spans="2:10" ht="8.15" customHeight="1"/>
    <row r="190" spans="2:10" ht="24" customHeight="1"/>
    <row r="191" spans="2:10" ht="8.15" customHeight="1" thickBot="1"/>
    <row r="192" spans="2:10" ht="49.5" customHeight="1" thickBot="1">
      <c r="H192" s="127" t="s">
        <v>11054</v>
      </c>
    </row>
    <row r="193" spans="8:8" ht="8.15" customHeight="1"/>
    <row r="194" spans="8:8" ht="24" customHeight="1"/>
    <row r="195" spans="8:8" ht="8.15" customHeight="1" thickBot="1"/>
    <row r="196" spans="8:8" ht="49.5" customHeight="1" thickBot="1">
      <c r="H196" s="128" t="s">
        <v>8963</v>
      </c>
    </row>
    <row r="197" spans="8:8"/>
  </sheetData>
  <mergeCells count="163">
    <mergeCell ref="D13:F13"/>
    <mergeCell ref="D14:D18"/>
    <mergeCell ref="E14:F14"/>
    <mergeCell ref="E15:F15"/>
    <mergeCell ref="E16:F16"/>
    <mergeCell ref="E17:F17"/>
    <mergeCell ref="E18:F18"/>
    <mergeCell ref="D5:F5"/>
    <mergeCell ref="D6:F6"/>
    <mergeCell ref="D7:F7"/>
    <mergeCell ref="D8:D10"/>
    <mergeCell ref="E8:F8"/>
    <mergeCell ref="E9:F9"/>
    <mergeCell ref="E10:F10"/>
    <mergeCell ref="D26:D29"/>
    <mergeCell ref="E26:F26"/>
    <mergeCell ref="E27:F27"/>
    <mergeCell ref="E28:F28"/>
    <mergeCell ref="E29:F29"/>
    <mergeCell ref="D30:D31"/>
    <mergeCell ref="E30:F30"/>
    <mergeCell ref="E31:F31"/>
    <mergeCell ref="D19:D25"/>
    <mergeCell ref="E19:F19"/>
    <mergeCell ref="E20:F20"/>
    <mergeCell ref="E21:F21"/>
    <mergeCell ref="E22:F22"/>
    <mergeCell ref="E23:F23"/>
    <mergeCell ref="E24:F24"/>
    <mergeCell ref="E25:F25"/>
    <mergeCell ref="D32:F32"/>
    <mergeCell ref="D33:F33"/>
    <mergeCell ref="D36:F36"/>
    <mergeCell ref="D37:D41"/>
    <mergeCell ref="E37:F37"/>
    <mergeCell ref="E38:F38"/>
    <mergeCell ref="E39:F39"/>
    <mergeCell ref="E40:F40"/>
    <mergeCell ref="E41:F41"/>
    <mergeCell ref="D50:F50"/>
    <mergeCell ref="D51:F51"/>
    <mergeCell ref="E52:F52"/>
    <mergeCell ref="D53:F53"/>
    <mergeCell ref="B55:K55"/>
    <mergeCell ref="C56:K56"/>
    <mergeCell ref="D42:D44"/>
    <mergeCell ref="E42:F42"/>
    <mergeCell ref="E43:F43"/>
    <mergeCell ref="E44:F44"/>
    <mergeCell ref="D45:F45"/>
    <mergeCell ref="D46:F46"/>
    <mergeCell ref="C57:K57"/>
    <mergeCell ref="C59:K59"/>
    <mergeCell ref="D61:F61"/>
    <mergeCell ref="D62:F62"/>
    <mergeCell ref="D65:F65"/>
    <mergeCell ref="D66:D71"/>
    <mergeCell ref="E66:F66"/>
    <mergeCell ref="E67:F67"/>
    <mergeCell ref="E68:E69"/>
    <mergeCell ref="E70:E71"/>
    <mergeCell ref="D77:F77"/>
    <mergeCell ref="D78:F78"/>
    <mergeCell ref="D79:F79"/>
    <mergeCell ref="D82:F82"/>
    <mergeCell ref="D83:F83"/>
    <mergeCell ref="D84:D87"/>
    <mergeCell ref="E84:E85"/>
    <mergeCell ref="E86:E87"/>
    <mergeCell ref="D72:D73"/>
    <mergeCell ref="E72:F72"/>
    <mergeCell ref="E73:F73"/>
    <mergeCell ref="D74:F74"/>
    <mergeCell ref="D75:F75"/>
    <mergeCell ref="D76:F76"/>
    <mergeCell ref="D93:F93"/>
    <mergeCell ref="D94:F94"/>
    <mergeCell ref="D95:F95"/>
    <mergeCell ref="D98:F98"/>
    <mergeCell ref="D99:F99"/>
    <mergeCell ref="D100:D103"/>
    <mergeCell ref="E100:E101"/>
    <mergeCell ref="E102:E103"/>
    <mergeCell ref="D88:D89"/>
    <mergeCell ref="E88:F88"/>
    <mergeCell ref="E89:F89"/>
    <mergeCell ref="D90:F90"/>
    <mergeCell ref="D91:F91"/>
    <mergeCell ref="D92:F92"/>
    <mergeCell ref="D109:F109"/>
    <mergeCell ref="D110:F110"/>
    <mergeCell ref="D111:F111"/>
    <mergeCell ref="D114:F114"/>
    <mergeCell ref="D115:F115"/>
    <mergeCell ref="D116:D119"/>
    <mergeCell ref="E116:E117"/>
    <mergeCell ref="E118:E119"/>
    <mergeCell ref="D104:D105"/>
    <mergeCell ref="E104:F104"/>
    <mergeCell ref="E105:F105"/>
    <mergeCell ref="D106:F106"/>
    <mergeCell ref="D107:F107"/>
    <mergeCell ref="D108:F108"/>
    <mergeCell ref="D125:F125"/>
    <mergeCell ref="D126:F126"/>
    <mergeCell ref="D127:F127"/>
    <mergeCell ref="D130:F130"/>
    <mergeCell ref="D131:F131"/>
    <mergeCell ref="D132:D135"/>
    <mergeCell ref="E132:E133"/>
    <mergeCell ref="E134:E135"/>
    <mergeCell ref="D120:D121"/>
    <mergeCell ref="E120:F120"/>
    <mergeCell ref="E121:F121"/>
    <mergeCell ref="D122:F122"/>
    <mergeCell ref="D123:F123"/>
    <mergeCell ref="D124:F124"/>
    <mergeCell ref="D141:F141"/>
    <mergeCell ref="D142:F142"/>
    <mergeCell ref="D143:F143"/>
    <mergeCell ref="D146:F146"/>
    <mergeCell ref="D147:F147"/>
    <mergeCell ref="D148:F148"/>
    <mergeCell ref="D136:D137"/>
    <mergeCell ref="E136:F136"/>
    <mergeCell ref="E137:F137"/>
    <mergeCell ref="D138:F138"/>
    <mergeCell ref="D139:F139"/>
    <mergeCell ref="D140:F140"/>
    <mergeCell ref="D158:F158"/>
    <mergeCell ref="D159:F159"/>
    <mergeCell ref="D160:F160"/>
    <mergeCell ref="D161:F161"/>
    <mergeCell ref="D162:F162"/>
    <mergeCell ref="D163:J163"/>
    <mergeCell ref="D149:F149"/>
    <mergeCell ref="D150:F150"/>
    <mergeCell ref="D152:F152"/>
    <mergeCell ref="D155:F155"/>
    <mergeCell ref="D156:F156"/>
    <mergeCell ref="D157:F157"/>
    <mergeCell ref="D170:F170"/>
    <mergeCell ref="D173:F173"/>
    <mergeCell ref="D174:F174"/>
    <mergeCell ref="D175:F175"/>
    <mergeCell ref="D176:F176"/>
    <mergeCell ref="D177:F177"/>
    <mergeCell ref="D164:F164"/>
    <mergeCell ref="D165:F165"/>
    <mergeCell ref="D166:F166"/>
    <mergeCell ref="D167:F167"/>
    <mergeCell ref="D168:F168"/>
    <mergeCell ref="D169:F169"/>
    <mergeCell ref="D187:F187"/>
    <mergeCell ref="D188:F188"/>
    <mergeCell ref="D178:D184"/>
    <mergeCell ref="E178:F178"/>
    <mergeCell ref="E179:F179"/>
    <mergeCell ref="E180:F180"/>
    <mergeCell ref="E181:F181"/>
    <mergeCell ref="E182:F182"/>
    <mergeCell ref="E183:F183"/>
    <mergeCell ref="E184:F184"/>
  </mergeCells>
  <phoneticPr fontId="9"/>
  <conditionalFormatting sqref="D33 H33:J33">
    <cfRule type="expression" dxfId="289" priority="267">
      <formula>OR($H$32="有")</formula>
    </cfRule>
  </conditionalFormatting>
  <conditionalFormatting sqref="D46 H46:J46">
    <cfRule type="expression" dxfId="288" priority="265">
      <formula>OR($H$45="有")</formula>
    </cfRule>
  </conditionalFormatting>
  <conditionalFormatting sqref="D74 H74:J74">
    <cfRule type="expression" dxfId="287" priority="221">
      <formula>$H$62="現況地目や共有持分割合等の単位にまとめて届出"</formula>
    </cfRule>
  </conditionalFormatting>
  <conditionalFormatting sqref="D79 H79:J79">
    <cfRule type="expression" dxfId="286" priority="220">
      <formula>OR($H$8="地上権",$H$8="賃借権")</formula>
    </cfRule>
  </conditionalFormatting>
  <conditionalFormatting sqref="D90 H90:J90">
    <cfRule type="expression" dxfId="285" priority="112">
      <formula>AND($H$62="現況地目や共有持分割合等の単位にまとめて届出",$H$83="有")</formula>
    </cfRule>
  </conditionalFormatting>
  <conditionalFormatting sqref="D93">
    <cfRule type="expression" dxfId="284" priority="204">
      <formula>$H$92="共有持分一部移転"</formula>
    </cfRule>
  </conditionalFormatting>
  <conditionalFormatting sqref="D95">
    <cfRule type="expression" dxfId="283" priority="202">
      <formula>AND(OR($H$8="地上権",$H$8="賃借権"), H83="有")</formula>
    </cfRule>
  </conditionalFormatting>
  <conditionalFormatting sqref="D106 H106:J106">
    <cfRule type="expression" dxfId="282" priority="139">
      <formula>AND($H$62="現況地目や共有持分割合等の単位にまとめて届出",$H$99="有")</formula>
    </cfRule>
  </conditionalFormatting>
  <conditionalFormatting sqref="D109">
    <cfRule type="expression" dxfId="281" priority="188">
      <formula>$H$108="共有持分一部移転"</formula>
    </cfRule>
  </conditionalFormatting>
  <conditionalFormatting sqref="D111">
    <cfRule type="expression" dxfId="280" priority="182">
      <formula>AND(OR($H$8="地上権",$H$8="賃借権"), H99="有")</formula>
    </cfRule>
  </conditionalFormatting>
  <conditionalFormatting sqref="D122 H122:J122">
    <cfRule type="expression" dxfId="279" priority="136">
      <formula>AND($H$62="現況地目や共有持分割合等の単位にまとめて届出",$H$115="有")</formula>
    </cfRule>
  </conditionalFormatting>
  <conditionalFormatting sqref="D125">
    <cfRule type="expression" dxfId="278" priority="174">
      <formula>$H$124="共有持分一部移転"</formula>
    </cfRule>
  </conditionalFormatting>
  <conditionalFormatting sqref="D127">
    <cfRule type="expression" dxfId="277" priority="167">
      <formula>AND(OR($H$8="地上権",$H$8="賃借権"), H115="有")</formula>
    </cfRule>
  </conditionalFormatting>
  <conditionalFormatting sqref="D150 H150:J150">
    <cfRule type="expression" dxfId="276" priority="210">
      <formula>OR($H$8="地上権",$H$8="賃借権")</formula>
    </cfRule>
  </conditionalFormatting>
  <conditionalFormatting sqref="D157 H157:J157">
    <cfRule type="expression" dxfId="275" priority="243">
      <formula>OR($H$156="市街化区域",$H$156="非線引きの都市計画区域")</formula>
    </cfRule>
  </conditionalFormatting>
  <conditionalFormatting sqref="D162 H162:J162">
    <cfRule type="expression" dxfId="274" priority="247" stopIfTrue="1">
      <formula>OR($H$51="一団の土地（新規）",$H$51="一団の土地（継続）")</formula>
    </cfRule>
  </conditionalFormatting>
  <conditionalFormatting sqref="D169 H169:J169">
    <cfRule type="expression" dxfId="273" priority="240" stopIfTrue="1">
      <formula>$H$168="有"</formula>
    </cfRule>
  </conditionalFormatting>
  <conditionalFormatting sqref="D170 H170:J170">
    <cfRule type="expression" dxfId="272" priority="239">
      <formula>COUNTIF($H$165:$H$168,"有")&gt;0</formula>
    </cfRule>
  </conditionalFormatting>
  <conditionalFormatting sqref="D177 H177:J177">
    <cfRule type="expression" dxfId="271" priority="245">
      <formula>OR($H$176="有")</formula>
    </cfRule>
  </conditionalFormatting>
  <conditionalFormatting sqref="D100:F105 H100:J105 D107:F110 H107:J110 D115 H115:J115">
    <cfRule type="expression" dxfId="270" priority="155">
      <formula>$H$99="有"</formula>
    </cfRule>
  </conditionalFormatting>
  <conditionalFormatting sqref="D165:J168">
    <cfRule type="expression" dxfId="269" priority="241" stopIfTrue="1">
      <formula>$H$164="有"</formula>
    </cfRule>
  </conditionalFormatting>
  <conditionalFormatting sqref="E9 H9:J9">
    <cfRule type="expression" dxfId="268" priority="272" stopIfTrue="1">
      <formula>OR($H$8="その他")</formula>
    </cfRule>
  </conditionalFormatting>
  <conditionalFormatting sqref="E30 H30:J30">
    <cfRule type="expression" dxfId="267" priority="101">
      <formula>$H$19="法人"</formula>
    </cfRule>
  </conditionalFormatting>
  <conditionalFormatting sqref="E31 H31:J31">
    <cfRule type="expression" dxfId="266" priority="268">
      <formula>AND($H$19="法人",$H$30="その他")</formula>
    </cfRule>
  </conditionalFormatting>
  <conditionalFormatting sqref="E44 H44:J44">
    <cfRule type="expression" dxfId="265" priority="258" stopIfTrue="1">
      <formula>OR($H$42="法人")</formula>
    </cfRule>
  </conditionalFormatting>
  <conditionalFormatting sqref="E52 H52:J52">
    <cfRule type="expression" dxfId="264" priority="266">
      <formula>OR($H$51="一団の土地（継続）")</formula>
    </cfRule>
  </conditionalFormatting>
  <conditionalFormatting sqref="E183 H183:J183">
    <cfRule type="expression" dxfId="263" priority="225">
      <formula>$H$182="有"</formula>
    </cfRule>
  </conditionalFormatting>
  <conditionalFormatting sqref="E21:F21">
    <cfRule type="expression" dxfId="262" priority="218">
      <formula>$H$19="法人"</formula>
    </cfRule>
  </conditionalFormatting>
  <conditionalFormatting sqref="E24:F24">
    <cfRule type="expression" dxfId="261" priority="217">
      <formula>$H$23="その他"</formula>
    </cfRule>
  </conditionalFormatting>
  <conditionalFormatting sqref="E27:F28 H27:J28">
    <cfRule type="expression" dxfId="260" priority="82">
      <formula>OR($H$19="法人",$H$26="有")</formula>
    </cfRule>
  </conditionalFormatting>
  <conditionalFormatting sqref="E16:G16 I16:J16">
    <cfRule type="expression" dxfId="259" priority="300">
      <formula>$H$15="国外"</formula>
    </cfRule>
  </conditionalFormatting>
  <conditionalFormatting sqref="E25:J25">
    <cfRule type="expression" dxfId="258" priority="269">
      <formula>AND($H$23&lt;&gt;"日本",NOT(ISBLANK($H$23)),$H$19="個人")</formula>
    </cfRule>
  </conditionalFormatting>
  <conditionalFormatting sqref="E39:J39">
    <cfRule type="expression" dxfId="257" priority="299">
      <formula>$H$38="国外"</formula>
    </cfRule>
  </conditionalFormatting>
  <conditionalFormatting sqref="E179:J182 E184 H184:J184">
    <cfRule type="expression" dxfId="256" priority="226">
      <formula>$H$178="有"</formula>
    </cfRule>
  </conditionalFormatting>
  <conditionalFormatting sqref="G6:G8 G10">
    <cfRule type="expression" dxfId="255" priority="71">
      <formula>G6 &lt;&gt; "必須"</formula>
    </cfRule>
  </conditionalFormatting>
  <conditionalFormatting sqref="G6:G8">
    <cfRule type="expression" dxfId="254" priority="128" stopIfTrue="1">
      <formula>ISBLANK(H6)</formula>
    </cfRule>
    <cfRule type="expression" dxfId="253" priority="293">
      <formula>NOT(ISBLANK(H6))</formula>
    </cfRule>
  </conditionalFormatting>
  <conditionalFormatting sqref="G9">
    <cfRule type="expression" dxfId="252" priority="49">
      <formula>AND($H$8="その他",G9&lt;&gt;"必須")</formula>
    </cfRule>
    <cfRule type="expression" dxfId="251" priority="294" stopIfTrue="1">
      <formula>NOT(ISBLANK(H9))</formula>
    </cfRule>
    <cfRule type="expression" dxfId="250" priority="295">
      <formula>$H$8="その他"</formula>
    </cfRule>
  </conditionalFormatting>
  <conditionalFormatting sqref="G10">
    <cfRule type="expression" dxfId="249" priority="127" stopIfTrue="1">
      <formula>ISBLANK(H10)</formula>
    </cfRule>
    <cfRule type="expression" dxfId="248" priority="292">
      <formula>NOT(ISBLANK(H10))</formula>
    </cfRule>
  </conditionalFormatting>
  <conditionalFormatting sqref="G14">
    <cfRule type="expression" dxfId="247" priority="88" stopIfTrue="1">
      <formula>AND(ISBLANK(H14), H15="国外")</formula>
    </cfRule>
    <cfRule type="expression" dxfId="246" priority="214">
      <formula>NOT(ISBLANK(H14))</formula>
    </cfRule>
    <cfRule type="expression" dxfId="245" priority="70">
      <formula>AND(G14&lt;&gt;"必須", G14&lt;&gt;"該当の場合は必須")</formula>
    </cfRule>
    <cfRule type="expression" dxfId="244" priority="89" stopIfTrue="1">
      <formula>AND(ISBLANK(H14), H15&lt;&gt;"国外")</formula>
    </cfRule>
  </conditionalFormatting>
  <conditionalFormatting sqref="G15">
    <cfRule type="expression" dxfId="243" priority="285">
      <formula>NOT(ISBLANK($H$15))</formula>
    </cfRule>
    <cfRule type="expression" dxfId="242" priority="126" stopIfTrue="1">
      <formula>ISBLANK(H15)</formula>
    </cfRule>
  </conditionalFormatting>
  <conditionalFormatting sqref="G15:G17">
    <cfRule type="expression" dxfId="241" priority="69">
      <formula>G15 &lt;&gt; "必須"</formula>
    </cfRule>
  </conditionalFormatting>
  <conditionalFormatting sqref="G16">
    <cfRule type="expression" dxfId="240" priority="283" stopIfTrue="1">
      <formula>NOT(ISBLANK(H16))</formula>
    </cfRule>
    <cfRule type="expression" dxfId="239" priority="284" stopIfTrue="1">
      <formula>H15&lt;&gt;"国外"</formula>
    </cfRule>
  </conditionalFormatting>
  <conditionalFormatting sqref="G17">
    <cfRule type="expression" dxfId="238" priority="96" stopIfTrue="1">
      <formula>ISBLANK(H17)</formula>
    </cfRule>
  </conditionalFormatting>
  <conditionalFormatting sqref="G17:G18">
    <cfRule type="expression" dxfId="237" priority="98">
      <formula>NOT(ISBLANK(H17))</formula>
    </cfRule>
  </conditionalFormatting>
  <conditionalFormatting sqref="G18">
    <cfRule type="expression" dxfId="236" priority="97" stopIfTrue="1">
      <formula>ISBLANK(H18)</formula>
    </cfRule>
    <cfRule type="expression" dxfId="235" priority="52">
      <formula>G18 &lt;&gt; "該当の場合は必須"</formula>
    </cfRule>
  </conditionalFormatting>
  <conditionalFormatting sqref="G19:G20 G22:G23 G32">
    <cfRule type="expression" dxfId="234" priority="68">
      <formula>G19 &lt;&gt; "必須"</formula>
    </cfRule>
  </conditionalFormatting>
  <conditionalFormatting sqref="G19:G20">
    <cfRule type="expression" dxfId="233" priority="94" stopIfTrue="1">
      <formula>ISBLANK(H19)</formula>
    </cfRule>
    <cfRule type="expression" dxfId="232" priority="95">
      <formula>NOT(ISBLANK(H19))</formula>
    </cfRule>
  </conditionalFormatting>
  <conditionalFormatting sqref="G21">
    <cfRule type="expression" dxfId="231" priority="281" stopIfTrue="1">
      <formula>NOT(ISBLANK(H21))</formula>
    </cfRule>
    <cfRule type="expression" dxfId="230" priority="282">
      <formula>H19="法人"</formula>
    </cfRule>
    <cfRule type="expression" dxfId="229" priority="48">
      <formula>AND($H$19="法人",G21&lt;&gt;"必須")</formula>
    </cfRule>
  </conditionalFormatting>
  <conditionalFormatting sqref="G22:G23">
    <cfRule type="expression" dxfId="228" priority="280">
      <formula>NOT(ISBLANK(H22))</formula>
    </cfRule>
    <cfRule type="expression" dxfId="227" priority="125" stopIfTrue="1">
      <formula>ISBLANK(H22)</formula>
    </cfRule>
  </conditionalFormatting>
  <conditionalFormatting sqref="G24">
    <cfRule type="expression" dxfId="226" priority="279">
      <formula>$H$23="その他"</formula>
    </cfRule>
    <cfRule type="expression" dxfId="225" priority="47">
      <formula>AND($H$23="その他",G24&lt;&gt;"必須")</formula>
    </cfRule>
    <cfRule type="expression" dxfId="224" priority="263" stopIfTrue="1">
      <formula>NOT(ISBLANK($H$24))</formula>
    </cfRule>
  </conditionalFormatting>
  <conditionalFormatting sqref="G25">
    <cfRule type="expression" dxfId="223" priority="264" stopIfTrue="1">
      <formula>AND($H$23&lt;&gt;"日本",NOT(ISBLANK($H$23)),$H$19="個人")</formula>
    </cfRule>
    <cfRule type="expression" dxfId="222" priority="216" stopIfTrue="1">
      <formula>NOT(ISBLANK($H$25))</formula>
    </cfRule>
    <cfRule type="expression" dxfId="221" priority="46" stopIfTrue="1">
      <formula>AND($H$23&lt;&gt;"日本",NOT(ISBLANK($H$23)),$H$19="個人",G25&lt;&gt;"必須")</formula>
    </cfRule>
  </conditionalFormatting>
  <conditionalFormatting sqref="G26">
    <cfRule type="expression" dxfId="220" priority="5">
      <formula>NOT(ISBLANK(H26))</formula>
    </cfRule>
    <cfRule type="expression" dxfId="219" priority="4" stopIfTrue="1">
      <formula>ISBLANK(H26)</formula>
    </cfRule>
    <cfRule type="expression" dxfId="218" priority="3">
      <formula>G26 &lt;&gt; "必須"</formula>
    </cfRule>
  </conditionalFormatting>
  <conditionalFormatting sqref="G27:G28">
    <cfRule type="expression" dxfId="217" priority="102">
      <formula>OR($H$19="法人",$H$26="有")</formula>
    </cfRule>
    <cfRule type="expression" dxfId="216" priority="45">
      <formula>AND(OR($H$19="法人",$H$26="有"),G27&lt;&gt;"必須")</formula>
    </cfRule>
  </conditionalFormatting>
  <conditionalFormatting sqref="G29">
    <cfRule type="expression" dxfId="215" priority="81" stopIfTrue="1">
      <formula>ISBLANK(H29)</formula>
    </cfRule>
  </conditionalFormatting>
  <conditionalFormatting sqref="G29:G30">
    <cfRule type="expression" dxfId="214" priority="44">
      <formula>G29 &lt;&gt; "必須"</formula>
    </cfRule>
  </conditionalFormatting>
  <conditionalFormatting sqref="G30">
    <cfRule type="expression" dxfId="213" priority="103" stopIfTrue="1">
      <formula>ISBLANK(H30)</formula>
    </cfRule>
  </conditionalFormatting>
  <conditionalFormatting sqref="G31">
    <cfRule type="expression" dxfId="212" priority="261" stopIfTrue="1">
      <formula>NOT(ISBLANK(H31))</formula>
    </cfRule>
    <cfRule type="expression" dxfId="211" priority="262">
      <formula>AND($H$19="法人",$H$30="その他")</formula>
    </cfRule>
    <cfRule type="expression" dxfId="210" priority="6">
      <formula>AND($H$19="法人",$H$30="その他",G31&lt;&gt;"必須")</formula>
    </cfRule>
  </conditionalFormatting>
  <conditionalFormatting sqref="G32">
    <cfRule type="expression" dxfId="209" priority="124" stopIfTrue="1">
      <formula>ISBLANK(H32)</formula>
    </cfRule>
    <cfRule type="expression" dxfId="208" priority="278">
      <formula>NOT(ISBLANK(H32))</formula>
    </cfRule>
  </conditionalFormatting>
  <conditionalFormatting sqref="G33">
    <cfRule type="expression" dxfId="207" priority="259" stopIfTrue="1">
      <formula>NOT(ISBLANK(H33))</formula>
    </cfRule>
    <cfRule type="expression" dxfId="206" priority="43">
      <formula>AND($H$32="有",G33&lt;&gt;"必須")</formula>
    </cfRule>
    <cfRule type="expression" dxfId="205" priority="260">
      <formula>$H$32="有"</formula>
    </cfRule>
  </conditionalFormatting>
  <conditionalFormatting sqref="G37">
    <cfRule type="expression" dxfId="204" priority="67">
      <formula>AND(G37&lt;&gt;"必須", G37&lt;&gt;"該当の場合は必須")</formula>
    </cfRule>
    <cfRule type="expression" dxfId="203" priority="85" stopIfTrue="1">
      <formula>AND(ISBLANK(H37),H38="国外")</formula>
    </cfRule>
    <cfRule type="expression" dxfId="202" priority="86" stopIfTrue="1">
      <formula>AND(ISBLANK(H37),H38&lt;&gt;"国外")</formula>
    </cfRule>
  </conditionalFormatting>
  <conditionalFormatting sqref="G37:G38">
    <cfRule type="expression" dxfId="201" priority="87">
      <formula>NOT(ISBLANK(H37))</formula>
    </cfRule>
  </conditionalFormatting>
  <conditionalFormatting sqref="G38">
    <cfRule type="expression" dxfId="200" priority="84" stopIfTrue="1">
      <formula>ISBLANK(H38)</formula>
    </cfRule>
  </conditionalFormatting>
  <conditionalFormatting sqref="G38:G40">
    <cfRule type="expression" dxfId="199" priority="66">
      <formula>G38 &lt;&gt; "必須"</formula>
    </cfRule>
  </conditionalFormatting>
  <conditionalFormatting sqref="G39">
    <cfRule type="expression" dxfId="198" priority="276" stopIfTrue="1">
      <formula>NOT(ISBLANK(H39))</formula>
    </cfRule>
    <cfRule type="expression" dxfId="197" priority="277">
      <formula>H38&lt;&gt;"国外"</formula>
    </cfRule>
  </conditionalFormatting>
  <conditionalFormatting sqref="G40">
    <cfRule type="expression" dxfId="196" priority="93" stopIfTrue="1">
      <formula>ISBLANK(H40)</formula>
    </cfRule>
  </conditionalFormatting>
  <conditionalFormatting sqref="G40:G43">
    <cfRule type="expression" dxfId="195" priority="123">
      <formula>NOT(ISBLANK(H40))</formula>
    </cfRule>
  </conditionalFormatting>
  <conditionalFormatting sqref="G41">
    <cfRule type="expression" dxfId="194" priority="65">
      <formula>G41 &lt;&gt; "該当の場合は必須"</formula>
    </cfRule>
    <cfRule type="expression" dxfId="193" priority="122" stopIfTrue="1">
      <formula>ISBLANK(H41)</formula>
    </cfRule>
  </conditionalFormatting>
  <conditionalFormatting sqref="G42:G43 G45">
    <cfRule type="expression" dxfId="192" priority="64">
      <formula>G42 &lt;&gt; "必須"</formula>
    </cfRule>
  </conditionalFormatting>
  <conditionalFormatting sqref="G42:G43">
    <cfRule type="expression" dxfId="191" priority="121" stopIfTrue="1">
      <formula>ISBLANK(H42)</formula>
    </cfRule>
  </conditionalFormatting>
  <conditionalFormatting sqref="G44">
    <cfRule type="expression" dxfId="190" priority="42">
      <formula>AND($H$42="法人",G44&lt;&gt;"必須")</formula>
    </cfRule>
    <cfRule type="expression" dxfId="189" priority="256" stopIfTrue="1">
      <formula>NOT(ISBLANK(H44))</formula>
    </cfRule>
    <cfRule type="expression" dxfId="188" priority="257">
      <formula>H42="法人"</formula>
    </cfRule>
  </conditionalFormatting>
  <conditionalFormatting sqref="G45">
    <cfRule type="expression" dxfId="187" priority="120" stopIfTrue="1">
      <formula>ISBLANK(H45)</formula>
    </cfRule>
    <cfRule type="expression" dxfId="186" priority="275">
      <formula>NOT(ISBLANK(H45))</formula>
    </cfRule>
  </conditionalFormatting>
  <conditionalFormatting sqref="G46">
    <cfRule type="expression" dxfId="185" priority="41">
      <formula>AND($H$45="有",G46&lt;&gt;"必須")</formula>
    </cfRule>
    <cfRule type="expression" dxfId="184" priority="273" stopIfTrue="1">
      <formula>NOT(ISBLANK(H46))</formula>
    </cfRule>
    <cfRule type="expression" dxfId="183" priority="274">
      <formula>H45="有"</formula>
    </cfRule>
  </conditionalFormatting>
  <conditionalFormatting sqref="G51 G53">
    <cfRule type="expression" dxfId="182" priority="63">
      <formula>G51 &lt;&gt; "必須"</formula>
    </cfRule>
  </conditionalFormatting>
  <conditionalFormatting sqref="G51">
    <cfRule type="expression" dxfId="181" priority="119" stopIfTrue="1">
      <formula>ISBLANK(H51)</formula>
    </cfRule>
    <cfRule type="expression" dxfId="180" priority="255">
      <formula>NOT(ISBLANK(H51))</formula>
    </cfRule>
  </conditionalFormatting>
  <conditionalFormatting sqref="G52">
    <cfRule type="expression" dxfId="179" priority="254">
      <formula>H51="一団の土地（継続）"</formula>
    </cfRule>
    <cfRule type="expression" dxfId="178" priority="40">
      <formula>AND($H$51="一団の土地（継続）",G52&lt;&gt;"必須")</formula>
    </cfRule>
    <cfRule type="expression" dxfId="177" priority="253" stopIfTrue="1">
      <formula>NOT(ISBLANK(H52))</formula>
    </cfRule>
  </conditionalFormatting>
  <conditionalFormatting sqref="G53">
    <cfRule type="expression" dxfId="176" priority="212" stopIfTrue="1">
      <formula>ISBLANK($H$53)</formula>
    </cfRule>
    <cfRule type="expression" dxfId="175" priority="213">
      <formula>NOT(ISBLANK($H$53))</formula>
    </cfRule>
  </conditionalFormatting>
  <conditionalFormatting sqref="G62">
    <cfRule type="expression" dxfId="174" priority="118" stopIfTrue="1">
      <formula>ISBLANK(H62)</formula>
    </cfRule>
    <cfRule type="expression" dxfId="173" priority="159">
      <formula>NOT(ISBLANK(H62))</formula>
    </cfRule>
    <cfRule type="expression" dxfId="172" priority="62">
      <formula>G62 &lt;&gt; "必須"</formula>
    </cfRule>
  </conditionalFormatting>
  <conditionalFormatting sqref="G66">
    <cfRule type="expression" dxfId="171" priority="50" stopIfTrue="1">
      <formula>ISBLANK(H66)</formula>
    </cfRule>
    <cfRule type="expression" dxfId="170" priority="51">
      <formula>NOT(ISBLANK(H66))</formula>
    </cfRule>
  </conditionalFormatting>
  <conditionalFormatting sqref="G67:G69">
    <cfRule type="expression" dxfId="169" priority="61">
      <formula>G67 &lt;&gt; "必須"</formula>
    </cfRule>
    <cfRule type="expression" dxfId="168" priority="117" stopIfTrue="1">
      <formula>H67=""</formula>
    </cfRule>
    <cfRule type="expression" dxfId="167" priority="252">
      <formula>H67&lt;&gt;""</formula>
    </cfRule>
  </conditionalFormatting>
  <conditionalFormatting sqref="G72:G73">
    <cfRule type="expression" dxfId="166" priority="116" stopIfTrue="1">
      <formula>ISBLANK(H72)</formula>
    </cfRule>
    <cfRule type="expression" dxfId="165" priority="251">
      <formula>NOT(ISBLANK(H72))</formula>
    </cfRule>
    <cfRule type="expression" dxfId="164" priority="60">
      <formula>G72 &lt;&gt; "必須"</formula>
    </cfRule>
  </conditionalFormatting>
  <conditionalFormatting sqref="G74">
    <cfRule type="expression" dxfId="163" priority="158">
      <formula>H62="現況地目や共有持分割合等の単位にまとめて届出"</formula>
    </cfRule>
    <cfRule type="expression" dxfId="162" priority="39">
      <formula>AND($H$62="現況地目や共有持分割合等の単位にまとめて届出",G74&lt;&gt;"必須")</formula>
    </cfRule>
    <cfRule type="expression" dxfId="161" priority="157" stopIfTrue="1">
      <formula>NOT(ISBLANK(H74))</formula>
    </cfRule>
  </conditionalFormatting>
  <conditionalFormatting sqref="G76">
    <cfRule type="expression" dxfId="160" priority="59">
      <formula>G76 &lt;&gt; "必須"</formula>
    </cfRule>
    <cfRule type="expression" dxfId="159" priority="250">
      <formula>NOT(ISBLANK(H76))</formula>
    </cfRule>
    <cfRule type="expression" dxfId="158" priority="115" stopIfTrue="1">
      <formula>ISBLANK(H76)</formula>
    </cfRule>
  </conditionalFormatting>
  <conditionalFormatting sqref="G77">
    <cfRule type="expression" dxfId="157" priority="99" stopIfTrue="1">
      <formula>ISBLANK(H77)</formula>
    </cfRule>
    <cfRule type="expression" dxfId="156" priority="100">
      <formula>NOT(ISBLANK(H77))</formula>
    </cfRule>
    <cfRule type="expression" dxfId="155" priority="58">
      <formula>G77 &lt;&gt; "該当の場合は必須"</formula>
    </cfRule>
  </conditionalFormatting>
  <conditionalFormatting sqref="G79">
    <cfRule type="expression" dxfId="154" priority="219">
      <formula>OR($H$8="地上権",$H$8="賃借権")</formula>
    </cfRule>
    <cfRule type="expression" dxfId="153" priority="72" stopIfTrue="1">
      <formula>NOT(ISBLANK(H79))</formula>
    </cfRule>
  </conditionalFormatting>
  <conditionalFormatting sqref="G83">
    <cfRule type="expression" dxfId="152" priority="200">
      <formula>NOT(ISBLANK(H83))</formula>
    </cfRule>
    <cfRule type="expression" dxfId="151" priority="57">
      <formula>G83 &lt;&gt; "必須"</formula>
    </cfRule>
    <cfRule type="expression" dxfId="150" priority="114" stopIfTrue="1">
      <formula>ISBLANK(H83)</formula>
    </cfRule>
  </conditionalFormatting>
  <conditionalFormatting sqref="G84">
    <cfRule type="expression" dxfId="149" priority="304" stopIfTrue="1">
      <formula>NOT(ISBLANK(#REF!))</formula>
    </cfRule>
    <cfRule type="expression" dxfId="148" priority="305">
      <formula>$H$83="有"</formula>
    </cfRule>
  </conditionalFormatting>
  <conditionalFormatting sqref="G84:G85">
    <cfRule type="expression" dxfId="147" priority="303">
      <formula>AND($H$83="有",G84&lt;&gt;"必須")</formula>
    </cfRule>
  </conditionalFormatting>
  <conditionalFormatting sqref="G85">
    <cfRule type="expression" dxfId="146" priority="307">
      <formula>$H$83="有"</formula>
    </cfRule>
    <cfRule type="expression" dxfId="145" priority="306" stopIfTrue="1">
      <formula>NOT(ISBLANK(H84))</formula>
    </cfRule>
  </conditionalFormatting>
  <conditionalFormatting sqref="G86:G87">
    <cfRule type="expression" dxfId="144" priority="198">
      <formula>$H$83="有"</formula>
    </cfRule>
  </conditionalFormatting>
  <conditionalFormatting sqref="G88:G89">
    <cfRule type="expression" dxfId="143" priority="38">
      <formula>AND($H$83="有",G88&lt;&gt;"必須")</formula>
    </cfRule>
    <cfRule type="expression" dxfId="142" priority="143">
      <formula>$H$83="有"</formula>
    </cfRule>
  </conditionalFormatting>
  <conditionalFormatting sqref="G88:G90">
    <cfRule type="expression" dxfId="141" priority="141" stopIfTrue="1">
      <formula>NOT(ISBLANK(H88))</formula>
    </cfRule>
  </conditionalFormatting>
  <conditionalFormatting sqref="G90">
    <cfRule type="expression" dxfId="140" priority="37">
      <formula>AND($H$62="現況地目や共有持分割合等の単位にまとめて届出",$H$83="有",G90&lt;&gt;"必須")</formula>
    </cfRule>
    <cfRule type="expression" dxfId="139" priority="197">
      <formula>AND($H$62="現況地目や共有持分割合等の単位にまとめて届出",$H$83="有")</formula>
    </cfRule>
  </conditionalFormatting>
  <conditionalFormatting sqref="G91">
    <cfRule type="expression" dxfId="138" priority="196">
      <formula>$H$83="有"</formula>
    </cfRule>
  </conditionalFormatting>
  <conditionalFormatting sqref="G92">
    <cfRule type="expression" dxfId="137" priority="195">
      <formula>$H$83="有"</formula>
    </cfRule>
    <cfRule type="expression" dxfId="136" priority="36">
      <formula>AND($H$83="有",G92&lt;&gt;"必須")</formula>
    </cfRule>
  </conditionalFormatting>
  <conditionalFormatting sqref="G92:G93">
    <cfRule type="expression" dxfId="135" priority="194" stopIfTrue="1">
      <formula>NOT(ISBLANK(H92))</formula>
    </cfRule>
  </conditionalFormatting>
  <conditionalFormatting sqref="G93">
    <cfRule type="expression" dxfId="134" priority="35">
      <formula>AND($H$83="有",G93&lt;&gt;"該当の場合は必須")</formula>
    </cfRule>
    <cfRule type="expression" dxfId="133" priority="207">
      <formula>$H$83="有"</formula>
    </cfRule>
  </conditionalFormatting>
  <conditionalFormatting sqref="G94">
    <cfRule type="expression" dxfId="132" priority="131">
      <formula>$H$83="有"</formula>
    </cfRule>
  </conditionalFormatting>
  <conditionalFormatting sqref="G95">
    <cfRule type="expression" dxfId="131" priority="205" stopIfTrue="1">
      <formula>NOT(ISBLANK(H95))</formula>
    </cfRule>
    <cfRule type="expression" dxfId="130" priority="206">
      <formula>AND(OR($H$8="地上権",$H$8="賃借権"), H83="有")</formula>
    </cfRule>
  </conditionalFormatting>
  <conditionalFormatting sqref="G99">
    <cfRule type="expression" dxfId="129" priority="192">
      <formula>$H$83="有"</formula>
    </cfRule>
    <cfRule type="expression" dxfId="128" priority="34">
      <formula>AND($H$83="有",G99&lt;&gt;"必須")</formula>
    </cfRule>
  </conditionalFormatting>
  <conditionalFormatting sqref="G99:G101">
    <cfRule type="expression" dxfId="127" priority="180" stopIfTrue="1">
      <formula>NOT(ISBLANK(H99))</formula>
    </cfRule>
  </conditionalFormatting>
  <conditionalFormatting sqref="G100:G101">
    <cfRule type="expression" dxfId="126" priority="187">
      <formula>$H$99="有"</formula>
    </cfRule>
    <cfRule type="expression" dxfId="125" priority="33">
      <formula>AND($H$99="有",G100&lt;&gt;"必須")</formula>
    </cfRule>
  </conditionalFormatting>
  <conditionalFormatting sqref="G102:G103">
    <cfRule type="expression" dxfId="124" priority="179">
      <formula>$H$99="有"</formula>
    </cfRule>
  </conditionalFormatting>
  <conditionalFormatting sqref="G104:G105">
    <cfRule type="expression" dxfId="123" priority="140">
      <formula>$H$99="有"</formula>
    </cfRule>
    <cfRule type="expression" dxfId="122" priority="32">
      <formula>AND($H$99="有",G104&lt;&gt;"必須")</formula>
    </cfRule>
  </conditionalFormatting>
  <conditionalFormatting sqref="G104:G106">
    <cfRule type="expression" dxfId="121" priority="138" stopIfTrue="1">
      <formula>NOT(ISBLANK(H104))</formula>
    </cfRule>
  </conditionalFormatting>
  <conditionalFormatting sqref="G106">
    <cfRule type="expression" dxfId="120" priority="178">
      <formula>AND($H$62="現況地目や共有持分割合等の単位にまとめて届出",$H$99="有")</formula>
    </cfRule>
    <cfRule type="expression" dxfId="119" priority="31">
      <formula>AND($H$62="現況地目や共有持分割合等の単位にまとめて届出",$H$99="有",G106&lt;&gt;"必須")</formula>
    </cfRule>
  </conditionalFormatting>
  <conditionalFormatting sqref="G107">
    <cfRule type="expression" dxfId="118" priority="177">
      <formula>$H$99="有"</formula>
    </cfRule>
  </conditionalFormatting>
  <conditionalFormatting sqref="G108">
    <cfRule type="expression" dxfId="117" priority="30">
      <formula>AND($H$99="有",G108&lt;&gt;"必須")</formula>
    </cfRule>
    <cfRule type="expression" dxfId="116" priority="176">
      <formula>$H$99="有"</formula>
    </cfRule>
  </conditionalFormatting>
  <conditionalFormatting sqref="G108:G109">
    <cfRule type="expression" dxfId="115" priority="175" stopIfTrue="1">
      <formula>NOT(ISBLANK(H108))</formula>
    </cfRule>
  </conditionalFormatting>
  <conditionalFormatting sqref="G109">
    <cfRule type="expression" dxfId="114" priority="186">
      <formula>$H$99="有"</formula>
    </cfRule>
    <cfRule type="expression" dxfId="113" priority="29">
      <formula>AND($H$99="有",G109&lt;&gt;"該当の場合は必須")</formula>
    </cfRule>
  </conditionalFormatting>
  <conditionalFormatting sqref="G110">
    <cfRule type="expression" dxfId="112" priority="132">
      <formula>$H$99="有"</formula>
    </cfRule>
  </conditionalFormatting>
  <conditionalFormatting sqref="G111">
    <cfRule type="expression" dxfId="111" priority="185">
      <formula>AND(OR($H$8="地上権",$H$8="賃借権"), H99="有")</formula>
    </cfRule>
    <cfRule type="expression" dxfId="110" priority="184" stopIfTrue="1">
      <formula>NOT(ISBLANK(H111))</formula>
    </cfRule>
  </conditionalFormatting>
  <conditionalFormatting sqref="G115">
    <cfRule type="expression" dxfId="109" priority="193">
      <formula>$H$99="有"</formula>
    </cfRule>
    <cfRule type="expression" dxfId="108" priority="28">
      <formula>AND($H$99="有",G115&lt;&gt;"必須")</formula>
    </cfRule>
  </conditionalFormatting>
  <conditionalFormatting sqref="G115:G117">
    <cfRule type="expression" dxfId="107" priority="165" stopIfTrue="1">
      <formula>NOT(ISBLANK(H115))</formula>
    </cfRule>
  </conditionalFormatting>
  <conditionalFormatting sqref="G116:G117">
    <cfRule type="expression" dxfId="106" priority="171">
      <formula>$H$115="有"</formula>
    </cfRule>
    <cfRule type="expression" dxfId="105" priority="27">
      <formula>AND($H$115="有",G116&lt;&gt;"必須")</formula>
    </cfRule>
  </conditionalFormatting>
  <conditionalFormatting sqref="G118:G119">
    <cfRule type="expression" dxfId="104" priority="168">
      <formula>$H$115="有"</formula>
    </cfRule>
  </conditionalFormatting>
  <conditionalFormatting sqref="G120:G121">
    <cfRule type="expression" dxfId="103" priority="163">
      <formula>$H$115="有"</formula>
    </cfRule>
    <cfRule type="expression" dxfId="102" priority="26">
      <formula>AND($H$115="有",G120&lt;&gt;"必須")</formula>
    </cfRule>
  </conditionalFormatting>
  <conditionalFormatting sqref="G120:G122">
    <cfRule type="expression" dxfId="101" priority="135" stopIfTrue="1">
      <formula>NOT(ISBLANK(H120))</formula>
    </cfRule>
  </conditionalFormatting>
  <conditionalFormatting sqref="G122">
    <cfRule type="expression" dxfId="100" priority="137">
      <formula>AND($H$62="現況地目や共有持分割合等の単位にまとめて届出",$H$115="有")</formula>
    </cfRule>
    <cfRule type="expression" dxfId="99" priority="25">
      <formula>AND($H$62="現況地目や共有持分割合等の単位にまとめて届出",$H$115="有",G122&lt;&gt;"必須")</formula>
    </cfRule>
  </conditionalFormatting>
  <conditionalFormatting sqref="G123">
    <cfRule type="expression" dxfId="98" priority="161">
      <formula>$H$115="有"</formula>
    </cfRule>
  </conditionalFormatting>
  <conditionalFormatting sqref="G124">
    <cfRule type="expression" dxfId="97" priority="24">
      <formula>AND($H$115="有",G124&lt;&gt;"必須")</formula>
    </cfRule>
    <cfRule type="expression" dxfId="96" priority="162">
      <formula>$H$115="有"</formula>
    </cfRule>
  </conditionalFormatting>
  <conditionalFormatting sqref="G124:G125">
    <cfRule type="expression" dxfId="95" priority="113" stopIfTrue="1">
      <formula>NOT(ISBLANK(H124))</formula>
    </cfRule>
  </conditionalFormatting>
  <conditionalFormatting sqref="G125">
    <cfRule type="expression" dxfId="94" priority="23">
      <formula>AND($H$115="有",G125&lt;&gt;"該当の場合は必須")</formula>
    </cfRule>
    <cfRule type="expression" dxfId="93" priority="173">
      <formula>$H$115="有"</formula>
    </cfRule>
  </conditionalFormatting>
  <conditionalFormatting sqref="G126">
    <cfRule type="expression" dxfId="92" priority="160">
      <formula>$H$115="有"</formula>
    </cfRule>
  </conditionalFormatting>
  <conditionalFormatting sqref="G127">
    <cfRule type="expression" dxfId="91" priority="170">
      <formula>AND(OR($H$8="地上権",$H$8="賃借権"), H115="有")</formula>
    </cfRule>
    <cfRule type="expression" dxfId="90" priority="169" stopIfTrue="1">
      <formula>NOT(ISBLANK(H127))</formula>
    </cfRule>
  </conditionalFormatting>
  <conditionalFormatting sqref="G147:G148">
    <cfRule type="expression" dxfId="89" priority="56">
      <formula>G147 &lt;&gt; "必須"</formula>
    </cfRule>
  </conditionalFormatting>
  <conditionalFormatting sqref="G147:G149">
    <cfRule type="expression" dxfId="88" priority="111">
      <formula>ISBLANK(H147)</formula>
    </cfRule>
  </conditionalFormatting>
  <conditionalFormatting sqref="G147:G150">
    <cfRule type="expression" dxfId="87" priority="110" stopIfTrue="1">
      <formula>NOT(ISBLANK(H147))</formula>
    </cfRule>
  </conditionalFormatting>
  <conditionalFormatting sqref="G150">
    <cfRule type="expression" dxfId="86" priority="16">
      <formula>AND(OR($H$8="地上権",$H$8="賃借権"),G150&lt;&gt;"必須")</formula>
    </cfRule>
    <cfRule type="expression" dxfId="85" priority="211">
      <formula>OR($H$8="地上権",$H$8="賃借権")</formula>
    </cfRule>
  </conditionalFormatting>
  <conditionalFormatting sqref="G152">
    <cfRule type="expression" dxfId="84" priority="55">
      <formula>G152 &lt;&gt; "必須"</formula>
    </cfRule>
    <cfRule type="expression" dxfId="83" priority="209">
      <formula>NOT(ISBLANK($H$152))</formula>
    </cfRule>
    <cfRule type="expression" dxfId="82" priority="208" stopIfTrue="1">
      <formula>ISBLANK($H$152)</formula>
    </cfRule>
  </conditionalFormatting>
  <conditionalFormatting sqref="G156">
    <cfRule type="expression" dxfId="81" priority="54">
      <formula>G156 &lt;&gt; "必須"</formula>
    </cfRule>
    <cfRule type="expression" dxfId="80" priority="249">
      <formula>ISBLANK(H156)</formula>
    </cfRule>
  </conditionalFormatting>
  <conditionalFormatting sqref="G156:G162">
    <cfRule type="expression" dxfId="79" priority="75" stopIfTrue="1">
      <formula>NOT(ISBLANK(H156))</formula>
    </cfRule>
  </conditionalFormatting>
  <conditionalFormatting sqref="G157">
    <cfRule type="expression" dxfId="78" priority="15">
      <formula>AND(OR($H$156="市街化区域",$H$156="非線引きの都市計画区域"),G157&lt;&gt;"必須")</formula>
    </cfRule>
    <cfRule type="expression" dxfId="77" priority="244">
      <formula>OR($H$156="市街化区域",$H$156="非線引きの都市計画区域")</formula>
    </cfRule>
  </conditionalFormatting>
  <conditionalFormatting sqref="G158:G161">
    <cfRule type="expression" dxfId="76" priority="2">
      <formula>G158 &lt;&gt; "必須"</formula>
    </cfRule>
    <cfRule type="expression" dxfId="75" priority="248">
      <formula>ISBLANK(H158)</formula>
    </cfRule>
  </conditionalFormatting>
  <conditionalFormatting sqref="G162">
    <cfRule type="expression" dxfId="74" priority="14">
      <formula>AND(OR($H$51="一団の土地（新規）",$H$51="一団の土地（継続）"),G162&lt;&gt;"該当の場合は必須")</formula>
    </cfRule>
    <cfRule type="expression" dxfId="73" priority="74" stopIfTrue="1">
      <formula>OR($H$51="単独の届出",$H$51="")</formula>
    </cfRule>
    <cfRule type="expression" dxfId="72" priority="109">
      <formula>ISBLANK(H162)</formula>
    </cfRule>
  </conditionalFormatting>
  <conditionalFormatting sqref="G164">
    <cfRule type="expression" dxfId="71" priority="222" stopIfTrue="1">
      <formula>$H$164="有"</formula>
    </cfRule>
    <cfRule type="expression" dxfId="70" priority="108" stopIfTrue="1">
      <formula>ISBLANK(H164)</formula>
    </cfRule>
    <cfRule type="expression" dxfId="69" priority="53">
      <formula>G164 &lt;&gt; "必須"</formula>
    </cfRule>
    <cfRule type="expression" dxfId="68" priority="242">
      <formula>NOT(ISBLANK(H164))</formula>
    </cfRule>
  </conditionalFormatting>
  <conditionalFormatting sqref="G169">
    <cfRule type="expression" dxfId="67" priority="238">
      <formula>$H$168="有"</formula>
    </cfRule>
    <cfRule type="expression" dxfId="66" priority="13">
      <formula>AND($H$168="有",G169&lt;&gt;"必須")</formula>
    </cfRule>
  </conditionalFormatting>
  <conditionalFormatting sqref="G169:G170">
    <cfRule type="expression" dxfId="65" priority="236" stopIfTrue="1">
      <formula>NOT(ISBLANK(H169))</formula>
    </cfRule>
  </conditionalFormatting>
  <conditionalFormatting sqref="G170">
    <cfRule type="expression" dxfId="64" priority="12">
      <formula>AND(COUNTIF($H$165:$H$168,"有")&gt;0,G170&lt;&gt;"必須")</formula>
    </cfRule>
    <cfRule type="expression" dxfId="63" priority="237">
      <formula>COUNTIF($H$165:$H$168,"有")&gt;0</formula>
    </cfRule>
  </conditionalFormatting>
  <conditionalFormatting sqref="G174">
    <cfRule type="expression" dxfId="62" priority="1">
      <formula>G174 &lt;&gt; "必須"</formula>
    </cfRule>
    <cfRule type="expression" dxfId="61" priority="107" stopIfTrue="1">
      <formula>$H$174="有"</formula>
    </cfRule>
    <cfRule type="expression" dxfId="60" priority="73" stopIfTrue="1">
      <formula>ISBLANK(H174)</formula>
    </cfRule>
    <cfRule type="expression" dxfId="59" priority="235">
      <formula>NOT(ISBLANK(H174))</formula>
    </cfRule>
  </conditionalFormatting>
  <conditionalFormatting sqref="G175:G176">
    <cfRule type="expression" dxfId="58" priority="11">
      <formula>AND($H$174="有",G175&lt;&gt;"必須")</formula>
    </cfRule>
    <cfRule type="expression" dxfId="57" priority="234">
      <formula>$H$174="有"</formula>
    </cfRule>
  </conditionalFormatting>
  <conditionalFormatting sqref="G175:G178">
    <cfRule type="expression" dxfId="56" priority="105" stopIfTrue="1">
      <formula>NOT(ISBLANK(H175))</formula>
    </cfRule>
  </conditionalFormatting>
  <conditionalFormatting sqref="G177">
    <cfRule type="expression" dxfId="55" priority="10" stopIfTrue="1">
      <formula>AND($H$176="有",G177&lt;&gt;"必須")</formula>
    </cfRule>
    <cfRule type="expression" dxfId="54" priority="106" stopIfTrue="1">
      <formula>$H$176="有"</formula>
    </cfRule>
  </conditionalFormatting>
  <conditionalFormatting sqref="G178">
    <cfRule type="expression" dxfId="53" priority="9">
      <formula>AND($H$174="有",G178&lt;&gt;"必須")</formula>
    </cfRule>
    <cfRule type="expression" dxfId="52" priority="227">
      <formula>$H$174="有"</formula>
    </cfRule>
  </conditionalFormatting>
  <conditionalFormatting sqref="G183">
    <cfRule type="expression" dxfId="51" priority="8">
      <formula>AND($H$182="有",G183&lt;&gt;"必須")</formula>
    </cfRule>
    <cfRule type="expression" dxfId="50" priority="224">
      <formula>$H$182="有"</formula>
    </cfRule>
  </conditionalFormatting>
  <conditionalFormatting sqref="G183:G184">
    <cfRule type="expression" dxfId="49" priority="223" stopIfTrue="1">
      <formula>NOT(ISBLANK(H183))</formula>
    </cfRule>
  </conditionalFormatting>
  <conditionalFormatting sqref="G184">
    <cfRule type="expression" dxfId="48" priority="228">
      <formula>$H$178="有"</formula>
    </cfRule>
    <cfRule type="expression" dxfId="47" priority="7">
      <formula>AND($H$178="有",G184&lt;&gt;"必須")</formula>
    </cfRule>
  </conditionalFormatting>
  <conditionalFormatting sqref="H14:H16">
    <cfRule type="expression" dxfId="46" priority="215" stopIfTrue="1">
      <formula>NOT(ISBLANK(I14))</formula>
    </cfRule>
  </conditionalFormatting>
  <conditionalFormatting sqref="H63">
    <cfRule type="expression" dxfId="45" priority="83">
      <formula>$H$62="現況地目や共有持分割合等の単位にまとめて届出"</formula>
    </cfRule>
  </conditionalFormatting>
  <conditionalFormatting sqref="H169">
    <cfRule type="expression" dxfId="44" priority="297">
      <formula>$H$168="無し"</formula>
    </cfRule>
  </conditionalFormatting>
  <conditionalFormatting sqref="H175:H177">
    <cfRule type="expression" dxfId="43" priority="298">
      <formula>$H$174="無し"</formula>
    </cfRule>
  </conditionalFormatting>
  <conditionalFormatting sqref="H177">
    <cfRule type="expression" dxfId="42" priority="296">
      <formula>$H$176="無し"</formula>
    </cfRule>
  </conditionalFormatting>
  <conditionalFormatting sqref="H178">
    <cfRule type="expression" dxfId="41" priority="229" stopIfTrue="1">
      <formula>$H$174="有"</formula>
    </cfRule>
  </conditionalFormatting>
  <conditionalFormatting sqref="H183">
    <cfRule type="expression" dxfId="40" priority="302">
      <formula>#REF!="無し"</formula>
    </cfRule>
  </conditionalFormatting>
  <conditionalFormatting sqref="H183:H184">
    <cfRule type="expression" dxfId="39" priority="233">
      <formula>$H$174="無し"</formula>
    </cfRule>
  </conditionalFormatting>
  <conditionalFormatting sqref="H21:J21">
    <cfRule type="expression" dxfId="38" priority="271" stopIfTrue="1">
      <formula>OR($H$19="法人")</formula>
    </cfRule>
  </conditionalFormatting>
  <conditionalFormatting sqref="H24:J24">
    <cfRule type="expression" dxfId="37" priority="270" stopIfTrue="1">
      <formula>OR($H$23="その他")</formula>
    </cfRule>
  </conditionalFormatting>
  <conditionalFormatting sqref="H30:J30">
    <cfRule type="expression" dxfId="36" priority="104" stopIfTrue="1">
      <formula>OR($H$19="法人")</formula>
    </cfRule>
  </conditionalFormatting>
  <conditionalFormatting sqref="H84:J84 D84:F89 I85:J85 H86:J89 D91:F94 H91:J94 D99 H99:J99">
    <cfRule type="expression" dxfId="35" priority="142">
      <formula>$H$83="有"</formula>
    </cfRule>
  </conditionalFormatting>
  <conditionalFormatting sqref="H93:J93">
    <cfRule type="expression" dxfId="34" priority="203">
      <formula>$H$92="共有持分一部移転"</formula>
    </cfRule>
  </conditionalFormatting>
  <conditionalFormatting sqref="H95:J95">
    <cfRule type="expression" dxfId="33" priority="201">
      <formula>AND(OR($H$8="地上権",$H$8="賃借権"), $H$83="有")</formula>
    </cfRule>
  </conditionalFormatting>
  <conditionalFormatting sqref="H109:J109">
    <cfRule type="expression" dxfId="32" priority="183">
      <formula>$H$108="共有持分一部移転"</formula>
    </cfRule>
  </conditionalFormatting>
  <conditionalFormatting sqref="H111:J111">
    <cfRule type="expression" dxfId="31" priority="181">
      <formula>AND(OR($H$8="地上権",$H$8="賃借権"), $H$99="有")</formula>
    </cfRule>
  </conditionalFormatting>
  <conditionalFormatting sqref="H125:J125">
    <cfRule type="expression" dxfId="30" priority="172">
      <formula>$H$124="共有持分一部移転"</formula>
    </cfRule>
  </conditionalFormatting>
  <conditionalFormatting sqref="H127:J127">
    <cfRule type="expression" dxfId="29" priority="166">
      <formula>AND(OR($H$8="地上権",$H$8="賃借権"), $H$115="有")</formula>
    </cfRule>
  </conditionalFormatting>
  <conditionalFormatting sqref="H178:J178 D175:F176 H175:J176 D178:E178">
    <cfRule type="expression" dxfId="28" priority="246">
      <formula>OR($H$174="有")</formula>
    </cfRule>
  </conditionalFormatting>
  <conditionalFormatting sqref="I84:I85">
    <cfRule type="expression" dxfId="27" priority="199">
      <formula>$H$83="有"</formula>
    </cfRule>
  </conditionalFormatting>
  <conditionalFormatting sqref="I169">
    <cfRule type="expression" dxfId="26" priority="291">
      <formula>$H$107="無し"</formula>
    </cfRule>
  </conditionalFormatting>
  <conditionalFormatting sqref="I175 I177">
    <cfRule type="expression" dxfId="25" priority="290">
      <formula>$H$113="無し"</formula>
    </cfRule>
  </conditionalFormatting>
  <conditionalFormatting sqref="I177">
    <cfRule type="expression" dxfId="24" priority="289">
      <formula>$H$116="無し"</formula>
    </cfRule>
  </conditionalFormatting>
  <conditionalFormatting sqref="I183:I184">
    <cfRule type="expression" dxfId="23" priority="231">
      <formula>#REF!="無し"</formula>
    </cfRule>
    <cfRule type="expression" dxfId="22" priority="230">
      <formula>$H$116="無し"</formula>
    </cfRule>
    <cfRule type="expression" dxfId="21" priority="232">
      <formula>$H$113="無し"</formula>
    </cfRule>
  </conditionalFormatting>
  <conditionalFormatting sqref="I188">
    <cfRule type="expression" dxfId="20" priority="286">
      <formula>$H$116="無し"</formula>
    </cfRule>
    <cfRule type="expression" dxfId="19" priority="287">
      <formula>#REF!="無し"</formula>
    </cfRule>
    <cfRule type="expression" dxfId="18" priority="288">
      <formula>$H$113="無し"</formula>
    </cfRule>
  </conditionalFormatting>
  <dataValidations count="1">
    <dataValidation imeMode="on" allowBlank="1" showInputMessage="1" showErrorMessage="1" sqref="G6:G7 C5:E5 G5:I5 D6:D7" xr:uid="{77C4D272-29E6-4AC2-AB7A-2ED40D4B5E93}"/>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3814-4CAF-4BF0-AE25-F658DB090486}">
  <dimension ref="A1:A200"/>
  <sheetViews>
    <sheetView topLeftCell="B1" workbookViewId="0">
      <selection activeCell="A100" sqref="A1:A1048576"/>
    </sheetView>
  </sheetViews>
  <sheetFormatPr defaultRowHeight="13"/>
  <cols>
    <col min="1" max="1" width="33.36328125" hidden="1" customWidth="1"/>
  </cols>
  <sheetData>
    <row r="1" spans="1:1">
      <c r="A1" t="s">
        <v>11078</v>
      </c>
    </row>
    <row r="2" spans="1:1">
      <c r="A2" t="s">
        <v>8095</v>
      </c>
    </row>
    <row r="3" spans="1:1">
      <c r="A3" t="s">
        <v>8096</v>
      </c>
    </row>
    <row r="4" spans="1:1">
      <c r="A4" t="s">
        <v>8098</v>
      </c>
    </row>
    <row r="5" spans="1:1">
      <c r="A5" t="s">
        <v>11079</v>
      </c>
    </row>
    <row r="6" spans="1:1">
      <c r="A6" t="s">
        <v>11080</v>
      </c>
    </row>
    <row r="7" spans="1:1">
      <c r="A7" t="s">
        <v>11081</v>
      </c>
    </row>
    <row r="8" spans="1:1">
      <c r="A8" t="s">
        <v>11082</v>
      </c>
    </row>
    <row r="9" spans="1:1">
      <c r="A9" t="s">
        <v>11083</v>
      </c>
    </row>
    <row r="10" spans="1:1">
      <c r="A10" t="s">
        <v>8112</v>
      </c>
    </row>
    <row r="11" spans="1:1">
      <c r="A11" t="s">
        <v>8114</v>
      </c>
    </row>
    <row r="12" spans="1:1">
      <c r="A12" t="s">
        <v>11084</v>
      </c>
    </row>
    <row r="13" spans="1:1">
      <c r="A13" t="s">
        <v>11085</v>
      </c>
    </row>
    <row r="14" spans="1:1">
      <c r="A14" t="s">
        <v>8121</v>
      </c>
    </row>
    <row r="15" spans="1:1">
      <c r="A15" t="s">
        <v>11086</v>
      </c>
    </row>
    <row r="16" spans="1:1">
      <c r="A16" t="s">
        <v>11087</v>
      </c>
    </row>
    <row r="17" spans="1:1">
      <c r="A17" t="s">
        <v>8129</v>
      </c>
    </row>
    <row r="18" spans="1:1">
      <c r="A18" t="s">
        <v>11088</v>
      </c>
    </row>
    <row r="19" spans="1:1">
      <c r="A19" t="s">
        <v>11089</v>
      </c>
    </row>
    <row r="20" spans="1:1">
      <c r="A20" t="s">
        <v>11090</v>
      </c>
    </row>
    <row r="21" spans="1:1">
      <c r="A21" t="s">
        <v>11091</v>
      </c>
    </row>
    <row r="22" spans="1:1">
      <c r="A22" t="s">
        <v>11092</v>
      </c>
    </row>
    <row r="23" spans="1:1">
      <c r="A23" t="s">
        <v>8136</v>
      </c>
    </row>
    <row r="24" spans="1:1">
      <c r="A24" t="s">
        <v>8137</v>
      </c>
    </row>
    <row r="25" spans="1:1">
      <c r="A25" t="s">
        <v>11093</v>
      </c>
    </row>
    <row r="26" spans="1:1">
      <c r="A26" t="s">
        <v>11094</v>
      </c>
    </row>
    <row r="27" spans="1:1">
      <c r="A27" t="s">
        <v>11095</v>
      </c>
    </row>
    <row r="28" spans="1:1">
      <c r="A28" t="s">
        <v>11096</v>
      </c>
    </row>
    <row r="29" spans="1:1">
      <c r="A29" t="s">
        <v>8141</v>
      </c>
    </row>
    <row r="30" spans="1:1">
      <c r="A30" t="s">
        <v>11097</v>
      </c>
    </row>
    <row r="31" spans="1:1">
      <c r="A31" t="s">
        <v>11098</v>
      </c>
    </row>
    <row r="32" spans="1:1">
      <c r="A32" t="s">
        <v>11099</v>
      </c>
    </row>
    <row r="33" spans="1:1">
      <c r="A33" t="s">
        <v>11100</v>
      </c>
    </row>
    <row r="34" spans="1:1">
      <c r="A34" t="s">
        <v>8148</v>
      </c>
    </row>
    <row r="35" spans="1:1">
      <c r="A35" t="s">
        <v>11101</v>
      </c>
    </row>
    <row r="36" spans="1:1">
      <c r="A36" t="s">
        <v>8151</v>
      </c>
    </row>
    <row r="37" spans="1:1">
      <c r="A37" t="s">
        <v>11102</v>
      </c>
    </row>
    <row r="38" spans="1:1">
      <c r="A38" t="s">
        <v>11103</v>
      </c>
    </row>
    <row r="39" spans="1:1">
      <c r="A39" t="s">
        <v>11104</v>
      </c>
    </row>
    <row r="40" spans="1:1">
      <c r="A40" t="s">
        <v>8156</v>
      </c>
    </row>
    <row r="41" spans="1:1">
      <c r="A41" t="s">
        <v>11105</v>
      </c>
    </row>
    <row r="42" spans="1:1">
      <c r="A42" t="s">
        <v>11106</v>
      </c>
    </row>
    <row r="43" spans="1:1">
      <c r="A43" t="s">
        <v>11107</v>
      </c>
    </row>
    <row r="44" spans="1:1">
      <c r="A44" t="s">
        <v>11108</v>
      </c>
    </row>
    <row r="45" spans="1:1">
      <c r="A45" t="s">
        <v>11109</v>
      </c>
    </row>
    <row r="46" spans="1:1">
      <c r="A46" t="s">
        <v>11110</v>
      </c>
    </row>
    <row r="47" spans="1:1">
      <c r="A47" t="s">
        <v>11111</v>
      </c>
    </row>
    <row r="48" spans="1:1">
      <c r="A48" t="s">
        <v>11112</v>
      </c>
    </row>
    <row r="49" spans="1:1">
      <c r="A49" t="s">
        <v>11113</v>
      </c>
    </row>
    <row r="50" spans="1:1">
      <c r="A50" t="s">
        <v>8167</v>
      </c>
    </row>
    <row r="51" spans="1:1">
      <c r="A51" t="s">
        <v>11114</v>
      </c>
    </row>
    <row r="52" spans="1:1">
      <c r="A52" t="s">
        <v>8170</v>
      </c>
    </row>
    <row r="53" spans="1:1">
      <c r="A53" t="s">
        <v>11115</v>
      </c>
    </row>
    <row r="54" spans="1:1">
      <c r="A54" t="s">
        <v>8172</v>
      </c>
    </row>
    <row r="55" spans="1:1">
      <c r="A55" t="s">
        <v>11116</v>
      </c>
    </row>
    <row r="56" spans="1:1">
      <c r="A56" t="s">
        <v>11117</v>
      </c>
    </row>
    <row r="57" spans="1:1">
      <c r="A57" t="s">
        <v>11118</v>
      </c>
    </row>
    <row r="58" spans="1:1">
      <c r="A58" t="s">
        <v>11119</v>
      </c>
    </row>
    <row r="59" spans="1:1">
      <c r="A59" t="s">
        <v>11120</v>
      </c>
    </row>
    <row r="60" spans="1:1">
      <c r="A60" t="s">
        <v>8181</v>
      </c>
    </row>
    <row r="61" spans="1:1">
      <c r="A61" t="s">
        <v>11121</v>
      </c>
    </row>
    <row r="62" spans="1:1">
      <c r="A62" t="s">
        <v>11122</v>
      </c>
    </row>
    <row r="63" spans="1:1">
      <c r="A63" t="s">
        <v>11123</v>
      </c>
    </row>
    <row r="64" spans="1:1">
      <c r="A64" t="s">
        <v>11124</v>
      </c>
    </row>
    <row r="65" spans="1:1">
      <c r="A65" t="s">
        <v>11125</v>
      </c>
    </row>
    <row r="66" spans="1:1">
      <c r="A66" t="s">
        <v>11126</v>
      </c>
    </row>
    <row r="67" spans="1:1">
      <c r="A67" t="s">
        <v>11127</v>
      </c>
    </row>
    <row r="68" spans="1:1">
      <c r="A68" t="s">
        <v>11128</v>
      </c>
    </row>
    <row r="69" spans="1:1">
      <c r="A69" t="s">
        <v>11129</v>
      </c>
    </row>
    <row r="70" spans="1:1">
      <c r="A70" t="s">
        <v>11130</v>
      </c>
    </row>
    <row r="71" spans="1:1">
      <c r="A71" t="s">
        <v>11131</v>
      </c>
    </row>
    <row r="72" spans="1:1">
      <c r="A72" t="s">
        <v>11132</v>
      </c>
    </row>
    <row r="73" spans="1:1">
      <c r="A73" t="s">
        <v>8198</v>
      </c>
    </row>
    <row r="74" spans="1:1">
      <c r="A74" t="s">
        <v>11133</v>
      </c>
    </row>
    <row r="75" spans="1:1">
      <c r="A75" t="s">
        <v>11134</v>
      </c>
    </row>
    <row r="76" spans="1:1">
      <c r="A76" t="s">
        <v>11135</v>
      </c>
    </row>
    <row r="77" spans="1:1">
      <c r="A77" t="s">
        <v>11136</v>
      </c>
    </row>
    <row r="78" spans="1:1">
      <c r="A78" t="s">
        <v>11137</v>
      </c>
    </row>
    <row r="79" spans="1:1">
      <c r="A79" t="s">
        <v>11138</v>
      </c>
    </row>
    <row r="80" spans="1:1">
      <c r="A80" t="s">
        <v>8210</v>
      </c>
    </row>
    <row r="81" spans="1:1">
      <c r="A81" t="s">
        <v>8211</v>
      </c>
    </row>
    <row r="82" spans="1:1">
      <c r="A82" t="s">
        <v>11139</v>
      </c>
    </row>
    <row r="83" spans="1:1">
      <c r="A83" t="s">
        <v>8214</v>
      </c>
    </row>
    <row r="84" spans="1:1">
      <c r="A84" t="s">
        <v>11140</v>
      </c>
    </row>
    <row r="85" spans="1:1">
      <c r="A85" t="s">
        <v>11141</v>
      </c>
    </row>
    <row r="86" spans="1:1">
      <c r="A86" t="s">
        <v>8217</v>
      </c>
    </row>
    <row r="87" spans="1:1">
      <c r="A87" t="s">
        <v>8218</v>
      </c>
    </row>
    <row r="88" spans="1:1">
      <c r="A88" t="s">
        <v>11142</v>
      </c>
    </row>
    <row r="89" spans="1:1">
      <c r="A89" t="s">
        <v>11143</v>
      </c>
    </row>
    <row r="90" spans="1:1">
      <c r="A90" t="s">
        <v>11144</v>
      </c>
    </row>
    <row r="91" spans="1:1">
      <c r="A91" t="s">
        <v>11145</v>
      </c>
    </row>
    <row r="92" spans="1:1">
      <c r="A92" t="s">
        <v>8223</v>
      </c>
    </row>
    <row r="93" spans="1:1">
      <c r="A93" t="s">
        <v>11146</v>
      </c>
    </row>
    <row r="94" spans="1:1">
      <c r="A94" t="s">
        <v>11147</v>
      </c>
    </row>
    <row r="95" spans="1:1">
      <c r="A95" t="s">
        <v>11148</v>
      </c>
    </row>
    <row r="96" spans="1:1">
      <c r="A96" t="s">
        <v>11149</v>
      </c>
    </row>
    <row r="97" spans="1:1">
      <c r="A97" t="s">
        <v>11150</v>
      </c>
    </row>
    <row r="98" spans="1:1">
      <c r="A98" t="s">
        <v>11151</v>
      </c>
    </row>
    <row r="99" spans="1:1">
      <c r="A99" t="s">
        <v>8235</v>
      </c>
    </row>
    <row r="100" spans="1:1">
      <c r="A100" t="s">
        <v>11152</v>
      </c>
    </row>
    <row r="101" spans="1:1">
      <c r="A101" t="s">
        <v>8237</v>
      </c>
    </row>
    <row r="102" spans="1:1">
      <c r="A102" t="s">
        <v>11153</v>
      </c>
    </row>
    <row r="103" spans="1:1">
      <c r="A103" t="s">
        <v>11154</v>
      </c>
    </row>
    <row r="104" spans="1:1">
      <c r="A104" t="s">
        <v>11155</v>
      </c>
    </row>
    <row r="105" spans="1:1">
      <c r="A105" t="s">
        <v>11156</v>
      </c>
    </row>
    <row r="106" spans="1:1">
      <c r="A106" t="s">
        <v>11157</v>
      </c>
    </row>
    <row r="107" spans="1:1">
      <c r="A107" t="s">
        <v>11158</v>
      </c>
    </row>
    <row r="108" spans="1:1">
      <c r="A108" t="s">
        <v>8245</v>
      </c>
    </row>
    <row r="109" spans="1:1">
      <c r="A109" t="s">
        <v>8246</v>
      </c>
    </row>
    <row r="110" spans="1:1">
      <c r="A110" t="s">
        <v>11159</v>
      </c>
    </row>
    <row r="111" spans="1:1">
      <c r="A111" t="s">
        <v>11160</v>
      </c>
    </row>
    <row r="112" spans="1:1">
      <c r="A112" t="s">
        <v>11161</v>
      </c>
    </row>
    <row r="113" spans="1:1">
      <c r="A113" t="s">
        <v>11162</v>
      </c>
    </row>
    <row r="114" spans="1:1">
      <c r="A114" t="s">
        <v>8252</v>
      </c>
    </row>
    <row r="115" spans="1:1">
      <c r="A115" t="s">
        <v>11163</v>
      </c>
    </row>
    <row r="116" spans="1:1">
      <c r="A116" t="s">
        <v>11164</v>
      </c>
    </row>
    <row r="117" spans="1:1">
      <c r="A117" t="s">
        <v>11165</v>
      </c>
    </row>
    <row r="118" spans="1:1">
      <c r="A118" t="s">
        <v>11166</v>
      </c>
    </row>
    <row r="119" spans="1:1">
      <c r="A119" t="s">
        <v>11167</v>
      </c>
    </row>
    <row r="120" spans="1:1">
      <c r="A120" t="s">
        <v>11168</v>
      </c>
    </row>
    <row r="121" spans="1:1">
      <c r="A121" t="s">
        <v>11169</v>
      </c>
    </row>
    <row r="122" spans="1:1">
      <c r="A122" t="s">
        <v>11170</v>
      </c>
    </row>
    <row r="123" spans="1:1">
      <c r="A123" t="s">
        <v>11171</v>
      </c>
    </row>
    <row r="124" spans="1:1">
      <c r="A124" t="s">
        <v>11172</v>
      </c>
    </row>
    <row r="125" spans="1:1">
      <c r="A125" t="s">
        <v>8268</v>
      </c>
    </row>
    <row r="126" spans="1:1">
      <c r="A126" t="s">
        <v>11173</v>
      </c>
    </row>
    <row r="127" spans="1:1">
      <c r="A127" t="s">
        <v>8272</v>
      </c>
    </row>
    <row r="128" spans="1:1">
      <c r="A128" t="s">
        <v>11174</v>
      </c>
    </row>
    <row r="129" spans="1:1">
      <c r="A129" t="s">
        <v>11175</v>
      </c>
    </row>
    <row r="130" spans="1:1">
      <c r="A130" t="s">
        <v>11176</v>
      </c>
    </row>
    <row r="131" spans="1:1">
      <c r="A131" t="s">
        <v>11177</v>
      </c>
    </row>
    <row r="132" spans="1:1">
      <c r="A132" t="s">
        <v>11178</v>
      </c>
    </row>
    <row r="133" spans="1:1">
      <c r="A133" t="s">
        <v>11179</v>
      </c>
    </row>
    <row r="134" spans="1:1">
      <c r="A134" t="s">
        <v>11180</v>
      </c>
    </row>
    <row r="135" spans="1:1">
      <c r="A135" t="s">
        <v>11181</v>
      </c>
    </row>
    <row r="136" spans="1:1">
      <c r="A136" t="s">
        <v>11182</v>
      </c>
    </row>
    <row r="137" spans="1:1">
      <c r="A137" t="s">
        <v>11183</v>
      </c>
    </row>
    <row r="138" spans="1:1">
      <c r="A138" t="s">
        <v>8287</v>
      </c>
    </row>
    <row r="139" spans="1:1">
      <c r="A139" t="s">
        <v>11184</v>
      </c>
    </row>
    <row r="140" spans="1:1">
      <c r="A140" t="s">
        <v>11185</v>
      </c>
    </row>
    <row r="141" spans="1:1">
      <c r="A141" t="s">
        <v>11186</v>
      </c>
    </row>
    <row r="142" spans="1:1">
      <c r="A142" t="s">
        <v>11187</v>
      </c>
    </row>
    <row r="143" spans="1:1">
      <c r="A143" t="s">
        <v>8294</v>
      </c>
    </row>
    <row r="144" spans="1:1">
      <c r="A144" t="s">
        <v>11188</v>
      </c>
    </row>
    <row r="145" spans="1:1">
      <c r="A145" t="s">
        <v>11189</v>
      </c>
    </row>
    <row r="146" spans="1:1">
      <c r="A146" t="s">
        <v>8304</v>
      </c>
    </row>
    <row r="147" spans="1:1">
      <c r="A147" t="s">
        <v>8308</v>
      </c>
    </row>
    <row r="148" spans="1:1">
      <c r="A148" t="s">
        <v>11190</v>
      </c>
    </row>
    <row r="149" spans="1:1">
      <c r="A149" t="s">
        <v>11191</v>
      </c>
    </row>
    <row r="150" spans="1:1">
      <c r="A150" t="s">
        <v>11192</v>
      </c>
    </row>
    <row r="151" spans="1:1">
      <c r="A151" t="s">
        <v>11193</v>
      </c>
    </row>
    <row r="152" spans="1:1">
      <c r="A152" t="s">
        <v>11194</v>
      </c>
    </row>
    <row r="153" spans="1:1">
      <c r="A153" t="s">
        <v>11195</v>
      </c>
    </row>
    <row r="154" spans="1:1">
      <c r="A154" t="s">
        <v>8316</v>
      </c>
    </row>
    <row r="155" spans="1:1">
      <c r="A155" t="s">
        <v>8318</v>
      </c>
    </row>
    <row r="156" spans="1:1">
      <c r="A156" t="s">
        <v>11196</v>
      </c>
    </row>
    <row r="157" spans="1:1">
      <c r="A157" t="s">
        <v>8321</v>
      </c>
    </row>
    <row r="158" spans="1:1">
      <c r="A158" t="s">
        <v>8322</v>
      </c>
    </row>
    <row r="159" spans="1:1">
      <c r="A159" t="s">
        <v>8324</v>
      </c>
    </row>
    <row r="160" spans="1:1">
      <c r="A160" t="s">
        <v>11197</v>
      </c>
    </row>
    <row r="161" spans="1:1">
      <c r="A161" t="s">
        <v>11198</v>
      </c>
    </row>
    <row r="162" spans="1:1">
      <c r="A162" t="s">
        <v>8330</v>
      </c>
    </row>
    <row r="163" spans="1:1">
      <c r="A163" t="s">
        <v>11199</v>
      </c>
    </row>
    <row r="164" spans="1:1">
      <c r="A164" t="s">
        <v>11200</v>
      </c>
    </row>
    <row r="165" spans="1:1">
      <c r="A165" t="s">
        <v>11201</v>
      </c>
    </row>
    <row r="166" spans="1:1">
      <c r="A166" t="s">
        <v>11202</v>
      </c>
    </row>
    <row r="167" spans="1:1">
      <c r="A167" t="s">
        <v>8335</v>
      </c>
    </row>
    <row r="168" spans="1:1">
      <c r="A168" t="s">
        <v>11203</v>
      </c>
    </row>
    <row r="169" spans="1:1">
      <c r="A169" t="s">
        <v>11204</v>
      </c>
    </row>
    <row r="170" spans="1:1">
      <c r="A170" t="s">
        <v>11205</v>
      </c>
    </row>
    <row r="171" spans="1:1">
      <c r="A171" t="s">
        <v>8340</v>
      </c>
    </row>
    <row r="172" spans="1:1">
      <c r="A172" t="s">
        <v>11206</v>
      </c>
    </row>
    <row r="173" spans="1:1">
      <c r="A173" t="s">
        <v>11207</v>
      </c>
    </row>
    <row r="174" spans="1:1">
      <c r="A174" t="s">
        <v>11208</v>
      </c>
    </row>
    <row r="175" spans="1:1">
      <c r="A175" t="s">
        <v>11209</v>
      </c>
    </row>
    <row r="176" spans="1:1">
      <c r="A176" t="s">
        <v>11210</v>
      </c>
    </row>
    <row r="177" spans="1:1">
      <c r="A177" t="s">
        <v>11211</v>
      </c>
    </row>
    <row r="178" spans="1:1">
      <c r="A178" t="s">
        <v>11212</v>
      </c>
    </row>
    <row r="179" spans="1:1">
      <c r="A179" t="s">
        <v>11213</v>
      </c>
    </row>
    <row r="180" spans="1:1">
      <c r="A180" t="s">
        <v>11214</v>
      </c>
    </row>
    <row r="181" spans="1:1">
      <c r="A181" t="s">
        <v>8352</v>
      </c>
    </row>
    <row r="182" spans="1:1">
      <c r="A182" t="s">
        <v>11215</v>
      </c>
    </row>
    <row r="183" spans="1:1">
      <c r="A183" t="s">
        <v>11216</v>
      </c>
    </row>
    <row r="184" spans="1:1">
      <c r="A184" t="s">
        <v>11217</v>
      </c>
    </row>
    <row r="185" spans="1:1">
      <c r="A185" t="s">
        <v>11218</v>
      </c>
    </row>
    <row r="186" spans="1:1">
      <c r="A186" t="s">
        <v>8357</v>
      </c>
    </row>
    <row r="187" spans="1:1">
      <c r="A187" t="s">
        <v>11219</v>
      </c>
    </row>
    <row r="188" spans="1:1">
      <c r="A188" t="s">
        <v>11220</v>
      </c>
    </row>
    <row r="189" spans="1:1">
      <c r="A189" t="s">
        <v>8361</v>
      </c>
    </row>
    <row r="190" spans="1:1">
      <c r="A190" t="s">
        <v>8362</v>
      </c>
    </row>
    <row r="191" spans="1:1">
      <c r="A191" t="s">
        <v>11221</v>
      </c>
    </row>
    <row r="192" spans="1:1">
      <c r="A192" t="s">
        <v>8364</v>
      </c>
    </row>
    <row r="193" spans="1:1">
      <c r="A193" t="s">
        <v>11222</v>
      </c>
    </row>
    <row r="194" spans="1:1">
      <c r="A194" t="s">
        <v>8366</v>
      </c>
    </row>
    <row r="195" spans="1:1">
      <c r="A195" t="s">
        <v>8367</v>
      </c>
    </row>
    <row r="196" spans="1:1">
      <c r="A196" t="s">
        <v>11223</v>
      </c>
    </row>
    <row r="197" spans="1:1">
      <c r="A197" t="s">
        <v>11224</v>
      </c>
    </row>
    <row r="198" spans="1:1">
      <c r="A198" t="s">
        <v>11225</v>
      </c>
    </row>
    <row r="199" spans="1:1">
      <c r="A199" t="s">
        <v>11226</v>
      </c>
    </row>
    <row r="200" spans="1:1">
      <c r="A200" t="s">
        <v>7880</v>
      </c>
    </row>
  </sheetData>
  <phoneticPr fontId="9"/>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6" t="s">
        <v>8993</v>
      </c>
    </row>
    <row r="2" spans="1:7"/>
    <row r="3" spans="1:7" ht="22.5">
      <c r="B3" s="28" t="s">
        <v>8894</v>
      </c>
      <c r="C3" s="39"/>
    </row>
    <row r="4" spans="1:7" ht="22.5">
      <c r="B4" s="28"/>
      <c r="C4" s="23" t="s">
        <v>8898</v>
      </c>
    </row>
    <row r="5" spans="1:7">
      <c r="C5" s="33" t="s">
        <v>193</v>
      </c>
      <c r="D5" s="31" t="s">
        <v>8895</v>
      </c>
      <c r="E5" s="1126" t="s">
        <v>8906</v>
      </c>
      <c r="F5" s="1126"/>
      <c r="G5" s="1127"/>
    </row>
    <row r="6" spans="1:7" ht="39.65" customHeight="1">
      <c r="C6" s="40" t="s">
        <v>8035</v>
      </c>
      <c r="D6" s="41" t="s">
        <v>8901</v>
      </c>
      <c r="E6" s="1186" t="s">
        <v>8902</v>
      </c>
      <c r="F6" s="1187"/>
      <c r="G6" s="1188"/>
    </row>
    <row r="7" spans="1:7" ht="39.65" customHeight="1">
      <c r="C7" s="40" t="s">
        <v>8914</v>
      </c>
      <c r="D7" s="41" t="s">
        <v>8897</v>
      </c>
      <c r="E7" s="1189" t="s">
        <v>8903</v>
      </c>
      <c r="F7" s="1190"/>
      <c r="G7" s="1191"/>
    </row>
    <row r="8" spans="1:7" ht="39.65" customHeight="1">
      <c r="C8" s="40" t="s">
        <v>8037</v>
      </c>
      <c r="D8" s="41" t="s">
        <v>8896</v>
      </c>
      <c r="E8" s="1186" t="s">
        <v>8924</v>
      </c>
      <c r="F8" s="1187"/>
      <c r="G8" s="1188"/>
    </row>
    <row r="9" spans="1:7" ht="39.65" customHeight="1">
      <c r="C9" s="40" t="s">
        <v>8038</v>
      </c>
      <c r="D9" s="41" t="s">
        <v>8899</v>
      </c>
      <c r="E9" s="1186" t="s">
        <v>8900</v>
      </c>
      <c r="F9" s="1187"/>
      <c r="G9" s="1188"/>
    </row>
    <row r="10" spans="1:7"/>
    <row r="11" spans="1:7" ht="22.5">
      <c r="B11" s="28" t="s">
        <v>9033</v>
      </c>
      <c r="C11" s="39"/>
    </row>
    <row r="12" spans="1:7" ht="20">
      <c r="B12" s="23" t="s">
        <v>9035</v>
      </c>
      <c r="C12" s="23"/>
    </row>
    <row r="13" spans="1:7">
      <c r="C13" s="29" t="s">
        <v>193</v>
      </c>
      <c r="D13" s="29" t="s">
        <v>8905</v>
      </c>
      <c r="E13" s="1125" t="s">
        <v>8906</v>
      </c>
      <c r="F13" s="1126"/>
      <c r="G13" s="1127"/>
    </row>
    <row r="14" spans="1:7" ht="39" customHeight="1">
      <c r="C14" s="40" t="s">
        <v>8913</v>
      </c>
      <c r="D14" s="47" t="s">
        <v>8904</v>
      </c>
      <c r="E14" s="1186" t="s">
        <v>8911</v>
      </c>
      <c r="F14" s="1187"/>
      <c r="G14" s="1188"/>
    </row>
    <row r="15" spans="1:7" ht="39" customHeight="1">
      <c r="C15" s="40" t="s">
        <v>8914</v>
      </c>
      <c r="D15" s="47" t="s">
        <v>8907</v>
      </c>
      <c r="E15" s="1186" t="s">
        <v>8908</v>
      </c>
      <c r="F15" s="1187"/>
      <c r="G15" s="1188"/>
    </row>
    <row r="16" spans="1:7" ht="39" customHeight="1">
      <c r="C16" s="40" t="s">
        <v>8915</v>
      </c>
      <c r="D16" s="47" t="s">
        <v>8909</v>
      </c>
      <c r="E16" s="1186" t="s">
        <v>8910</v>
      </c>
      <c r="F16" s="1187"/>
      <c r="G16" s="1188"/>
    </row>
    <row r="17" spans="2:12" ht="39" customHeight="1">
      <c r="C17" s="40" t="s">
        <v>8916</v>
      </c>
      <c r="D17" s="47" t="s">
        <v>8912</v>
      </c>
      <c r="E17" s="1186" t="s">
        <v>9011</v>
      </c>
      <c r="F17" s="1187"/>
      <c r="G17" s="1188"/>
    </row>
    <row r="18" spans="2:12" ht="39" customHeight="1">
      <c r="C18" s="40" t="s">
        <v>8917</v>
      </c>
      <c r="D18" s="47" t="s">
        <v>8472</v>
      </c>
      <c r="E18" s="1192" t="s">
        <v>8962</v>
      </c>
      <c r="F18" s="1193"/>
      <c r="G18" s="1194"/>
    </row>
    <row r="19" spans="2:12" s="25" customFormat="1" ht="18" customHeight="1">
      <c r="D19" s="23"/>
      <c r="E19" s="23"/>
      <c r="F19" s="23"/>
      <c r="G19" s="23"/>
      <c r="J19" s="24"/>
      <c r="K19" s="26"/>
      <c r="L19" s="27"/>
    </row>
    <row r="20" spans="2:12" ht="20">
      <c r="B20" s="23" t="s">
        <v>9034</v>
      </c>
      <c r="C20" s="23"/>
    </row>
    <row r="21" spans="2:12">
      <c r="C21" s="29" t="s">
        <v>193</v>
      </c>
      <c r="D21" s="29" t="s">
        <v>8918</v>
      </c>
      <c r="E21" s="1125" t="s">
        <v>8906</v>
      </c>
      <c r="F21" s="1126"/>
      <c r="G21" s="1127"/>
    </row>
    <row r="22" spans="2:12" ht="39" customHeight="1">
      <c r="C22" s="1199" t="s">
        <v>8913</v>
      </c>
      <c r="D22" s="1202" t="s">
        <v>8512</v>
      </c>
      <c r="E22" s="1205" t="s">
        <v>8931</v>
      </c>
      <c r="F22" s="1206"/>
      <c r="G22" s="1207"/>
    </row>
    <row r="23" spans="2:12" ht="27.65" customHeight="1">
      <c r="C23" s="1200"/>
      <c r="D23" s="1203"/>
      <c r="E23" s="1198" t="s">
        <v>8942</v>
      </c>
      <c r="F23" s="43" t="s">
        <v>8919</v>
      </c>
      <c r="G23" s="41" t="s">
        <v>8933</v>
      </c>
    </row>
    <row r="24" spans="2:12" ht="27.65" customHeight="1">
      <c r="C24" s="1200"/>
      <c r="D24" s="1203"/>
      <c r="E24" s="1198"/>
      <c r="F24" s="49" t="s">
        <v>8920</v>
      </c>
      <c r="G24" s="41" t="s">
        <v>8934</v>
      </c>
    </row>
    <row r="25" spans="2:12" ht="27.65" customHeight="1">
      <c r="C25" s="1200"/>
      <c r="D25" s="1203"/>
      <c r="E25" s="1198"/>
      <c r="F25" s="40" t="s">
        <v>8923</v>
      </c>
      <c r="G25" s="41" t="s">
        <v>8935</v>
      </c>
    </row>
    <row r="26" spans="2:12" ht="27.65" customHeight="1">
      <c r="C26" s="1200"/>
      <c r="D26" s="1203"/>
      <c r="E26" s="1198"/>
      <c r="F26" s="40" t="s">
        <v>8921</v>
      </c>
      <c r="G26" s="41" t="s">
        <v>8936</v>
      </c>
    </row>
    <row r="27" spans="2:12" ht="27.65" customHeight="1">
      <c r="C27" s="1200"/>
      <c r="D27" s="1203"/>
      <c r="E27" s="1198"/>
      <c r="F27" s="40" t="s">
        <v>8922</v>
      </c>
      <c r="G27" s="41" t="s">
        <v>8937</v>
      </c>
    </row>
    <row r="28" spans="2:12" ht="27.65" customHeight="1">
      <c r="C28" s="1201"/>
      <c r="D28" s="1204"/>
      <c r="E28" s="1198"/>
      <c r="F28" s="50"/>
      <c r="G28" s="41" t="s">
        <v>8938</v>
      </c>
    </row>
    <row r="29" spans="2:12" ht="54.75" customHeight="1">
      <c r="C29" s="40" t="s">
        <v>8914</v>
      </c>
      <c r="D29" s="47" t="s">
        <v>189</v>
      </c>
      <c r="E29" s="1189" t="s">
        <v>8986</v>
      </c>
      <c r="F29" s="1190"/>
      <c r="G29" s="1191"/>
    </row>
    <row r="30" spans="2:12">
      <c r="C30" s="1199" t="s">
        <v>8915</v>
      </c>
      <c r="D30" s="1202" t="s">
        <v>8576</v>
      </c>
      <c r="E30" s="1195" t="s">
        <v>8939</v>
      </c>
      <c r="F30" s="1196"/>
      <c r="G30" s="1197"/>
    </row>
    <row r="31" spans="2:12" ht="39" customHeight="1">
      <c r="C31" s="1200"/>
      <c r="D31" s="1203"/>
      <c r="E31" s="1198" t="s">
        <v>8943</v>
      </c>
      <c r="F31" s="42" t="s">
        <v>8879</v>
      </c>
      <c r="G31" s="51" t="s">
        <v>8932</v>
      </c>
    </row>
    <row r="32" spans="2:12" ht="39" customHeight="1">
      <c r="C32" s="1200"/>
      <c r="D32" s="1203"/>
      <c r="E32" s="1198"/>
      <c r="F32" s="42" t="s">
        <v>8925</v>
      </c>
      <c r="G32" s="52" t="s">
        <v>8926</v>
      </c>
    </row>
    <row r="33" spans="2:7" ht="39" customHeight="1">
      <c r="C33" s="1200"/>
      <c r="D33" s="1203"/>
      <c r="E33" s="1198"/>
      <c r="F33" s="42" t="s">
        <v>8927</v>
      </c>
      <c r="G33" s="48" t="s">
        <v>8928</v>
      </c>
    </row>
    <row r="34" spans="2:7" ht="54">
      <c r="C34" s="1200"/>
      <c r="D34" s="1203"/>
      <c r="E34" s="1198"/>
      <c r="F34" s="40" t="s">
        <v>8578</v>
      </c>
      <c r="G34" s="51" t="s">
        <v>8940</v>
      </c>
    </row>
    <row r="35" spans="2:7" ht="39" customHeight="1">
      <c r="C35" s="1201"/>
      <c r="D35" s="1204"/>
      <c r="E35" s="1198"/>
      <c r="F35" s="40" t="s">
        <v>8929</v>
      </c>
      <c r="G35" s="52" t="s">
        <v>8930</v>
      </c>
    </row>
    <row r="36" spans="2:7" ht="128.25" customHeight="1">
      <c r="C36" s="40" t="s">
        <v>8916</v>
      </c>
      <c r="D36" s="47" t="s">
        <v>8580</v>
      </c>
      <c r="E36" s="1186" t="s">
        <v>8944</v>
      </c>
      <c r="F36" s="1193"/>
      <c r="G36" s="1194"/>
    </row>
    <row r="37" spans="2:7" ht="18.75" customHeight="1"/>
    <row r="38" spans="2:7" ht="20">
      <c r="B38" s="23" t="s">
        <v>8941</v>
      </c>
    </row>
    <row r="39" spans="2:7" ht="20">
      <c r="C39" s="23" t="s">
        <v>8958</v>
      </c>
    </row>
    <row r="40" spans="2:7">
      <c r="C40" s="33" t="s">
        <v>193</v>
      </c>
      <c r="D40" s="1125" t="s">
        <v>8959</v>
      </c>
      <c r="E40" s="1126"/>
      <c r="F40" s="1126"/>
      <c r="G40" s="1127"/>
    </row>
    <row r="41" spans="2:7" ht="57" customHeight="1">
      <c r="C41" s="40" t="s">
        <v>8035</v>
      </c>
      <c r="D41" s="1186" t="s">
        <v>8985</v>
      </c>
      <c r="E41" s="1187"/>
      <c r="F41" s="1187"/>
      <c r="G41" s="1188"/>
    </row>
    <row r="42" spans="2:7" ht="39" customHeight="1">
      <c r="C42" s="40" t="s">
        <v>8036</v>
      </c>
      <c r="D42" s="1186" t="s">
        <v>8960</v>
      </c>
      <c r="E42" s="1187"/>
      <c r="F42" s="1187"/>
      <c r="G42" s="1188"/>
    </row>
    <row r="43" spans="2:7" ht="39" customHeight="1">
      <c r="C43" s="40" t="s">
        <v>8037</v>
      </c>
      <c r="D43" s="1186" t="s">
        <v>8961</v>
      </c>
      <c r="E43" s="1187"/>
      <c r="F43" s="1187"/>
      <c r="G43" s="1188"/>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9"/>
  <pageMargins left="0.7" right="0.7" top="0.75" bottom="0.75" header="0.3" footer="0.3"/>
  <pageSetup paperSize="9" scale="54"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FC000"/>
  </sheetPr>
  <dimension ref="A1:L55"/>
  <sheetViews>
    <sheetView showGridLines="0" zoomScaleNormal="100" zoomScaleSheetLayoutView="100" zoomScalePageLayoutView="70" workbookViewId="0">
      <pane ySplit="1" topLeftCell="A18" activePane="bottomLeft" state="frozen"/>
      <selection activeCell="E16" sqref="E16:G16"/>
      <selection pane="bottomLeft" activeCell="A2" sqref="A2"/>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92" customWidth="1"/>
    <col min="10" max="10" width="92.08984375" style="25" customWidth="1"/>
    <col min="11" max="11" width="1.6328125" style="25" hidden="1" customWidth="1"/>
    <col min="12" max="12" width="0" style="25" hidden="1" customWidth="1"/>
    <col min="13" max="16384" width="9" style="25" hidden="1"/>
  </cols>
  <sheetData>
    <row r="1" spans="1:12" ht="126" customHeight="1">
      <c r="A1" s="1221" t="s">
        <v>8995</v>
      </c>
      <c r="B1" s="1222"/>
      <c r="C1" s="1222"/>
      <c r="D1" s="1222"/>
      <c r="E1" s="1222"/>
      <c r="F1" s="1222"/>
    </row>
    <row r="2" spans="1:12" ht="13.5" customHeight="1"/>
    <row r="3" spans="1:12" s="106" customFormat="1" ht="22.5">
      <c r="B3" s="28" t="s">
        <v>8712</v>
      </c>
      <c r="C3" s="140"/>
      <c r="D3" s="140"/>
      <c r="E3" s="140"/>
      <c r="H3" s="141"/>
      <c r="I3" s="141"/>
      <c r="J3" s="142"/>
      <c r="L3" s="141"/>
    </row>
    <row r="4" spans="1:12" s="106" customFormat="1" ht="22.5">
      <c r="C4" s="143" t="s">
        <v>8957</v>
      </c>
      <c r="E4" s="140"/>
      <c r="H4" s="141"/>
      <c r="I4" s="141"/>
      <c r="J4" s="142"/>
      <c r="L4" s="141"/>
    </row>
    <row r="5" spans="1:12" s="106" customFormat="1" ht="22.5">
      <c r="C5" s="143"/>
      <c r="D5" s="144" t="s">
        <v>8955</v>
      </c>
      <c r="E5" s="140"/>
      <c r="H5" s="141"/>
      <c r="I5" s="141"/>
      <c r="J5" s="142"/>
      <c r="L5" s="141"/>
    </row>
    <row r="6" spans="1:12" s="106" customFormat="1" ht="22.5">
      <c r="C6" s="143"/>
      <c r="D6" s="94" t="s">
        <v>8947</v>
      </c>
      <c r="E6" s="140"/>
      <c r="H6" s="141"/>
      <c r="I6" s="141"/>
      <c r="J6" s="142"/>
      <c r="L6" s="141"/>
    </row>
    <row r="7" spans="1:12" s="106" customFormat="1" ht="22.5">
      <c r="C7" s="143"/>
      <c r="D7" s="94" t="s">
        <v>9009</v>
      </c>
      <c r="E7" s="140"/>
      <c r="H7" s="141"/>
      <c r="I7" s="141"/>
      <c r="J7" s="142"/>
      <c r="L7" s="141"/>
    </row>
    <row r="8" spans="1:12" s="106" customFormat="1" ht="22.5">
      <c r="C8" s="143"/>
      <c r="D8" s="94" t="s">
        <v>8948</v>
      </c>
      <c r="E8" s="140"/>
      <c r="H8" s="141"/>
      <c r="I8" s="141"/>
      <c r="J8" s="142"/>
      <c r="L8" s="141"/>
    </row>
    <row r="9" spans="1:12" s="106" customFormat="1" ht="22.5">
      <c r="C9" s="143"/>
      <c r="D9" s="94" t="s">
        <v>8949</v>
      </c>
      <c r="E9" s="140"/>
      <c r="H9" s="141"/>
      <c r="I9" s="141"/>
      <c r="J9" s="142"/>
      <c r="L9" s="141"/>
    </row>
    <row r="10" spans="1:12" s="106" customFormat="1" ht="22.5">
      <c r="C10" s="143"/>
      <c r="D10" s="94" t="s">
        <v>8950</v>
      </c>
      <c r="E10" s="140"/>
      <c r="H10" s="141"/>
      <c r="I10" s="141"/>
      <c r="J10" s="142"/>
      <c r="L10" s="141"/>
    </row>
    <row r="11" spans="1:12" s="106" customFormat="1" ht="22.5">
      <c r="C11" s="143"/>
      <c r="D11" s="94" t="s">
        <v>8951</v>
      </c>
      <c r="E11" s="140"/>
      <c r="H11" s="141"/>
      <c r="I11" s="141"/>
      <c r="J11" s="142"/>
      <c r="L11" s="141"/>
    </row>
    <row r="12" spans="1:12" s="106" customFormat="1" ht="22.5">
      <c r="C12" s="143"/>
      <c r="D12" s="144" t="s">
        <v>8956</v>
      </c>
      <c r="E12" s="140"/>
      <c r="H12" s="141"/>
      <c r="I12" s="141"/>
      <c r="J12" s="142"/>
      <c r="L12" s="141"/>
    </row>
    <row r="13" spans="1:12" s="106" customFormat="1" ht="22.5">
      <c r="C13" s="143"/>
      <c r="D13" s="94" t="s">
        <v>8952</v>
      </c>
      <c r="E13" s="140"/>
      <c r="H13" s="141"/>
      <c r="I13" s="141"/>
      <c r="J13" s="142"/>
      <c r="L13" s="141"/>
    </row>
    <row r="14" spans="1:12" s="106" customFormat="1" ht="22.5">
      <c r="C14" s="143"/>
      <c r="D14" s="94" t="s">
        <v>8953</v>
      </c>
      <c r="E14" s="140"/>
      <c r="H14" s="141"/>
      <c r="I14" s="141"/>
      <c r="J14" s="142"/>
      <c r="L14" s="141"/>
    </row>
    <row r="15" spans="1:12" s="106" customFormat="1" ht="22.5">
      <c r="C15" s="143"/>
      <c r="D15" s="94" t="s">
        <v>8954</v>
      </c>
      <c r="E15" s="140"/>
      <c r="H15" s="141"/>
      <c r="I15" s="141"/>
      <c r="J15" s="142"/>
      <c r="L15" s="141"/>
    </row>
    <row r="16" spans="1:12" s="106" customFormat="1" ht="18.75" customHeight="1" thickBot="1">
      <c r="C16" s="29" t="s">
        <v>8621</v>
      </c>
      <c r="D16" s="1125" t="s">
        <v>8618</v>
      </c>
      <c r="E16" s="1126"/>
      <c r="F16" s="1127"/>
      <c r="G16" s="29" t="s">
        <v>8512</v>
      </c>
      <c r="H16" s="29" t="s">
        <v>8619</v>
      </c>
      <c r="I16" s="29" t="s">
        <v>8620</v>
      </c>
      <c r="J16" s="97" t="s">
        <v>8580</v>
      </c>
      <c r="L16" s="141"/>
    </row>
    <row r="17" spans="2:12" s="106" customFormat="1" ht="49.5">
      <c r="C17" s="100" t="s">
        <v>8035</v>
      </c>
      <c r="D17" s="1198" t="s">
        <v>8510</v>
      </c>
      <c r="E17" s="1224" t="s">
        <v>8946</v>
      </c>
      <c r="F17" s="1225"/>
      <c r="G17" s="150" t="str">
        <f>IF(ISBLANK(H17),"必須","入力済")</f>
        <v>必須</v>
      </c>
      <c r="H17" s="54"/>
      <c r="I17" s="145" t="s">
        <v>8735</v>
      </c>
      <c r="J17" s="162" t="s">
        <v>8990</v>
      </c>
      <c r="L17" s="141"/>
    </row>
    <row r="18" spans="2:12" s="106" customFormat="1" ht="33">
      <c r="C18" s="100" t="s">
        <v>8036</v>
      </c>
      <c r="D18" s="1198"/>
      <c r="E18" s="1225" t="s">
        <v>8797</v>
      </c>
      <c r="F18" s="1225"/>
      <c r="G18" s="150" t="str">
        <f>IF(ISBLANK(H18),"必須","入力済")</f>
        <v>必須</v>
      </c>
      <c r="H18" s="54"/>
      <c r="I18" s="146" t="s">
        <v>8578</v>
      </c>
      <c r="J18" s="162" t="s">
        <v>8878</v>
      </c>
      <c r="L18" s="141"/>
    </row>
    <row r="19" spans="2:12" s="106" customFormat="1" ht="27" customHeight="1">
      <c r="C19" s="140"/>
      <c r="D19" s="140"/>
      <c r="E19" s="140"/>
      <c r="H19" s="141"/>
      <c r="I19" s="141"/>
      <c r="J19" s="142"/>
      <c r="L19" s="141"/>
    </row>
    <row r="20" spans="2:12" s="106" customFormat="1" ht="22.5">
      <c r="B20" s="28" t="s">
        <v>8874</v>
      </c>
      <c r="C20" s="140"/>
      <c r="D20" s="140"/>
      <c r="E20" s="140"/>
      <c r="H20" s="141"/>
      <c r="I20" s="141"/>
      <c r="J20" s="142"/>
      <c r="L20" s="141"/>
    </row>
    <row r="21" spans="2:12" s="106" customFormat="1">
      <c r="C21" s="106" t="s">
        <v>8617</v>
      </c>
      <c r="E21" s="140"/>
      <c r="H21" s="141"/>
      <c r="I21" s="141"/>
      <c r="J21" s="142"/>
      <c r="K21" s="141"/>
      <c r="L21" s="141"/>
    </row>
    <row r="22" spans="2:12" s="106" customFormat="1" ht="18.75" customHeight="1" thickBot="1">
      <c r="C22" s="29" t="s">
        <v>8621</v>
      </c>
      <c r="D22" s="1125" t="s">
        <v>8618</v>
      </c>
      <c r="E22" s="1126"/>
      <c r="F22" s="1127"/>
      <c r="G22" s="29" t="s">
        <v>8512</v>
      </c>
      <c r="H22" s="147" t="s">
        <v>8619</v>
      </c>
      <c r="I22" s="29" t="s">
        <v>8620</v>
      </c>
      <c r="J22" s="97" t="s">
        <v>8580</v>
      </c>
      <c r="K22" s="141"/>
      <c r="L22" s="141"/>
    </row>
    <row r="23" spans="2:12" s="106" customFormat="1" ht="33" customHeight="1">
      <c r="C23" s="100" t="s">
        <v>8035</v>
      </c>
      <c r="D23" s="1213" t="s">
        <v>8622</v>
      </c>
      <c r="E23" s="1223" t="s">
        <v>8992</v>
      </c>
      <c r="F23" s="1223"/>
      <c r="G23" s="150" t="str">
        <f>IF(ISBLANK(H23),"必須","入力済")</f>
        <v>必須</v>
      </c>
      <c r="H23" s="57"/>
      <c r="I23" s="145" t="s">
        <v>8879</v>
      </c>
      <c r="J23" s="163" t="s">
        <v>8880</v>
      </c>
      <c r="K23" s="141"/>
      <c r="L23" s="141"/>
    </row>
    <row r="24" spans="2:12" s="106" customFormat="1" ht="33" customHeight="1">
      <c r="C24" s="100" t="s">
        <v>8036</v>
      </c>
      <c r="D24" s="1213"/>
      <c r="E24" s="1223" t="s">
        <v>8572</v>
      </c>
      <c r="F24" s="1223"/>
      <c r="G24" s="150" t="str">
        <f>IF(ISBLANK(H24),"必須","入力済")</f>
        <v>必須</v>
      </c>
      <c r="H24" s="64"/>
      <c r="I24" s="145" t="s">
        <v>8733</v>
      </c>
      <c r="J24" s="155" t="s">
        <v>8881</v>
      </c>
      <c r="K24" s="141"/>
      <c r="L24" s="141"/>
    </row>
    <row r="25" spans="2:12" s="106" customFormat="1" ht="33" customHeight="1">
      <c r="C25" s="100" t="s">
        <v>8037</v>
      </c>
      <c r="D25" s="1213"/>
      <c r="E25" s="1223" t="s">
        <v>7881</v>
      </c>
      <c r="F25" s="1223"/>
      <c r="G25" s="150" t="str">
        <f>IF(ISBLANK(H25),"必須","入力済")</f>
        <v>必須</v>
      </c>
      <c r="H25" s="53"/>
      <c r="I25" s="146" t="s">
        <v>8578</v>
      </c>
      <c r="J25" s="164" t="s">
        <v>8882</v>
      </c>
      <c r="K25" s="141"/>
      <c r="L25" s="141"/>
    </row>
    <row r="26" spans="2:12" s="106" customFormat="1" ht="33" customHeight="1">
      <c r="C26" s="115" t="s">
        <v>8038</v>
      </c>
      <c r="D26" s="1213"/>
      <c r="E26" s="1223" t="s">
        <v>8556</v>
      </c>
      <c r="F26" s="1223"/>
      <c r="G26" s="150" t="str">
        <f>IF(ISBLANK(H26),"必須","入力済")</f>
        <v>必須</v>
      </c>
      <c r="H26" s="53"/>
      <c r="I26" s="146" t="s">
        <v>8578</v>
      </c>
      <c r="J26" s="164" t="s">
        <v>8883</v>
      </c>
      <c r="K26" s="141"/>
      <c r="L26" s="141"/>
    </row>
    <row r="27" spans="2:12" s="106" customFormat="1" ht="33">
      <c r="C27" s="115" t="s">
        <v>8039</v>
      </c>
      <c r="D27" s="1213"/>
      <c r="E27" s="1226" t="s">
        <v>8557</v>
      </c>
      <c r="F27" s="1226"/>
      <c r="G27" s="151" t="str">
        <f>IF(ISBLANK(H27), "④で「その他」を選択した場合必須", "入力済" &amp; CHAR(10) &amp; "（" &amp; LEN(SUBSTITUTE(H27, CHAR(10), "")) &amp; "文字）")</f>
        <v>④で「その他」を選択した場合必須</v>
      </c>
      <c r="H27" s="62"/>
      <c r="I27" s="148" t="s">
        <v>8735</v>
      </c>
      <c r="J27" s="153" t="s">
        <v>8972</v>
      </c>
      <c r="K27" s="141"/>
      <c r="L27" s="141"/>
    </row>
    <row r="28" spans="2:12" s="106" customFormat="1" ht="33">
      <c r="C28" s="115" t="s">
        <v>8489</v>
      </c>
      <c r="D28" s="1213"/>
      <c r="E28" s="1223" t="s">
        <v>8974</v>
      </c>
      <c r="F28" s="1223"/>
      <c r="G28" s="152" t="str">
        <f>IF(ISBLANK(H28), "任意", "入力済" &amp; CHAR(10) &amp; "（" &amp; LEN(SUBSTITUTE(H28, CHAR(10), "")) &amp; "文字）")</f>
        <v>任意</v>
      </c>
      <c r="H28" s="63"/>
      <c r="I28" s="145" t="s">
        <v>8735</v>
      </c>
      <c r="J28" s="155" t="s">
        <v>8973</v>
      </c>
    </row>
    <row r="29" spans="2:12" s="106" customFormat="1" ht="66">
      <c r="C29" s="115" t="s">
        <v>8490</v>
      </c>
      <c r="D29" s="1213"/>
      <c r="E29" s="1223" t="s">
        <v>174</v>
      </c>
      <c r="F29" s="1223"/>
      <c r="G29" s="152" t="str">
        <f>IF(ISBLANK(H29), "任意", "入力済" &amp; CHAR(10) &amp; "（" &amp; LEN(SUBSTITUTE(H29, CHAR(10), "")) &amp; "文字）")</f>
        <v>任意</v>
      </c>
      <c r="H29" s="63"/>
      <c r="I29" s="145" t="s">
        <v>8735</v>
      </c>
      <c r="J29" s="165" t="s">
        <v>8991</v>
      </c>
    </row>
    <row r="30" spans="2:12" s="106" customFormat="1" ht="82.5">
      <c r="C30" s="115" t="s">
        <v>8491</v>
      </c>
      <c r="D30" s="1213"/>
      <c r="E30" s="1223" t="s">
        <v>8473</v>
      </c>
      <c r="F30" s="1223"/>
      <c r="G30" s="152" t="str">
        <f>IF(ISBLANK(H30), "任意", "入力済" &amp; CHAR(10) &amp; "（" &amp; LEN(SUBSTITUTE(H30, CHAR(10), "")) &amp; "文字）")</f>
        <v>任意</v>
      </c>
      <c r="H30" s="63"/>
      <c r="I30" s="145" t="s">
        <v>8735</v>
      </c>
      <c r="J30" s="165" t="s">
        <v>8996</v>
      </c>
    </row>
    <row r="31" spans="2:12" s="106" customFormat="1" ht="27" customHeight="1"/>
    <row r="32" spans="2:12" s="106" customFormat="1" ht="22.5">
      <c r="B32" s="28" t="s">
        <v>8873</v>
      </c>
      <c r="C32" s="140"/>
      <c r="D32" s="140"/>
      <c r="E32" s="140"/>
      <c r="H32" s="141"/>
      <c r="I32" s="141"/>
      <c r="J32" s="142"/>
      <c r="L32" s="141"/>
    </row>
    <row r="33" spans="2:12" s="106" customFormat="1">
      <c r="C33" s="106" t="s">
        <v>8870</v>
      </c>
      <c r="D33" s="140"/>
      <c r="H33" s="141"/>
      <c r="I33" s="141"/>
      <c r="J33" s="142"/>
      <c r="L33" s="141"/>
    </row>
    <row r="34" spans="2:12" s="106" customFormat="1" ht="18.75" customHeight="1">
      <c r="C34" s="29" t="s">
        <v>8621</v>
      </c>
      <c r="D34" s="1125" t="s">
        <v>8627</v>
      </c>
      <c r="E34" s="1126"/>
      <c r="F34" s="1127"/>
      <c r="G34" s="1125" t="s">
        <v>8630</v>
      </c>
      <c r="H34" s="1126"/>
      <c r="I34" s="1127"/>
      <c r="J34" s="29" t="s">
        <v>8628</v>
      </c>
      <c r="L34" s="141"/>
    </row>
    <row r="35" spans="2:12" s="106" customFormat="1" ht="49.5" customHeight="1">
      <c r="C35" s="100" t="s">
        <v>8035</v>
      </c>
      <c r="D35" s="1213" t="s">
        <v>8623</v>
      </c>
      <c r="E35" s="1220" t="s">
        <v>9017</v>
      </c>
      <c r="F35" s="1210"/>
      <c r="G35" s="1217" t="e">
        <f>IF(#REF!="", "【要確認】契約年月日が未入力",
IF(行政用!H23="", "【要確認】受理年月日が未入力",
IF(#REF! &gt; 行政用!H23, "【要確認】契約年月日が受理年月日より後の日付です。",
IF(OR(AND(WEEKDAY(#REF!+13, 2)=6, 行政用!H23&gt;#REF!+15),
AND(WEEKDAY(#REF!+13, 2)=7, 行政用!H23&gt;#REF!+14),
AND(WEEKDAY(#REF!+13, 2)&lt;6, 行政用!H23&gt;#REF!+13)),
"【要確認】期限後の可能性有り", "正常"))))</f>
        <v>#REF!</v>
      </c>
      <c r="H35" s="1218"/>
      <c r="I35" s="1219"/>
      <c r="J35" s="166" t="s">
        <v>8868</v>
      </c>
    </row>
    <row r="36" spans="2:12" s="106" customFormat="1" ht="49.5" customHeight="1">
      <c r="C36" s="100" t="s">
        <v>8036</v>
      </c>
      <c r="D36" s="1213"/>
      <c r="E36" s="1210" t="s">
        <v>8624</v>
      </c>
      <c r="F36" s="1210"/>
      <c r="G36" s="1214" t="e">
        <f>IF(#REF!="","【要確認】届出に係る土地の区域区分等が未入力",
IF(#REF!="","【要確認】一体的利用を図る一団の土地の総面積が未入力",
IF(#REF!="市街化区域",
IF(#REF!&gt;=2000,"正常","【要確認】市街化区域の面積要件"),
IF(#REF!="市街化調整区域",
IF(#REF!&gt;=5000,"正常","【要確認】市街化調整区域の面積要件"),
IF(#REF!="非線引きの都市計画区域",
IF(#REF!&gt;=5000,"正常","【要確認】非線引きの都市計画区域の面積要件"),
IF(#REF!="都市計画区域外",
IF(#REF!&gt;=10000,"正常","【要確認】都市計画区域外の面積要件"),"【要確認】該当項目が空白"))))))</f>
        <v>#REF!</v>
      </c>
      <c r="H36" s="1215"/>
      <c r="I36" s="1216"/>
      <c r="J36" s="167" t="s">
        <v>8507</v>
      </c>
    </row>
    <row r="37" spans="2:12" s="106" customFormat="1" ht="49.5" customHeight="1">
      <c r="C37" s="115" t="s">
        <v>8869</v>
      </c>
      <c r="D37" s="1213"/>
      <c r="E37" s="1210" t="s">
        <v>8625</v>
      </c>
      <c r="F37" s="1210"/>
      <c r="G37" s="1214" t="e">
        <f>IF(ISBLANK(#REF!), "【要確認】権利の移転等の態様が未入力",
    IF(ISBLANK(#REF!), "【要確認】届出に係る対価の額の合計（円）が未入力",
        IF(#REF!=0,
            IF(OR(#REF!="交換",#REF!= "代物弁済",#REF!= "信託受益権"),
                "正常",
                "【要確認】届出に係る対価の額の合計（円）が 0円"),
            "正常")))</f>
        <v>#REF!</v>
      </c>
      <c r="H37" s="1215"/>
      <c r="I37" s="1216"/>
      <c r="J37" s="167" t="s">
        <v>8508</v>
      </c>
    </row>
    <row r="38" spans="2:12" s="106" customFormat="1" ht="49.5" customHeight="1">
      <c r="C38" s="115" t="s">
        <v>8038</v>
      </c>
      <c r="D38" s="1213"/>
      <c r="E38" s="1210" t="s">
        <v>8626</v>
      </c>
      <c r="F38" s="1210"/>
      <c r="G38" s="1214" t="str">
        <f>IF(OR(ISBLANK(H25), ISBLANK(H26)), "【要確認】利用目的、又は利用目的細区分が未選択",
    IF(ISNUMBER(MATCH(H25 &amp; H26, 参照D!AP5:AP106, 0)),
        "正常",
        "【要確認】異常な組み合わせ"))</f>
        <v>【要確認】利用目的、又は利用目的細区分が未選択</v>
      </c>
      <c r="H38" s="1215"/>
      <c r="I38" s="1216"/>
      <c r="J38" s="167" t="s">
        <v>8509</v>
      </c>
    </row>
    <row r="39" spans="2:12" s="106" customFormat="1" ht="27" customHeight="1"/>
    <row r="40" spans="2:12" s="106" customFormat="1" ht="22.5">
      <c r="B40" s="28" t="s">
        <v>8872</v>
      </c>
      <c r="C40" s="140"/>
      <c r="D40" s="140"/>
      <c r="E40" s="140"/>
      <c r="H40" s="141"/>
      <c r="I40" s="141"/>
      <c r="J40" s="142"/>
      <c r="L40" s="141"/>
    </row>
    <row r="41" spans="2:12" s="106" customFormat="1" ht="18.75" customHeight="1">
      <c r="C41" s="106" t="s">
        <v>8876</v>
      </c>
    </row>
    <row r="42" spans="2:12" s="106" customFormat="1" ht="18.75" customHeight="1" thickBot="1">
      <c r="C42" s="1125" t="s">
        <v>8629</v>
      </c>
      <c r="D42" s="1126"/>
      <c r="E42" s="1126"/>
      <c r="F42" s="1127"/>
      <c r="G42" s="1125" t="s">
        <v>8871</v>
      </c>
      <c r="H42" s="1126"/>
      <c r="I42" s="1127"/>
      <c r="J42" s="29" t="s">
        <v>8628</v>
      </c>
    </row>
    <row r="43" spans="2:12" s="106" customFormat="1" ht="54" customHeight="1">
      <c r="C43" s="1212" t="s">
        <v>8875</v>
      </c>
      <c r="D43" s="1212"/>
      <c r="E43" s="1212"/>
      <c r="F43" s="1212"/>
      <c r="G43" s="1211" t="e">
        <f>#REF!&amp;行政用!H24</f>
        <v>#REF!</v>
      </c>
      <c r="H43" s="1211"/>
      <c r="I43" s="1211"/>
      <c r="J43" s="168" t="s">
        <v>8877</v>
      </c>
    </row>
    <row r="44" spans="2:12" s="106" customFormat="1" ht="27" customHeight="1"/>
    <row r="45" spans="2:12" s="106" customFormat="1" ht="22.5">
      <c r="B45" s="28" t="s">
        <v>8945</v>
      </c>
      <c r="C45" s="140"/>
      <c r="D45" s="140"/>
      <c r="E45" s="140"/>
      <c r="H45" s="141"/>
      <c r="I45" s="141"/>
      <c r="J45" s="142"/>
      <c r="L45" s="141"/>
    </row>
    <row r="46" spans="2:12" s="106" customFormat="1">
      <c r="C46" s="149" t="s">
        <v>8887</v>
      </c>
      <c r="H46" s="141"/>
      <c r="I46" s="141"/>
      <c r="J46" s="142"/>
      <c r="L46" s="141"/>
    </row>
    <row r="47" spans="2:12" s="106" customFormat="1">
      <c r="C47" s="106" t="s">
        <v>8888</v>
      </c>
      <c r="H47" s="141"/>
      <c r="I47" s="141"/>
      <c r="J47" s="142"/>
      <c r="L47" s="141"/>
    </row>
    <row r="48" spans="2:12" s="106" customFormat="1" ht="18.75" customHeight="1" thickBot="1">
      <c r="C48" s="29" t="s">
        <v>8621</v>
      </c>
      <c r="D48" s="1125" t="s">
        <v>8618</v>
      </c>
      <c r="E48" s="1126"/>
      <c r="F48" s="1127"/>
      <c r="G48" s="29" t="s">
        <v>8512</v>
      </c>
      <c r="H48" s="147" t="s">
        <v>8619</v>
      </c>
      <c r="I48" s="29" t="s">
        <v>8620</v>
      </c>
      <c r="J48" s="97" t="s">
        <v>8580</v>
      </c>
      <c r="L48" s="141"/>
    </row>
    <row r="49" spans="3:10" s="106" customFormat="1" ht="33" customHeight="1">
      <c r="C49" s="100" t="s">
        <v>8035</v>
      </c>
      <c r="D49" s="1208" t="s">
        <v>8631</v>
      </c>
      <c r="E49" s="1210" t="s">
        <v>28</v>
      </c>
      <c r="F49" s="1210"/>
      <c r="G49" s="134" t="str">
        <f>IF(ISBLANK(H49),"任意","入力済")</f>
        <v>任意</v>
      </c>
      <c r="H49" s="57"/>
      <c r="I49" s="145" t="s">
        <v>8879</v>
      </c>
      <c r="J49" s="163" t="s">
        <v>8884</v>
      </c>
    </row>
    <row r="50" spans="3:10" s="106" customFormat="1" ht="49.5" customHeight="1">
      <c r="C50" s="100" t="s">
        <v>8036</v>
      </c>
      <c r="D50" s="1209"/>
      <c r="E50" s="1210" t="s">
        <v>8</v>
      </c>
      <c r="F50" s="1210"/>
      <c r="G50" s="150" t="str">
        <f>IF(ISBLANK(H50),"必須","入力済")</f>
        <v>必須</v>
      </c>
      <c r="H50" s="56"/>
      <c r="I50" s="145" t="s">
        <v>8733</v>
      </c>
      <c r="J50" s="155" t="s">
        <v>8885</v>
      </c>
    </row>
    <row r="51" spans="3:10" s="106" customFormat="1" ht="49.5" customHeight="1">
      <c r="C51" s="100" t="s">
        <v>8037</v>
      </c>
      <c r="D51" s="1209"/>
      <c r="E51" s="1210" t="s">
        <v>12</v>
      </c>
      <c r="F51" s="1210"/>
      <c r="G51" s="150" t="str">
        <f>IF(ISBLANK(H51),"必須","入力済")</f>
        <v>必須</v>
      </c>
      <c r="H51" s="55"/>
      <c r="I51" s="145" t="s">
        <v>8733</v>
      </c>
      <c r="J51" s="155" t="s">
        <v>8975</v>
      </c>
    </row>
    <row r="52" spans="3:10" s="106" customFormat="1" ht="49.5" customHeight="1">
      <c r="C52" s="115" t="s">
        <v>8038</v>
      </c>
      <c r="D52" s="1209"/>
      <c r="E52" s="1210" t="s">
        <v>8042</v>
      </c>
      <c r="F52" s="1210"/>
      <c r="G52" s="150" t="str">
        <f>IF(ISBLANK(H52),"必須","入力済")</f>
        <v>必須</v>
      </c>
      <c r="H52" s="55"/>
      <c r="I52" s="145" t="s">
        <v>8733</v>
      </c>
      <c r="J52" s="155" t="s">
        <v>8886</v>
      </c>
    </row>
    <row r="53" spans="3:10" s="106" customFormat="1" ht="49.5" customHeight="1">
      <c r="C53" s="115" t="s">
        <v>8039</v>
      </c>
      <c r="D53" s="1209"/>
      <c r="E53" s="1210" t="s">
        <v>137</v>
      </c>
      <c r="F53" s="1210"/>
      <c r="G53" s="152" t="e">
        <f>IF(OR(#REF!="一団の土地（新規）",#REF!= "一団の土地（継続）"),IF(ISBLANK(H53), "一団の届出の場合、必須", "入力済"),IF(#REF!="単独の届出",IF(ISBLANK(H53), "単独の届出の場合は任意", "入力済"),"単団区分が未選択"))</f>
        <v>#REF!</v>
      </c>
      <c r="H53" s="55"/>
      <c r="I53" s="145" t="s">
        <v>8733</v>
      </c>
      <c r="J53" s="155" t="s">
        <v>8893</v>
      </c>
    </row>
    <row r="54" spans="3:10" s="106" customFormat="1" ht="33">
      <c r="C54" s="115" t="s">
        <v>8489</v>
      </c>
      <c r="D54" s="1209"/>
      <c r="E54" s="1210" t="s">
        <v>8890</v>
      </c>
      <c r="F54" s="1210"/>
      <c r="G54" s="134" t="str">
        <f>IF(ISBLANK(H54),"任意","入力済")</f>
        <v>任意</v>
      </c>
      <c r="H54" s="57"/>
      <c r="I54" s="145" t="s">
        <v>8879</v>
      </c>
      <c r="J54" s="163" t="s">
        <v>8889</v>
      </c>
    </row>
    <row r="55" spans="3:10" s="106" customFormat="1" ht="33">
      <c r="C55" s="115" t="s">
        <v>8490</v>
      </c>
      <c r="D55" s="1209"/>
      <c r="E55" s="1210" t="s">
        <v>8892</v>
      </c>
      <c r="F55" s="1210"/>
      <c r="G55" s="134" t="str">
        <f>IF(ISBLANK(H55),"任意","入力済")</f>
        <v>任意</v>
      </c>
      <c r="H55" s="55"/>
      <c r="I55" s="145" t="s">
        <v>8733</v>
      </c>
      <c r="J55" s="155" t="s">
        <v>8891</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3"/>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
      <formula>AND(OR(#REF!="一団の土地（新規）",#REF!="一団の土地（継続）"),G53&lt;&gt;"一団の届出の場合、必須")</formula>
    </cfRule>
    <cfRule type="expression" dxfId="3" priority="13" stopIfTrue="1">
      <formula>NOT(ISBLANK(H53))</formula>
    </cfRule>
    <cfRule type="expression" dxfId="2" priority="14">
      <formula>OR(#REF!="一団の土地（新規）",#REF!="一団の土地（継続）")</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66"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181</v>
      </c>
      <c r="E1" s="66" t="s">
        <v>11052</v>
      </c>
    </row>
    <row r="2" spans="2:10" ht="14">
      <c r="B2" s="6"/>
    </row>
    <row r="3" spans="2:10" ht="16.5">
      <c r="B3" s="22" t="s">
        <v>8067</v>
      </c>
      <c r="F3" s="1" t="s">
        <v>9000</v>
      </c>
    </row>
    <row r="4" spans="2:10" s="2" customFormat="1" ht="26">
      <c r="B4" s="7" t="s">
        <v>1</v>
      </c>
      <c r="C4" s="7" t="s">
        <v>2</v>
      </c>
      <c r="D4" s="7" t="s">
        <v>173</v>
      </c>
      <c r="E4" s="67" t="s">
        <v>190</v>
      </c>
      <c r="F4" s="8" t="s">
        <v>8998</v>
      </c>
      <c r="G4" s="8" t="s">
        <v>8999</v>
      </c>
      <c r="H4" s="8" t="s">
        <v>171</v>
      </c>
      <c r="I4" s="8" t="s">
        <v>172</v>
      </c>
      <c r="J4" s="8" t="s">
        <v>174</v>
      </c>
    </row>
    <row r="5" spans="2:10" ht="16.5" customHeight="1">
      <c r="B5" s="13">
        <v>1</v>
      </c>
      <c r="C5" s="13" t="s">
        <v>3</v>
      </c>
      <c r="D5" s="13" t="s">
        <v>4</v>
      </c>
      <c r="E5" s="68" t="str">
        <f>IFERROR(INDEX(参照D!C5:C51, MATCH(#REF!, 参照D!B5:B51, 0)), "")</f>
        <v/>
      </c>
      <c r="F5" s="4" t="s">
        <v>168</v>
      </c>
      <c r="G5" s="4"/>
      <c r="H5" s="4"/>
      <c r="I5" s="65" t="s">
        <v>9001</v>
      </c>
      <c r="J5" s="12"/>
    </row>
    <row r="6" spans="2:10" ht="16.5" customHeight="1">
      <c r="B6" s="13">
        <v>2</v>
      </c>
      <c r="C6" s="13" t="s">
        <v>7</v>
      </c>
      <c r="D6" s="13" t="s">
        <v>8</v>
      </c>
      <c r="E6" s="69" t="str">
        <f>IF(行政用!H50="", "", IFERROR(TEXT(行政用!H50,"00"), ""))</f>
        <v/>
      </c>
      <c r="F6" s="4" t="s">
        <v>168</v>
      </c>
      <c r="G6" s="4"/>
      <c r="H6" s="4"/>
      <c r="I6" s="65" t="s">
        <v>9001</v>
      </c>
      <c r="J6" s="12"/>
    </row>
    <row r="7" spans="2:10" ht="16.5" customHeight="1">
      <c r="B7" s="13">
        <v>3</v>
      </c>
      <c r="C7" s="13" t="s">
        <v>11</v>
      </c>
      <c r="D7" s="13" t="s">
        <v>12</v>
      </c>
      <c r="E7" s="69" t="str">
        <f>IF(行政用!H51="", "", IFERROR(行政用!H51, 0))</f>
        <v/>
      </c>
      <c r="F7" s="4" t="s">
        <v>168</v>
      </c>
      <c r="G7" s="4"/>
      <c r="H7" s="4"/>
      <c r="I7" s="65" t="s">
        <v>9001</v>
      </c>
      <c r="J7" s="12"/>
    </row>
    <row r="8" spans="2:10" ht="16.5" customHeight="1">
      <c r="B8" s="13">
        <v>4</v>
      </c>
      <c r="C8" s="13" t="s">
        <v>15</v>
      </c>
      <c r="D8" s="13" t="s">
        <v>16</v>
      </c>
      <c r="E8" s="69" t="str">
        <f>IF(行政用!H52="", "", IFERROR(TEXT(行政用!H52,"00000"), ""))</f>
        <v/>
      </c>
      <c r="F8" s="4" t="s">
        <v>168</v>
      </c>
      <c r="G8" s="4"/>
      <c r="H8" s="4"/>
      <c r="I8" s="65" t="s">
        <v>9001</v>
      </c>
      <c r="J8" s="12"/>
    </row>
    <row r="9" spans="2:10" ht="16.5" customHeight="1">
      <c r="B9" s="13">
        <v>5</v>
      </c>
      <c r="C9" s="13" t="s">
        <v>19</v>
      </c>
      <c r="D9" s="13" t="s">
        <v>20</v>
      </c>
      <c r="E9" s="70" t="str">
        <f>IF(行政用!H23="", "", IFERROR(行政用!H23, 0))</f>
        <v/>
      </c>
      <c r="F9" s="4" t="s">
        <v>168</v>
      </c>
      <c r="G9" s="4"/>
      <c r="H9" s="4"/>
      <c r="I9" s="65" t="s">
        <v>9001</v>
      </c>
      <c r="J9" s="21"/>
    </row>
    <row r="10" spans="2:10" ht="16.5" customHeight="1">
      <c r="B10" s="13">
        <v>6</v>
      </c>
      <c r="C10" s="13" t="s">
        <v>23</v>
      </c>
      <c r="D10" s="13" t="s">
        <v>24</v>
      </c>
      <c r="E10" s="70"/>
      <c r="F10" s="10" t="s">
        <v>168</v>
      </c>
      <c r="G10" s="10"/>
      <c r="H10" s="10"/>
      <c r="I10" s="10"/>
      <c r="J10" s="12" t="s">
        <v>8475</v>
      </c>
    </row>
    <row r="11" spans="2:10" ht="16.5" customHeight="1">
      <c r="B11" s="13">
        <v>7</v>
      </c>
      <c r="C11" s="13" t="s">
        <v>27</v>
      </c>
      <c r="D11" s="13" t="s">
        <v>28</v>
      </c>
      <c r="E11" s="70" t="str">
        <f>IF(行政用!H49="", "", IFERROR(行政用!H49, 0))</f>
        <v/>
      </c>
      <c r="F11" s="4" t="s">
        <v>8997</v>
      </c>
      <c r="G11" s="3"/>
      <c r="H11" s="3"/>
      <c r="I11" s="65" t="s">
        <v>9001</v>
      </c>
      <c r="J11" s="12"/>
    </row>
    <row r="12" spans="2:10" ht="16.5" customHeight="1">
      <c r="B12" s="13">
        <v>8</v>
      </c>
      <c r="C12" s="13" t="s">
        <v>31</v>
      </c>
      <c r="D12" s="13" t="s">
        <v>32</v>
      </c>
      <c r="E12" s="69" t="str">
        <f>IF(行政用!H24="", "", IFERROR(行政用!H24, 0))</f>
        <v/>
      </c>
      <c r="F12" s="4" t="s">
        <v>8997</v>
      </c>
      <c r="G12" s="3"/>
      <c r="H12" s="3"/>
      <c r="I12" s="65" t="s">
        <v>9001</v>
      </c>
      <c r="J12" s="12"/>
    </row>
    <row r="13" spans="2:10" ht="16.5" customHeight="1">
      <c r="B13" s="13">
        <v>9</v>
      </c>
      <c r="C13" s="13" t="s">
        <v>35</v>
      </c>
      <c r="D13" s="13" t="s">
        <v>11047</v>
      </c>
      <c r="E13" s="68" t="e">
        <f>IF(#REF!="国外", "90", IFERROR(INDEX(参照D!AN4:AN1903, MATCH(#REF! &amp;#REF!, 参照D!AM4:AM1903, 0)), ""))</f>
        <v>#REF!</v>
      </c>
      <c r="F13" s="4" t="s">
        <v>168</v>
      </c>
      <c r="G13" s="4"/>
      <c r="H13" s="65" t="s">
        <v>9001</v>
      </c>
      <c r="I13" s="4"/>
      <c r="J13" s="12"/>
    </row>
    <row r="14" spans="2:10" ht="16.5" customHeight="1">
      <c r="B14" s="13">
        <v>10</v>
      </c>
      <c r="C14" s="13" t="s">
        <v>38</v>
      </c>
      <c r="D14" s="13" t="s">
        <v>39</v>
      </c>
      <c r="E14" s="68"/>
      <c r="F14" s="9"/>
      <c r="G14" s="9"/>
      <c r="H14" s="9"/>
      <c r="I14" s="9"/>
      <c r="J14" s="12" t="s">
        <v>175</v>
      </c>
    </row>
    <row r="15" spans="2:10" ht="16.5" customHeight="1">
      <c r="B15" s="13">
        <v>11</v>
      </c>
      <c r="C15" s="13" t="s">
        <v>42</v>
      </c>
      <c r="D15" s="13" t="s">
        <v>43</v>
      </c>
      <c r="E15" s="68" t="e">
        <f>SUBSTITUTE(SUBSTITUTE(CLEAN(#REF!), "-", ""), ",", "，")</f>
        <v>#REF!</v>
      </c>
      <c r="F15" s="4" t="s">
        <v>8997</v>
      </c>
      <c r="G15" s="3"/>
      <c r="H15" s="65" t="s">
        <v>9001</v>
      </c>
      <c r="I15" s="3"/>
      <c r="J15" s="12"/>
    </row>
    <row r="16" spans="2:10" ht="16.5" customHeight="1">
      <c r="B16" s="13">
        <v>12</v>
      </c>
      <c r="C16" s="13" t="s">
        <v>45</v>
      </c>
      <c r="D16" s="13" t="s">
        <v>46</v>
      </c>
      <c r="E16" s="69" t="e">
        <f>IF(#REF!="" &amp;#REF!="", "", IFERROR(CLEAN(#REF!) &amp; CLEAN(#REF!), ""))</f>
        <v>#REF!</v>
      </c>
      <c r="F16" s="4" t="s">
        <v>168</v>
      </c>
      <c r="G16" s="4"/>
      <c r="H16" s="65" t="s">
        <v>9001</v>
      </c>
      <c r="I16" s="4"/>
      <c r="J16" s="12"/>
    </row>
    <row r="17" spans="2:10" ht="16.5" customHeight="1">
      <c r="B17" s="13">
        <v>13</v>
      </c>
      <c r="C17" s="13" t="s">
        <v>49</v>
      </c>
      <c r="D17" s="13" t="s">
        <v>50</v>
      </c>
      <c r="E17" s="69" t="e">
        <f>IF(#REF!="", "", IFERROR(SUBSTITUTE(CLEAN(#REF!), ",", "，"), ""))</f>
        <v>#REF!</v>
      </c>
      <c r="F17" s="4" t="s">
        <v>168</v>
      </c>
      <c r="G17" s="4"/>
      <c r="H17" s="65" t="s">
        <v>9001</v>
      </c>
      <c r="I17" s="4"/>
      <c r="J17" s="12"/>
    </row>
    <row r="18" spans="2:10" ht="16.5" customHeight="1">
      <c r="B18" s="13">
        <v>14</v>
      </c>
      <c r="C18" s="13" t="s">
        <v>53</v>
      </c>
      <c r="D18" s="13" t="s">
        <v>54</v>
      </c>
      <c r="E18" s="69" t="e">
        <f>IF(#REF!="", "", IFERROR(SUBSTITUTE(CLEAN(#REF!), ",", "，"), ""))</f>
        <v>#REF!</v>
      </c>
      <c r="F18" s="4" t="s">
        <v>8997</v>
      </c>
      <c r="G18" s="4"/>
      <c r="H18" s="65" t="s">
        <v>9001</v>
      </c>
      <c r="I18" s="4"/>
      <c r="J18" s="12"/>
    </row>
    <row r="19" spans="2:10" ht="16.5" customHeight="1">
      <c r="B19" s="13">
        <v>15</v>
      </c>
      <c r="C19" s="13" t="s">
        <v>57</v>
      </c>
      <c r="D19" s="13" t="s">
        <v>58</v>
      </c>
      <c r="E19" s="69" t="e">
        <f>IF(#REF!="", "", IFERROR(SUBSTITUTE(CLEAN(#REF!), ",", "，"), ""))</f>
        <v>#REF!</v>
      </c>
      <c r="F19" s="4" t="s">
        <v>8997</v>
      </c>
      <c r="G19" s="4"/>
      <c r="H19" s="65" t="s">
        <v>9001</v>
      </c>
      <c r="I19" s="3"/>
      <c r="J19" s="12"/>
    </row>
    <row r="20" spans="2:10" ht="16.5" customHeight="1">
      <c r="B20" s="13">
        <v>16</v>
      </c>
      <c r="C20" s="13" t="s">
        <v>61</v>
      </c>
      <c r="D20" s="13" t="s">
        <v>62</v>
      </c>
      <c r="E20" s="68" t="e">
        <f>IF(#REF!="", "", IF(LEN(CLEAN(#REF!))=12, CLEAN(#REF!), SUBSTITUTE(CLEAN(#REF!), "-", "")))</f>
        <v>#REF!</v>
      </c>
      <c r="F20" s="4" t="s">
        <v>8997</v>
      </c>
      <c r="G20" s="3"/>
      <c r="H20" s="65" t="s">
        <v>9001</v>
      </c>
      <c r="I20" s="3"/>
      <c r="J20" s="12" t="s">
        <v>9005</v>
      </c>
    </row>
    <row r="21" spans="2:10" ht="16.5" customHeight="1">
      <c r="B21" s="13">
        <v>17</v>
      </c>
      <c r="C21" s="13" t="s">
        <v>65</v>
      </c>
      <c r="D21" s="13" t="s">
        <v>66</v>
      </c>
      <c r="E21" s="68" t="str">
        <f>IFERROR(INDEX(参照D!I4:I6, MATCH(#REF!, 参照D!H4:H6, 0)), "")</f>
        <v/>
      </c>
      <c r="F21" s="4" t="s">
        <v>168</v>
      </c>
      <c r="G21" s="4"/>
      <c r="H21" s="65" t="s">
        <v>9001</v>
      </c>
      <c r="I21" s="3"/>
      <c r="J21" s="12"/>
    </row>
    <row r="22" spans="2:10" ht="16.5" customHeight="1">
      <c r="B22" s="13">
        <v>18</v>
      </c>
      <c r="C22" s="13" t="s">
        <v>69</v>
      </c>
      <c r="D22" s="13" t="s">
        <v>70</v>
      </c>
      <c r="E22" s="69" t="e">
        <f>IF(#REF!="", "", IF(#REF!="無", 0, IF(#REF!="有", IF(#REF!="", "",#REF!), "")))</f>
        <v>#REF!</v>
      </c>
      <c r="F22" s="4" t="s">
        <v>8997</v>
      </c>
      <c r="G22" s="3"/>
      <c r="H22" s="65" t="s">
        <v>9001</v>
      </c>
      <c r="I22" s="3"/>
      <c r="J22" s="12"/>
    </row>
    <row r="23" spans="2:10" ht="16.5" customHeight="1">
      <c r="B23" s="13">
        <v>19</v>
      </c>
      <c r="C23" s="13" t="s">
        <v>73</v>
      </c>
      <c r="D23" s="13" t="s">
        <v>74</v>
      </c>
      <c r="E23" s="68" t="str">
        <f>IFERROR(INDEX(参照D!L5:L11, MATCH(#REF!, 参照D!K5:K11, 0)), "")</f>
        <v/>
      </c>
      <c r="F23" s="4" t="s">
        <v>168</v>
      </c>
      <c r="G23" s="4"/>
      <c r="H23" s="65" t="s">
        <v>9001</v>
      </c>
      <c r="I23" s="3"/>
      <c r="J23" s="12"/>
    </row>
    <row r="24" spans="2:10" ht="16.5" customHeight="1">
      <c r="B24" s="13">
        <v>20</v>
      </c>
      <c r="C24" s="13" t="s">
        <v>77</v>
      </c>
      <c r="D24" s="13" t="s">
        <v>78</v>
      </c>
      <c r="E24" s="68" t="e">
        <f>IF(#REF!="国外", "90", IFERROR(INDEX(参照D!AN4:AN1903, MATCH(#REF! &amp;#REF!, 参照D!AM4:AM1903, 0)), ""))</f>
        <v>#REF!</v>
      </c>
      <c r="F24" s="4" t="s">
        <v>168</v>
      </c>
      <c r="G24" s="4"/>
      <c r="H24" s="65" t="s">
        <v>9001</v>
      </c>
      <c r="I24" s="3"/>
      <c r="J24" s="12"/>
    </row>
    <row r="25" spans="2:10" ht="16.5" customHeight="1">
      <c r="B25" s="13">
        <v>21</v>
      </c>
      <c r="C25" s="13" t="s">
        <v>81</v>
      </c>
      <c r="D25" s="13" t="s">
        <v>82</v>
      </c>
      <c r="E25" s="68"/>
      <c r="F25" s="9"/>
      <c r="G25" s="9"/>
      <c r="H25" s="9"/>
      <c r="I25" s="9"/>
      <c r="J25" s="12" t="s">
        <v>175</v>
      </c>
    </row>
    <row r="26" spans="2:10" ht="16.5" customHeight="1">
      <c r="B26" s="13">
        <v>22</v>
      </c>
      <c r="C26" s="13" t="s">
        <v>83</v>
      </c>
      <c r="D26" s="13" t="s">
        <v>84</v>
      </c>
      <c r="E26" s="68" t="e">
        <f>SUBSTITUTE(SUBSTITUTE(CLEAN(#REF!), "-", ""), ",", "，")</f>
        <v>#REF!</v>
      </c>
      <c r="F26" s="4" t="s">
        <v>8997</v>
      </c>
      <c r="G26" s="3"/>
      <c r="H26" s="65" t="s">
        <v>9001</v>
      </c>
      <c r="I26" s="3"/>
      <c r="J26" s="12"/>
    </row>
    <row r="27" spans="2:10" ht="16.5" customHeight="1">
      <c r="B27" s="13">
        <v>23</v>
      </c>
      <c r="C27" s="13" t="s">
        <v>85</v>
      </c>
      <c r="D27" s="13" t="s">
        <v>86</v>
      </c>
      <c r="E27" s="69" t="e">
        <f>IF(#REF!="" &amp;#REF!="", "", IFERROR(SUBSTITUTE(CLEAN(#REF!), ",", "，") &amp; SUBSTITUTE(CLEAN(#REF!), ",", "，"), ""))</f>
        <v>#REF!</v>
      </c>
      <c r="F27" s="4" t="s">
        <v>8997</v>
      </c>
      <c r="G27" s="3"/>
      <c r="H27" s="65" t="s">
        <v>9001</v>
      </c>
      <c r="I27" s="3"/>
      <c r="J27" s="12"/>
    </row>
    <row r="28" spans="2:10" ht="16.5" customHeight="1">
      <c r="B28" s="13">
        <v>24</v>
      </c>
      <c r="C28" s="13" t="s">
        <v>87</v>
      </c>
      <c r="D28" s="13" t="s">
        <v>88</v>
      </c>
      <c r="E28" s="69" t="e">
        <f>IF(#REF!="", "", IFERROR(SUBSTITUTE(CLEAN(#REF!), ",", "，"), ""))</f>
        <v>#REF!</v>
      </c>
      <c r="F28" s="4" t="s">
        <v>8997</v>
      </c>
      <c r="G28" s="3"/>
      <c r="H28" s="65" t="s">
        <v>9001</v>
      </c>
      <c r="I28" s="3"/>
      <c r="J28" s="12"/>
    </row>
    <row r="29" spans="2:10" ht="16.5" customHeight="1">
      <c r="B29" s="13">
        <v>25</v>
      </c>
      <c r="C29" s="13" t="s">
        <v>89</v>
      </c>
      <c r="D29" s="13" t="s">
        <v>90</v>
      </c>
      <c r="E29" s="69" t="e">
        <f>IF(#REF!="", "", IFERROR(SUBSTITUTE(CLEAN(#REF!), ",", "，"), ""))</f>
        <v>#REF!</v>
      </c>
      <c r="F29" s="4" t="s">
        <v>8997</v>
      </c>
      <c r="G29" s="3"/>
      <c r="H29" s="65" t="s">
        <v>9001</v>
      </c>
      <c r="I29" s="3"/>
      <c r="J29" s="12"/>
    </row>
    <row r="30" spans="2:10" ht="16.5" customHeight="1">
      <c r="B30" s="13">
        <v>26</v>
      </c>
      <c r="C30" s="13" t="s">
        <v>91</v>
      </c>
      <c r="D30" s="13" t="s">
        <v>66</v>
      </c>
      <c r="E30" s="68" t="str">
        <f>IFERROR(INDEX(参照D!I4:I6, MATCH(#REF!, 参照D!H4:H6, 0)), "")</f>
        <v/>
      </c>
      <c r="F30" s="4" t="s">
        <v>168</v>
      </c>
      <c r="G30" s="4"/>
      <c r="H30" s="65" t="s">
        <v>9001</v>
      </c>
      <c r="I30" s="3"/>
      <c r="J30" s="12"/>
    </row>
    <row r="31" spans="2:10" ht="16.5" customHeight="1">
      <c r="B31" s="13">
        <v>27</v>
      </c>
      <c r="C31" s="13" t="s">
        <v>92</v>
      </c>
      <c r="D31" s="13" t="s">
        <v>93</v>
      </c>
      <c r="E31" s="68"/>
      <c r="F31" s="9"/>
      <c r="G31" s="9"/>
      <c r="H31" s="9"/>
      <c r="I31" s="9"/>
      <c r="J31" s="12" t="s">
        <v>175</v>
      </c>
    </row>
    <row r="32" spans="2:10" ht="16.5" customHeight="1">
      <c r="B32" s="13">
        <v>28</v>
      </c>
      <c r="C32" s="13" t="s">
        <v>94</v>
      </c>
      <c r="D32" s="13" t="s">
        <v>95</v>
      </c>
      <c r="E32" s="69" t="str">
        <f>IFERROR(INDEX(参照D!AN4:AN1903, MATCH(#REF! &amp;#REF!, 参照D!AM4:AM1903, 0)), "")</f>
        <v/>
      </c>
      <c r="F32" s="4" t="s">
        <v>168</v>
      </c>
      <c r="G32" s="4"/>
      <c r="H32" s="65" t="s">
        <v>9001</v>
      </c>
      <c r="I32" s="3"/>
      <c r="J32" s="12"/>
    </row>
    <row r="33" spans="2:10" ht="16.5" customHeight="1">
      <c r="B33" s="13">
        <v>29</v>
      </c>
      <c r="C33" s="13" t="s">
        <v>96</v>
      </c>
      <c r="D33" s="13" t="s">
        <v>97</v>
      </c>
      <c r="E33" s="68"/>
      <c r="F33" s="9"/>
      <c r="G33" s="9"/>
      <c r="H33" s="9"/>
      <c r="I33" s="9"/>
      <c r="J33" s="12" t="s">
        <v>175</v>
      </c>
    </row>
    <row r="34" spans="2:10" ht="16.5" customHeight="1">
      <c r="B34" s="13">
        <v>30</v>
      </c>
      <c r="C34" s="13" t="s">
        <v>98</v>
      </c>
      <c r="D34" s="13" t="s">
        <v>99</v>
      </c>
      <c r="E34" s="68" t="e">
        <f>IF(#REF!="" &amp;#REF!="", "", IFERROR(SUBSTITUTE(CLEAN(#REF!), ",", "，") &amp; SUBSTITUTE(CLEAN(#REF!), ",", "，"), ""))</f>
        <v>#REF!</v>
      </c>
      <c r="F34" s="4" t="s">
        <v>168</v>
      </c>
      <c r="G34" s="4"/>
      <c r="H34" s="3"/>
      <c r="I34" s="3"/>
      <c r="J34" s="12"/>
    </row>
    <row r="35" spans="2:10" ht="16.5" customHeight="1">
      <c r="B35" s="13">
        <v>31</v>
      </c>
      <c r="C35" s="13" t="s">
        <v>100</v>
      </c>
      <c r="D35" s="13" t="s">
        <v>101</v>
      </c>
      <c r="E35" s="68"/>
      <c r="F35" s="9"/>
      <c r="G35" s="9"/>
      <c r="H35" s="9"/>
      <c r="I35" s="9"/>
      <c r="J35" s="12" t="s">
        <v>175</v>
      </c>
    </row>
    <row r="36" spans="2:10" ht="16.5" customHeight="1">
      <c r="B36" s="13">
        <v>32</v>
      </c>
      <c r="C36" s="13" t="s">
        <v>102</v>
      </c>
      <c r="D36" s="13" t="s">
        <v>103</v>
      </c>
      <c r="E36" s="68" t="str">
        <f>IFERROR(INDEX(参照D!O4:O7, MATCH(#REF!, 参照D!N4:N7, 0)), "")</f>
        <v/>
      </c>
      <c r="F36" s="4" t="s">
        <v>168</v>
      </c>
      <c r="G36" s="4"/>
      <c r="H36" s="65" t="s">
        <v>9001</v>
      </c>
      <c r="I36" s="3"/>
      <c r="J36" s="12"/>
    </row>
    <row r="37" spans="2:10" ht="16.5" customHeight="1">
      <c r="B37" s="13">
        <v>33</v>
      </c>
      <c r="C37" s="13" t="s">
        <v>104</v>
      </c>
      <c r="D37" s="13" t="s">
        <v>105</v>
      </c>
      <c r="E37" s="68" t="str">
        <f>IFERROR(INDEX(参照D!AH4:AH8, MATCH(#REF!, 参照D!AG4:AG8, 0)), "")</f>
        <v/>
      </c>
      <c r="F37" s="3"/>
      <c r="G37" s="4" t="s">
        <v>168</v>
      </c>
      <c r="H37" s="3"/>
      <c r="I37" s="3"/>
      <c r="J37" s="11" t="s">
        <v>9003</v>
      </c>
    </row>
    <row r="38" spans="2:10" ht="16.5" customHeight="1">
      <c r="B38" s="13">
        <v>34</v>
      </c>
      <c r="C38" s="13" t="s">
        <v>106</v>
      </c>
      <c r="D38" s="13" t="s">
        <v>107</v>
      </c>
      <c r="E38" s="68" t="str">
        <f>IFERROR(INDEX(参照D!AK4:AK18, MATCH(#REF!, 参照D!AJ4:AJ18, 0)), "")</f>
        <v/>
      </c>
      <c r="F38" s="3"/>
      <c r="G38" s="4" t="s">
        <v>168</v>
      </c>
      <c r="H38" s="3"/>
      <c r="I38" s="3"/>
      <c r="J38" s="11" t="s">
        <v>9004</v>
      </c>
    </row>
    <row r="39" spans="2:10" ht="16.5" customHeight="1">
      <c r="B39" s="13">
        <v>35</v>
      </c>
      <c r="C39" s="13" t="s">
        <v>108</v>
      </c>
      <c r="D39" s="13" t="s">
        <v>109</v>
      </c>
      <c r="E39" s="68"/>
      <c r="F39" s="9"/>
      <c r="G39" s="10" t="s">
        <v>168</v>
      </c>
      <c r="H39" s="9"/>
      <c r="I39" s="9"/>
      <c r="J39" s="11" t="s">
        <v>176</v>
      </c>
    </row>
    <row r="40" spans="2:10" ht="16.5" customHeight="1">
      <c r="B40" s="13">
        <v>36</v>
      </c>
      <c r="C40" s="13" t="s">
        <v>110</v>
      </c>
      <c r="D40" s="13" t="s">
        <v>111</v>
      </c>
      <c r="E40" s="68"/>
      <c r="F40" s="9"/>
      <c r="G40" s="10" t="s">
        <v>168</v>
      </c>
      <c r="H40" s="9"/>
      <c r="I40" s="9"/>
      <c r="J40" s="11" t="s">
        <v>176</v>
      </c>
    </row>
    <row r="41" spans="2:10" ht="16.5" customHeight="1">
      <c r="B41" s="13">
        <v>37</v>
      </c>
      <c r="C41" s="13" t="s">
        <v>112</v>
      </c>
      <c r="D41" s="13" t="s">
        <v>113</v>
      </c>
      <c r="E41" s="68"/>
      <c r="F41" s="9"/>
      <c r="G41" s="10" t="s">
        <v>168</v>
      </c>
      <c r="H41" s="9"/>
      <c r="I41" s="9"/>
      <c r="J41" s="11" t="s">
        <v>176</v>
      </c>
    </row>
    <row r="42" spans="2:10" ht="16.5" customHeight="1">
      <c r="B42" s="13">
        <v>38</v>
      </c>
      <c r="C42" s="13" t="s">
        <v>114</v>
      </c>
      <c r="D42" s="13" t="s">
        <v>115</v>
      </c>
      <c r="E42" s="68"/>
      <c r="F42" s="9"/>
      <c r="G42" s="10" t="s">
        <v>168</v>
      </c>
      <c r="H42" s="9"/>
      <c r="I42" s="9"/>
      <c r="J42" s="11" t="s">
        <v>176</v>
      </c>
    </row>
    <row r="43" spans="2:10" ht="16.5" customHeight="1">
      <c r="B43" s="13">
        <v>39</v>
      </c>
      <c r="C43" s="13" t="s">
        <v>116</v>
      </c>
      <c r="D43" s="13" t="s">
        <v>117</v>
      </c>
      <c r="E43" s="68"/>
      <c r="F43" s="9"/>
      <c r="G43" s="10" t="s">
        <v>168</v>
      </c>
      <c r="H43" s="9"/>
      <c r="I43" s="9"/>
      <c r="J43" s="11" t="s">
        <v>176</v>
      </c>
    </row>
    <row r="44" spans="2:10" ht="16.5" customHeight="1">
      <c r="B44" s="13">
        <v>40</v>
      </c>
      <c r="C44" s="13" t="s">
        <v>118</v>
      </c>
      <c r="D44" s="13" t="s">
        <v>119</v>
      </c>
      <c r="E44" s="70" t="e">
        <f>IF(#REF!="", "", IFERROR(#REF!, 0))</f>
        <v>#REF!</v>
      </c>
      <c r="F44" s="4" t="s">
        <v>168</v>
      </c>
      <c r="G44" s="3"/>
      <c r="H44" s="65" t="s">
        <v>9001</v>
      </c>
      <c r="I44" s="3"/>
      <c r="J44" s="12"/>
    </row>
    <row r="45" spans="2:10" ht="16.5" customHeight="1">
      <c r="B45" s="13">
        <v>41</v>
      </c>
      <c r="C45" s="13" t="s">
        <v>120</v>
      </c>
      <c r="D45" s="13" t="s">
        <v>121</v>
      </c>
      <c r="E45" s="71" t="e">
        <f>IF(#REF!="", "", IFERROR(#REF!, 0))</f>
        <v>#REF!</v>
      </c>
      <c r="F45" s="4" t="s">
        <v>168</v>
      </c>
      <c r="G45" s="3"/>
      <c r="H45" s="65" t="s">
        <v>9001</v>
      </c>
      <c r="I45" s="3"/>
      <c r="J45" s="12"/>
    </row>
    <row r="46" spans="2:10" ht="16.5" customHeight="1">
      <c r="B46" s="13">
        <v>42</v>
      </c>
      <c r="C46" s="13" t="s">
        <v>122</v>
      </c>
      <c r="D46" s="13" t="s">
        <v>123</v>
      </c>
      <c r="E46" s="72" t="e">
        <f>IF(#REF!="", "", IFERROR(#REF!, 0))</f>
        <v>#REF!</v>
      </c>
      <c r="F46" s="4" t="s">
        <v>168</v>
      </c>
      <c r="G46" s="3"/>
      <c r="H46" s="65" t="s">
        <v>9001</v>
      </c>
      <c r="I46" s="3"/>
      <c r="J46" s="12"/>
    </row>
    <row r="47" spans="2:10" ht="16.5" customHeight="1">
      <c r="B47" s="13">
        <v>43</v>
      </c>
      <c r="C47" s="13" t="s">
        <v>124</v>
      </c>
      <c r="D47" s="13" t="s">
        <v>125</v>
      </c>
      <c r="E47" s="73" t="e">
        <f>IF(#REF!="", "", IFERROR(#REF!, 0))</f>
        <v>#REF!</v>
      </c>
      <c r="F47" s="4" t="s">
        <v>168</v>
      </c>
      <c r="G47" s="3"/>
      <c r="H47" s="65" t="s">
        <v>9001</v>
      </c>
      <c r="I47" s="3"/>
      <c r="J47" s="12"/>
    </row>
    <row r="48" spans="2:10" ht="16.5" customHeight="1">
      <c r="B48" s="13">
        <v>44</v>
      </c>
      <c r="C48" s="13" t="s">
        <v>126</v>
      </c>
      <c r="D48" s="13" t="s">
        <v>127</v>
      </c>
      <c r="E48" s="73" t="e">
        <f>IF(#REF!="", "", IFERROR(#REF!, 0))</f>
        <v>#REF!</v>
      </c>
      <c r="F48" s="4" t="s">
        <v>168</v>
      </c>
      <c r="G48" s="3"/>
      <c r="H48" s="65" t="s">
        <v>9001</v>
      </c>
      <c r="I48" s="3"/>
      <c r="J48" s="12"/>
    </row>
    <row r="49" spans="2:10" ht="16.5" customHeight="1">
      <c r="B49" s="13">
        <v>45</v>
      </c>
      <c r="C49" s="13" t="s">
        <v>128</v>
      </c>
      <c r="D49" s="13" t="s">
        <v>129</v>
      </c>
      <c r="E49" s="68"/>
      <c r="F49" s="9"/>
      <c r="G49" s="9"/>
      <c r="H49" s="9"/>
      <c r="I49" s="9"/>
      <c r="J49" s="12" t="s">
        <v>175</v>
      </c>
    </row>
    <row r="50" spans="2:10" ht="16.5" customHeight="1">
      <c r="B50" s="13">
        <v>46</v>
      </c>
      <c r="C50" s="13" t="s">
        <v>130</v>
      </c>
      <c r="D50" s="13" t="s">
        <v>131</v>
      </c>
      <c r="E50" s="68"/>
      <c r="F50" s="9"/>
      <c r="G50" s="9"/>
      <c r="H50" s="9"/>
      <c r="I50" s="9"/>
      <c r="J50" s="12" t="s">
        <v>175</v>
      </c>
    </row>
    <row r="51" spans="2:10" ht="16.5" customHeight="1">
      <c r="B51" s="13">
        <v>47</v>
      </c>
      <c r="C51" s="13" t="s">
        <v>132</v>
      </c>
      <c r="D51" s="13" t="s">
        <v>133</v>
      </c>
      <c r="E51" s="68" t="str">
        <f>IFERROR(INDEX(参照C!$B$5:$B$22,MATCH(行政用!H25,利用目的,0)), "")</f>
        <v/>
      </c>
      <c r="F51" s="4" t="s">
        <v>168</v>
      </c>
      <c r="G51" s="3"/>
      <c r="H51" s="4"/>
      <c r="I51" s="65" t="s">
        <v>9001</v>
      </c>
      <c r="J51" s="12"/>
    </row>
    <row r="52" spans="2:10" ht="16.5" customHeight="1">
      <c r="B52" s="13">
        <v>48</v>
      </c>
      <c r="C52" s="13" t="s">
        <v>134</v>
      </c>
      <c r="D52" s="13" t="s">
        <v>135</v>
      </c>
      <c r="E52" s="74" t="e">
        <f>IF(#REF!="", "", IFERROR(#REF!, 0))</f>
        <v>#REF!</v>
      </c>
      <c r="F52" s="4" t="s">
        <v>168</v>
      </c>
      <c r="G52" s="3"/>
      <c r="H52" s="65" t="s">
        <v>9001</v>
      </c>
      <c r="I52" s="3"/>
      <c r="J52" s="12"/>
    </row>
    <row r="53" spans="2:10" ht="16.5" customHeight="1">
      <c r="B53" s="13">
        <v>49</v>
      </c>
      <c r="C53" s="13" t="s">
        <v>136</v>
      </c>
      <c r="D53" s="13" t="s">
        <v>137</v>
      </c>
      <c r="E53" s="69" t="str">
        <f>IF(行政用!H53="", "", IFERROR(行政用!H53, 0))</f>
        <v/>
      </c>
      <c r="F53" s="4" t="s">
        <v>168</v>
      </c>
      <c r="G53" s="3"/>
      <c r="H53" s="4"/>
      <c r="I53" s="65" t="s">
        <v>9001</v>
      </c>
      <c r="J53" s="12"/>
    </row>
    <row r="54" spans="2:10" ht="16.5" customHeight="1">
      <c r="B54" s="13">
        <v>50</v>
      </c>
      <c r="C54" s="13" t="s">
        <v>138</v>
      </c>
      <c r="D54" s="13" t="s">
        <v>139</v>
      </c>
      <c r="E54" s="68" t="str">
        <f>IFERROR(INDEX(参照D!Y4:Y13, MATCH(#REF!, 参照D!X4:X13, 0)), "")</f>
        <v/>
      </c>
      <c r="F54" s="4"/>
      <c r="G54" s="4" t="s">
        <v>168</v>
      </c>
      <c r="H54" s="65" t="s">
        <v>9001</v>
      </c>
      <c r="I54" s="3"/>
      <c r="J54" s="11" t="s">
        <v>9004</v>
      </c>
    </row>
    <row r="55" spans="2:10" ht="16.5" customHeight="1">
      <c r="B55" s="13">
        <v>51</v>
      </c>
      <c r="C55" s="13" t="s">
        <v>140</v>
      </c>
      <c r="D55" s="13" t="s">
        <v>141</v>
      </c>
      <c r="E55" s="69" t="e">
        <f>IF(#REF!="", "", IFERROR(SUBSTITUTE(CLEAN(#REF!), ",", "，"), ""))</f>
        <v>#REF!</v>
      </c>
      <c r="F55" s="4" t="s">
        <v>8997</v>
      </c>
      <c r="G55" s="3"/>
      <c r="H55" s="65" t="s">
        <v>9001</v>
      </c>
      <c r="I55" s="3"/>
      <c r="J55" s="12"/>
    </row>
    <row r="56" spans="2:10" ht="16.5" customHeight="1">
      <c r="B56" s="13">
        <v>52</v>
      </c>
      <c r="C56" s="13" t="s">
        <v>142</v>
      </c>
      <c r="D56" s="13" t="s">
        <v>143</v>
      </c>
      <c r="E56" s="68"/>
      <c r="F56" s="9"/>
      <c r="G56" s="10" t="s">
        <v>168</v>
      </c>
      <c r="H56" s="9"/>
      <c r="I56" s="9"/>
      <c r="J56" s="11" t="s">
        <v>176</v>
      </c>
    </row>
    <row r="57" spans="2:10" ht="16.5" customHeight="1">
      <c r="B57" s="13">
        <v>53</v>
      </c>
      <c r="C57" s="13" t="s">
        <v>144</v>
      </c>
      <c r="D57" s="13" t="s">
        <v>145</v>
      </c>
      <c r="E57" s="68"/>
      <c r="F57" s="9"/>
      <c r="G57" s="10" t="s">
        <v>168</v>
      </c>
      <c r="H57" s="9"/>
      <c r="I57" s="9"/>
      <c r="J57" s="11" t="s">
        <v>176</v>
      </c>
    </row>
    <row r="58" spans="2:10" ht="16.5" customHeight="1">
      <c r="B58" s="13">
        <v>54</v>
      </c>
      <c r="C58" s="13" t="s">
        <v>146</v>
      </c>
      <c r="D58" s="13" t="s">
        <v>147</v>
      </c>
      <c r="E58" s="68"/>
      <c r="F58" s="9"/>
      <c r="G58" s="10" t="s">
        <v>168</v>
      </c>
      <c r="H58" s="9"/>
      <c r="I58" s="9"/>
      <c r="J58" s="11" t="s">
        <v>176</v>
      </c>
    </row>
    <row r="59" spans="2:10" ht="16.5" customHeight="1">
      <c r="B59" s="13">
        <v>55</v>
      </c>
      <c r="C59" s="13" t="s">
        <v>148</v>
      </c>
      <c r="D59" s="13" t="s">
        <v>149</v>
      </c>
      <c r="E59" s="68"/>
      <c r="F59" s="9"/>
      <c r="G59" s="10" t="s">
        <v>168</v>
      </c>
      <c r="H59" s="9"/>
      <c r="I59" s="9"/>
      <c r="J59" s="11" t="s">
        <v>176</v>
      </c>
    </row>
    <row r="60" spans="2:10" ht="16.5" customHeight="1">
      <c r="B60" s="13">
        <v>56</v>
      </c>
      <c r="C60" s="13" t="s">
        <v>150</v>
      </c>
      <c r="D60" s="13" t="s">
        <v>151</v>
      </c>
      <c r="E60" s="68"/>
      <c r="F60" s="9"/>
      <c r="G60" s="10" t="s">
        <v>168</v>
      </c>
      <c r="H60" s="9"/>
      <c r="I60" s="9"/>
      <c r="J60" s="11" t="s">
        <v>176</v>
      </c>
    </row>
    <row r="61" spans="2:10" ht="16.5" customHeight="1">
      <c r="B61" s="13">
        <v>57</v>
      </c>
      <c r="C61" s="13" t="s">
        <v>152</v>
      </c>
      <c r="D61" s="13" t="s">
        <v>153</v>
      </c>
      <c r="E61" s="68"/>
      <c r="F61" s="9"/>
      <c r="G61" s="10" t="s">
        <v>168</v>
      </c>
      <c r="H61" s="9"/>
      <c r="I61" s="9"/>
      <c r="J61" s="11" t="s">
        <v>176</v>
      </c>
    </row>
    <row r="62" spans="2:10" ht="16.5" customHeight="1">
      <c r="B62" s="13">
        <v>58</v>
      </c>
      <c r="C62" s="13" t="s">
        <v>154</v>
      </c>
      <c r="D62" s="13" t="s">
        <v>155</v>
      </c>
      <c r="E62" s="68"/>
      <c r="F62" s="9"/>
      <c r="G62" s="10" t="s">
        <v>168</v>
      </c>
      <c r="H62" s="9"/>
      <c r="I62" s="9"/>
      <c r="J62" s="11" t="s">
        <v>176</v>
      </c>
    </row>
    <row r="63" spans="2:10" ht="16.5" customHeight="1">
      <c r="B63" s="13">
        <v>59</v>
      </c>
      <c r="C63" s="13" t="s">
        <v>156</v>
      </c>
      <c r="D63" s="13" t="s">
        <v>157</v>
      </c>
      <c r="E63" s="68"/>
      <c r="F63" s="9"/>
      <c r="G63" s="10" t="s">
        <v>168</v>
      </c>
      <c r="H63" s="9"/>
      <c r="I63" s="9"/>
      <c r="J63" s="11" t="s">
        <v>176</v>
      </c>
    </row>
    <row r="64" spans="2:10" ht="16.5" customHeight="1">
      <c r="B64" s="13">
        <v>60</v>
      </c>
      <c r="C64" s="13" t="s">
        <v>158</v>
      </c>
      <c r="D64" s="13" t="s">
        <v>159</v>
      </c>
      <c r="E64" s="68"/>
      <c r="F64" s="9"/>
      <c r="G64" s="10" t="s">
        <v>168</v>
      </c>
      <c r="H64" s="9"/>
      <c r="I64" s="9"/>
      <c r="J64" s="11" t="s">
        <v>176</v>
      </c>
    </row>
    <row r="65" spans="2:10" ht="16.5" customHeight="1">
      <c r="B65" s="13">
        <v>61</v>
      </c>
      <c r="C65" s="13" t="s">
        <v>5</v>
      </c>
      <c r="D65" s="13" t="s">
        <v>6</v>
      </c>
      <c r="E65" s="68"/>
      <c r="F65" s="9"/>
      <c r="G65" s="10" t="s">
        <v>168</v>
      </c>
      <c r="H65" s="9"/>
      <c r="I65" s="9"/>
      <c r="J65" s="11" t="s">
        <v>176</v>
      </c>
    </row>
    <row r="66" spans="2:10" ht="16.5" customHeight="1">
      <c r="B66" s="13">
        <v>62</v>
      </c>
      <c r="C66" s="13" t="s">
        <v>9</v>
      </c>
      <c r="D66" s="13" t="s">
        <v>10</v>
      </c>
      <c r="E66" s="68"/>
      <c r="F66" s="9"/>
      <c r="G66" s="10" t="s">
        <v>8997</v>
      </c>
      <c r="H66" s="9"/>
      <c r="I66" s="9"/>
      <c r="J66" s="11" t="s">
        <v>176</v>
      </c>
    </row>
    <row r="67" spans="2:10" ht="16.5" customHeight="1">
      <c r="B67" s="13">
        <v>63</v>
      </c>
      <c r="C67" s="13" t="s">
        <v>13</v>
      </c>
      <c r="D67" s="13" t="s">
        <v>14</v>
      </c>
      <c r="E67" s="68"/>
      <c r="F67" s="9"/>
      <c r="G67" s="10" t="s">
        <v>8997</v>
      </c>
      <c r="H67" s="9"/>
      <c r="I67" s="9"/>
      <c r="J67" s="11" t="s">
        <v>176</v>
      </c>
    </row>
    <row r="68" spans="2:10" ht="16.5" customHeight="1">
      <c r="B68" s="13">
        <v>64</v>
      </c>
      <c r="C68" s="13" t="s">
        <v>17</v>
      </c>
      <c r="D68" s="13" t="s">
        <v>18</v>
      </c>
      <c r="E68" s="68"/>
      <c r="F68" s="9"/>
      <c r="G68" s="9"/>
      <c r="H68" s="9"/>
      <c r="I68" s="9"/>
      <c r="J68" s="11" t="s">
        <v>176</v>
      </c>
    </row>
    <row r="69" spans="2:10" ht="16.5" customHeight="1">
      <c r="B69" s="13">
        <v>65</v>
      </c>
      <c r="C69" s="13" t="s">
        <v>21</v>
      </c>
      <c r="D69" s="13" t="s">
        <v>22</v>
      </c>
      <c r="E69" s="68"/>
      <c r="F69" s="9"/>
      <c r="G69" s="9"/>
      <c r="H69" s="9"/>
      <c r="I69" s="9"/>
      <c r="J69" s="11" t="s">
        <v>176</v>
      </c>
    </row>
    <row r="70" spans="2:10" ht="16.5" customHeight="1">
      <c r="B70" s="13">
        <v>66</v>
      </c>
      <c r="C70" s="13" t="s">
        <v>25</v>
      </c>
      <c r="D70" s="13" t="s">
        <v>26</v>
      </c>
      <c r="E70" s="68"/>
      <c r="F70" s="9"/>
      <c r="G70" s="9"/>
      <c r="H70" s="9"/>
      <c r="I70" s="9"/>
      <c r="J70" s="11" t="s">
        <v>176</v>
      </c>
    </row>
    <row r="71" spans="2:10" ht="16.5" customHeight="1">
      <c r="B71" s="13">
        <v>67</v>
      </c>
      <c r="C71" s="13" t="s">
        <v>29</v>
      </c>
      <c r="D71" s="13" t="s">
        <v>30</v>
      </c>
      <c r="E71" s="68"/>
      <c r="F71" s="4" t="s">
        <v>168</v>
      </c>
      <c r="G71" s="3"/>
      <c r="H71" s="3"/>
      <c r="I71" s="3"/>
      <c r="J71" s="12" t="s">
        <v>9006</v>
      </c>
    </row>
    <row r="72" spans="2:10" ht="16.5" customHeight="1">
      <c r="B72" s="13">
        <v>68</v>
      </c>
      <c r="C72" s="13" t="s">
        <v>33</v>
      </c>
      <c r="D72" s="13" t="s">
        <v>34</v>
      </c>
      <c r="E72" s="69" t="str">
        <f>IF(行政用!H28="", "", IFERROR(SUBSTITUTE(CLEAN(行政用!H28), ",", "，"), ""))</f>
        <v/>
      </c>
      <c r="F72" s="4" t="s">
        <v>8997</v>
      </c>
      <c r="G72" s="3"/>
      <c r="H72" s="4"/>
      <c r="I72" s="65" t="s">
        <v>9001</v>
      </c>
      <c r="J72" s="12"/>
    </row>
    <row r="73" spans="2:10" ht="16.5" customHeight="1">
      <c r="B73" s="13">
        <v>69</v>
      </c>
      <c r="C73" s="13" t="s">
        <v>36</v>
      </c>
      <c r="D73" s="13" t="s">
        <v>37</v>
      </c>
      <c r="E73" s="68" t="e">
        <f>IF(#REF!="", "", IFERROR(SUBSTITUTE(CLEAN(#REF!), ",", "，"), ""))</f>
        <v>#REF!</v>
      </c>
      <c r="F73" s="4" t="s">
        <v>168</v>
      </c>
      <c r="G73" s="3"/>
      <c r="H73" s="65" t="s">
        <v>9001</v>
      </c>
      <c r="I73" s="3"/>
      <c r="J73" s="12"/>
    </row>
    <row r="74" spans="2:10" ht="16.5" customHeight="1">
      <c r="B74" s="13">
        <v>70</v>
      </c>
      <c r="C74" s="13" t="s">
        <v>40</v>
      </c>
      <c r="D74" s="13" t="s">
        <v>41</v>
      </c>
      <c r="E74" s="69" t="str">
        <f>IF(行政用!H29="", "", IFERROR(SUBSTITUTE(CLEAN(行政用!H29), ",", "，"), ""))</f>
        <v/>
      </c>
      <c r="F74" s="4" t="s">
        <v>8997</v>
      </c>
      <c r="G74" s="3"/>
      <c r="H74" s="4"/>
      <c r="I74" s="65" t="s">
        <v>9001</v>
      </c>
      <c r="J74" s="12"/>
    </row>
    <row r="75" spans="2:10" ht="16.5" customHeight="1">
      <c r="B75" s="13">
        <v>71</v>
      </c>
      <c r="C75" s="13" t="s">
        <v>44</v>
      </c>
      <c r="D75" s="13" t="s">
        <v>177</v>
      </c>
      <c r="E75" s="68" t="str">
        <f>IFERROR(INDEX(参照D!AR5:AR106, MATCH(行政用!H25 &amp; 行政用!H26, 参照D!AP5:AP106, 0)), "")</f>
        <v/>
      </c>
      <c r="F75" s="4" t="s">
        <v>168</v>
      </c>
      <c r="G75" s="3"/>
      <c r="H75" s="4"/>
      <c r="I75" s="65" t="s">
        <v>9001</v>
      </c>
      <c r="J75" s="12"/>
    </row>
    <row r="76" spans="2:10" ht="16.5" customHeight="1">
      <c r="B76" s="13">
        <v>72</v>
      </c>
      <c r="C76" s="13" t="s">
        <v>47</v>
      </c>
      <c r="D76" s="13" t="s">
        <v>48</v>
      </c>
      <c r="E76" s="68" t="str">
        <f>IFERROR(INDEX(参照D!R5:R21, MATCH(#REF!, 参照D!Q5:Q21, 0)), "")</f>
        <v/>
      </c>
      <c r="F76" s="4" t="s">
        <v>168</v>
      </c>
      <c r="G76" s="3"/>
      <c r="H76" s="65" t="s">
        <v>9001</v>
      </c>
      <c r="I76" s="3"/>
      <c r="J76" s="12"/>
    </row>
    <row r="77" spans="2:10" ht="16.5" customHeight="1">
      <c r="B77" s="13">
        <v>73</v>
      </c>
      <c r="C77" s="13" t="s">
        <v>51</v>
      </c>
      <c r="D77" s="13" t="s">
        <v>52</v>
      </c>
      <c r="E77" s="69" t="str">
        <f>IF(行政用!H27="", "", IFERROR(SUBSTITUTE(CLEAN(行政用!H27), ",", "，"), ""))</f>
        <v/>
      </c>
      <c r="F77" s="4" t="s">
        <v>168</v>
      </c>
      <c r="G77" s="3"/>
      <c r="H77" s="4"/>
      <c r="I77" s="65" t="s">
        <v>9001</v>
      </c>
      <c r="J77" s="12" t="s">
        <v>178</v>
      </c>
    </row>
    <row r="78" spans="2:10" ht="16.5" customHeight="1">
      <c r="B78" s="13">
        <v>74</v>
      </c>
      <c r="C78" s="13" t="s">
        <v>55</v>
      </c>
      <c r="D78" s="13" t="s">
        <v>56</v>
      </c>
      <c r="E78" s="69" t="e">
        <f>IF(#REF!="", "", IFERROR(SUBSTITUTE(CLEAN(#REF!), ",", "，"), ""))</f>
        <v>#REF!</v>
      </c>
      <c r="F78" s="4" t="s">
        <v>168</v>
      </c>
      <c r="G78" s="3"/>
      <c r="H78" s="65" t="s">
        <v>9001</v>
      </c>
      <c r="I78" s="3"/>
      <c r="J78" s="12" t="s">
        <v>179</v>
      </c>
    </row>
    <row r="79" spans="2:10" ht="16.5" customHeight="1">
      <c r="B79" s="13">
        <v>75</v>
      </c>
      <c r="C79" s="13" t="s">
        <v>59</v>
      </c>
      <c r="D79" s="13" t="s">
        <v>60</v>
      </c>
      <c r="E79" s="68"/>
      <c r="F79" s="9"/>
      <c r="G79" s="10" t="s">
        <v>8997</v>
      </c>
      <c r="H79" s="9"/>
      <c r="I79" s="9"/>
      <c r="J79" s="11" t="s">
        <v>176</v>
      </c>
    </row>
    <row r="80" spans="2:10" ht="16.5" customHeight="1">
      <c r="B80" s="13">
        <v>76</v>
      </c>
      <c r="C80" s="13" t="s">
        <v>63</v>
      </c>
      <c r="D80" s="13" t="s">
        <v>64</v>
      </c>
      <c r="E80" s="68"/>
      <c r="F80" s="9"/>
      <c r="G80" s="10" t="s">
        <v>8997</v>
      </c>
      <c r="H80" s="9"/>
      <c r="I80" s="9"/>
      <c r="J80" s="11" t="s">
        <v>176</v>
      </c>
    </row>
    <row r="81" spans="2:10" ht="16.5" customHeight="1">
      <c r="B81" s="13">
        <v>77</v>
      </c>
      <c r="C81" s="13" t="s">
        <v>67</v>
      </c>
      <c r="D81" s="13" t="s">
        <v>68</v>
      </c>
      <c r="E81" s="68"/>
      <c r="F81" s="9"/>
      <c r="G81" s="9"/>
      <c r="H81" s="9"/>
      <c r="I81" s="9"/>
      <c r="J81" s="11" t="s">
        <v>176</v>
      </c>
    </row>
    <row r="82" spans="2:10" ht="16.5" customHeight="1">
      <c r="B82" s="13">
        <v>78</v>
      </c>
      <c r="C82" s="13" t="s">
        <v>71</v>
      </c>
      <c r="D82" s="13" t="s">
        <v>72</v>
      </c>
      <c r="E82" s="68"/>
      <c r="F82" s="9"/>
      <c r="G82" s="9"/>
      <c r="H82" s="9"/>
      <c r="I82" s="9"/>
      <c r="J82" s="11" t="s">
        <v>176</v>
      </c>
    </row>
    <row r="83" spans="2:10" ht="16.5" customHeight="1">
      <c r="B83" s="13">
        <v>79</v>
      </c>
      <c r="C83" s="13" t="s">
        <v>75</v>
      </c>
      <c r="D83" s="13" t="s">
        <v>76</v>
      </c>
      <c r="E83" s="68"/>
      <c r="F83" s="9"/>
      <c r="G83" s="9"/>
      <c r="H83" s="9"/>
      <c r="I83" s="9"/>
      <c r="J83" s="11" t="s">
        <v>176</v>
      </c>
    </row>
    <row r="84" spans="2:10" ht="16.5" customHeight="1">
      <c r="B84" s="13">
        <v>80</v>
      </c>
      <c r="C84" s="13" t="s">
        <v>79</v>
      </c>
      <c r="D84" s="13" t="s">
        <v>80</v>
      </c>
      <c r="E84" s="68"/>
      <c r="F84" s="9"/>
      <c r="G84" s="9"/>
      <c r="H84" s="9"/>
      <c r="I84" s="9"/>
      <c r="J84" s="11" t="s">
        <v>176</v>
      </c>
    </row>
    <row r="85" spans="2:10" ht="16.5" customHeight="1">
      <c r="B85" s="13">
        <v>81</v>
      </c>
      <c r="C85" s="13" t="s">
        <v>8476</v>
      </c>
      <c r="D85" s="13" t="s">
        <v>8477</v>
      </c>
      <c r="E85" s="68" t="str">
        <f>IFERROR(INDEX(参照D!AB5:AB255, MATCH(#REF!, 参照D!AA5:AA255, 0)), IFERROR(INDEX(参照D!AB5:AB255, MATCH(#REF!, 参照D!AA5:AA255, 0)), ""))</f>
        <v/>
      </c>
      <c r="F85" s="4" t="s">
        <v>168</v>
      </c>
      <c r="G85" s="4"/>
      <c r="H85" s="65" t="s">
        <v>9001</v>
      </c>
      <c r="I85" s="3"/>
      <c r="J85" s="12"/>
    </row>
    <row r="86" spans="2:10" ht="16.5" customHeight="1">
      <c r="B86" s="13">
        <v>82</v>
      </c>
      <c r="C86" s="13" t="s">
        <v>8478</v>
      </c>
      <c r="D86" s="13" t="s">
        <v>8479</v>
      </c>
      <c r="E86" s="68" t="e">
        <f>IF(#REF!="", "", IFERROR(SUBSTITUTE(CLEAN(#REF!), ",", "，"), ""))</f>
        <v>#REF!</v>
      </c>
      <c r="F86" s="4" t="s">
        <v>168</v>
      </c>
      <c r="G86" s="4"/>
      <c r="H86" s="65" t="s">
        <v>9001</v>
      </c>
      <c r="I86" s="3"/>
      <c r="J86" s="12"/>
    </row>
    <row r="87" spans="2:10" ht="16.5" customHeight="1">
      <c r="B87" s="13">
        <v>83</v>
      </c>
      <c r="C87" s="13" t="s">
        <v>8481</v>
      </c>
      <c r="D87" s="13" t="s">
        <v>8480</v>
      </c>
      <c r="E87" s="68" t="str">
        <f>IFERROR(INDEX(参照D!AE5:AE6, MATCH(#REF!, 参照D!AD5:AD6, 0)), "")</f>
        <v/>
      </c>
      <c r="F87" s="4" t="s">
        <v>168</v>
      </c>
      <c r="G87" s="4"/>
      <c r="H87" s="65" t="s">
        <v>9001</v>
      </c>
      <c r="I87" s="3"/>
      <c r="J87" s="12"/>
    </row>
    <row r="90" spans="2:10" ht="16.5">
      <c r="B90" s="22" t="s">
        <v>8068</v>
      </c>
    </row>
    <row r="91" spans="2:10">
      <c r="B91" s="1" t="s">
        <v>8069</v>
      </c>
    </row>
    <row r="92" spans="2:10" ht="26">
      <c r="B92" s="7" t="s">
        <v>1</v>
      </c>
      <c r="C92" s="7" t="s">
        <v>2</v>
      </c>
      <c r="D92" s="7" t="s">
        <v>173</v>
      </c>
      <c r="E92" s="67" t="s">
        <v>190</v>
      </c>
      <c r="F92" s="8" t="s">
        <v>169</v>
      </c>
      <c r="G92" s="8" t="s">
        <v>170</v>
      </c>
      <c r="H92" s="8" t="s">
        <v>171</v>
      </c>
      <c r="I92" s="8" t="s">
        <v>172</v>
      </c>
      <c r="J92" s="8" t="s">
        <v>174</v>
      </c>
    </row>
    <row r="93" spans="2:10">
      <c r="B93" s="3">
        <v>1</v>
      </c>
      <c r="C93" s="3" t="s">
        <v>8056</v>
      </c>
      <c r="D93" s="3" t="s">
        <v>4</v>
      </c>
      <c r="E93" s="75" t="str">
        <f>E5</f>
        <v/>
      </c>
      <c r="F93" s="4" t="s">
        <v>168</v>
      </c>
      <c r="G93" s="3"/>
      <c r="H93" s="4" t="s">
        <v>168</v>
      </c>
      <c r="I93" s="3"/>
      <c r="J93" s="3"/>
    </row>
    <row r="94" spans="2:10">
      <c r="B94" s="3">
        <v>2</v>
      </c>
      <c r="C94" s="3" t="s">
        <v>160</v>
      </c>
      <c r="D94" s="3" t="s">
        <v>8</v>
      </c>
      <c r="E94" s="75" t="str">
        <f>E6</f>
        <v/>
      </c>
      <c r="F94" s="4" t="s">
        <v>168</v>
      </c>
      <c r="G94" s="3"/>
      <c r="H94" s="4" t="s">
        <v>168</v>
      </c>
      <c r="I94" s="3"/>
      <c r="J94" s="3"/>
    </row>
    <row r="95" spans="2:10">
      <c r="B95" s="3">
        <v>3</v>
      </c>
      <c r="C95" s="3" t="s">
        <v>161</v>
      </c>
      <c r="D95" s="3" t="s">
        <v>12</v>
      </c>
      <c r="E95" s="75" t="str">
        <f>E7</f>
        <v/>
      </c>
      <c r="F95" s="4" t="s">
        <v>168</v>
      </c>
      <c r="G95" s="3"/>
      <c r="H95" s="4" t="s">
        <v>168</v>
      </c>
      <c r="I95" s="3"/>
      <c r="J95" s="3"/>
    </row>
    <row r="96" spans="2:10">
      <c r="B96" s="3">
        <v>4</v>
      </c>
      <c r="C96" s="3" t="s">
        <v>162</v>
      </c>
      <c r="D96" s="3" t="s">
        <v>16</v>
      </c>
      <c r="E96" s="75" t="str">
        <f>E8</f>
        <v/>
      </c>
      <c r="F96" s="4" t="s">
        <v>168</v>
      </c>
      <c r="G96" s="3"/>
      <c r="H96" s="4" t="s">
        <v>168</v>
      </c>
      <c r="I96" s="3"/>
      <c r="J96" s="3"/>
    </row>
    <row r="97" spans="2:10">
      <c r="B97" s="3">
        <v>5</v>
      </c>
      <c r="C97" s="3" t="s">
        <v>163</v>
      </c>
      <c r="D97" s="3" t="s">
        <v>164</v>
      </c>
      <c r="E97" s="68">
        <f>IF(IFERROR(#REF!, 0)="", "", IFERROR(1, 0))</f>
        <v>1</v>
      </c>
      <c r="F97" s="4" t="s">
        <v>168</v>
      </c>
      <c r="G97" s="3"/>
      <c r="H97" s="4" t="s">
        <v>168</v>
      </c>
      <c r="I97" s="3"/>
      <c r="J97" s="3"/>
    </row>
    <row r="98" spans="2:10">
      <c r="B98" s="3">
        <v>6</v>
      </c>
      <c r="C98" s="3" t="s">
        <v>8057</v>
      </c>
      <c r="D98" s="3" t="s">
        <v>8062</v>
      </c>
      <c r="E98" s="69" t="str">
        <f>E32</f>
        <v/>
      </c>
      <c r="F98" s="4" t="s">
        <v>168</v>
      </c>
      <c r="G98" s="3"/>
      <c r="H98" s="4" t="s">
        <v>168</v>
      </c>
      <c r="I98" s="3"/>
      <c r="J98" s="3"/>
    </row>
    <row r="99" spans="2:10">
      <c r="B99" s="3">
        <v>7</v>
      </c>
      <c r="C99" s="3" t="s">
        <v>165</v>
      </c>
      <c r="D99" s="3" t="s">
        <v>97</v>
      </c>
      <c r="E99" s="76"/>
      <c r="F99" s="9"/>
      <c r="G99" s="9"/>
      <c r="H99" s="9"/>
      <c r="I99" s="9"/>
      <c r="J99" s="12" t="s">
        <v>175</v>
      </c>
    </row>
    <row r="100" spans="2:10">
      <c r="B100" s="3">
        <v>8</v>
      </c>
      <c r="C100" s="3" t="s">
        <v>8058</v>
      </c>
      <c r="D100" s="3" t="s">
        <v>8063</v>
      </c>
      <c r="E100" s="76" t="e">
        <f>IF(#REF! &amp;#REF!="", "", IFERROR(SUBSTITUTE(CLEAN(#REF!) &amp; CLEAN(#REF!), ",", "，"), ""))</f>
        <v>#REF!</v>
      </c>
      <c r="F100" s="4" t="s">
        <v>168</v>
      </c>
      <c r="G100" s="3"/>
      <c r="H100" s="4" t="s">
        <v>168</v>
      </c>
      <c r="I100" s="3"/>
      <c r="J100" s="3"/>
    </row>
    <row r="101" spans="2:10">
      <c r="B101" s="3">
        <v>9</v>
      </c>
      <c r="C101" s="3" t="s">
        <v>8059</v>
      </c>
      <c r="D101" s="3" t="s">
        <v>8064</v>
      </c>
      <c r="E101" s="75" t="e">
        <f>IF(#REF! &amp;#REF!="", "", IFERROR(SUBSTITUTE(CLEAN(#REF!) &amp; CLEAN(#REF!), ",", "，"), ""))</f>
        <v>#REF!</v>
      </c>
      <c r="F101" s="4" t="s">
        <v>8997</v>
      </c>
      <c r="G101" s="3"/>
      <c r="H101" s="4" t="s">
        <v>168</v>
      </c>
      <c r="I101" s="3"/>
      <c r="J101" s="3"/>
    </row>
    <row r="102" spans="2:10">
      <c r="B102" s="3">
        <v>10</v>
      </c>
      <c r="C102" s="3" t="s">
        <v>8060</v>
      </c>
      <c r="D102" s="3" t="s">
        <v>8065</v>
      </c>
      <c r="E102" s="76" t="e">
        <f>IF(#REF!="", "", IFERROR(SUBSTITUTE(CLEAN(#REF!), ",", "，"), ""))</f>
        <v>#REF!</v>
      </c>
      <c r="F102" s="4" t="s">
        <v>168</v>
      </c>
      <c r="G102" s="3"/>
      <c r="H102" s="4" t="s">
        <v>168</v>
      </c>
      <c r="I102" s="3"/>
      <c r="J102" s="3"/>
    </row>
    <row r="103" spans="2:10">
      <c r="B103" s="3">
        <v>11</v>
      </c>
      <c r="C103" s="3" t="s">
        <v>8061</v>
      </c>
      <c r="D103" s="3" t="s">
        <v>8066</v>
      </c>
      <c r="E103" s="75" t="e">
        <f>IF(#REF!="", "", IFERROR(SUBSTITUTE(CLEAN(#REF!), ",", "，"), ""))</f>
        <v>#REF!</v>
      </c>
      <c r="F103" s="4" t="s">
        <v>8997</v>
      </c>
      <c r="G103" s="3"/>
      <c r="H103" s="4" t="s">
        <v>168</v>
      </c>
      <c r="I103" s="3"/>
      <c r="J103" s="3"/>
    </row>
    <row r="104" spans="2:10">
      <c r="B104" s="3">
        <v>12</v>
      </c>
      <c r="C104" s="3" t="s">
        <v>166</v>
      </c>
      <c r="D104" s="3" t="s">
        <v>167</v>
      </c>
      <c r="E104" s="68" t="e">
        <f xml:space="preserve"> IF(#REF!="", "",#REF!)</f>
        <v>#REF!</v>
      </c>
      <c r="F104" s="4" t="s">
        <v>168</v>
      </c>
      <c r="G104" s="3"/>
      <c r="H104" s="4" t="s">
        <v>168</v>
      </c>
      <c r="I104" s="3"/>
      <c r="J104" s="3"/>
    </row>
    <row r="106" spans="2:10">
      <c r="B106" s="1" t="s">
        <v>8070</v>
      </c>
    </row>
    <row r="107" spans="2:10" ht="26">
      <c r="B107" s="7" t="s">
        <v>1</v>
      </c>
      <c r="C107" s="7" t="s">
        <v>2</v>
      </c>
      <c r="D107" s="7" t="s">
        <v>173</v>
      </c>
      <c r="E107" s="67" t="s">
        <v>190</v>
      </c>
      <c r="F107" s="8" t="s">
        <v>169</v>
      </c>
      <c r="G107" s="8" t="s">
        <v>170</v>
      </c>
      <c r="H107" s="8" t="s">
        <v>171</v>
      </c>
      <c r="I107" s="8" t="s">
        <v>172</v>
      </c>
      <c r="J107" s="8" t="s">
        <v>174</v>
      </c>
    </row>
    <row r="108" spans="2:10">
      <c r="B108" s="3">
        <v>1</v>
      </c>
      <c r="C108" s="3" t="s">
        <v>8056</v>
      </c>
      <c r="D108" s="3" t="s">
        <v>4</v>
      </c>
      <c r="E108" s="75" t="str">
        <f>IF(IFERROR(#REF!, 0)="", "", IFERROR(E5, 0))</f>
        <v/>
      </c>
      <c r="F108" s="4" t="s">
        <v>168</v>
      </c>
      <c r="G108" s="3"/>
      <c r="H108" s="4" t="s">
        <v>168</v>
      </c>
      <c r="I108" s="3"/>
      <c r="J108" s="3"/>
    </row>
    <row r="109" spans="2:10">
      <c r="B109" s="3">
        <v>2</v>
      </c>
      <c r="C109" s="3" t="s">
        <v>160</v>
      </c>
      <c r="D109" s="3" t="s">
        <v>8</v>
      </c>
      <c r="E109" s="76" t="str">
        <f>IF(IFERROR(#REF!, 0)="", "", IFERROR(E6, 0))</f>
        <v/>
      </c>
      <c r="F109" s="4" t="s">
        <v>168</v>
      </c>
      <c r="G109" s="3"/>
      <c r="H109" s="4" t="s">
        <v>168</v>
      </c>
      <c r="I109" s="3"/>
      <c r="J109" s="3"/>
    </row>
    <row r="110" spans="2:10">
      <c r="B110" s="3">
        <v>3</v>
      </c>
      <c r="C110" s="3" t="s">
        <v>161</v>
      </c>
      <c r="D110" s="3" t="s">
        <v>12</v>
      </c>
      <c r="E110" s="76" t="str">
        <f>IF(IFERROR(#REF!, 0)="", "", IFERROR(E7, 0))</f>
        <v/>
      </c>
      <c r="F110" s="4" t="s">
        <v>168</v>
      </c>
      <c r="G110" s="3"/>
      <c r="H110" s="4" t="s">
        <v>168</v>
      </c>
      <c r="I110" s="3"/>
      <c r="J110" s="3"/>
    </row>
    <row r="111" spans="2:10">
      <c r="B111" s="3">
        <v>4</v>
      </c>
      <c r="C111" s="3" t="s">
        <v>162</v>
      </c>
      <c r="D111" s="3" t="s">
        <v>16</v>
      </c>
      <c r="E111" s="76" t="str">
        <f>IF(IFERROR(#REF!, 0)="", "", IFERROR(E8, 0))</f>
        <v/>
      </c>
      <c r="F111" s="4" t="s">
        <v>168</v>
      </c>
      <c r="G111" s="3"/>
      <c r="H111" s="4" t="s">
        <v>168</v>
      </c>
      <c r="I111" s="3"/>
      <c r="J111" s="3"/>
    </row>
    <row r="112" spans="2:10">
      <c r="B112" s="3">
        <v>5</v>
      </c>
      <c r="C112" s="3" t="s">
        <v>163</v>
      </c>
      <c r="D112" s="3" t="s">
        <v>164</v>
      </c>
      <c r="E112" s="68">
        <f>IF(IFERROR(#REF!, 0)="", "", IFERROR(2, 0))</f>
        <v>2</v>
      </c>
      <c r="F112" s="4" t="s">
        <v>168</v>
      </c>
      <c r="G112" s="3"/>
      <c r="H112" s="4" t="s">
        <v>168</v>
      </c>
      <c r="I112" s="3"/>
      <c r="J112" s="3"/>
    </row>
    <row r="113" spans="2:10">
      <c r="B113" s="3">
        <v>6</v>
      </c>
      <c r="C113" s="3" t="s">
        <v>8057</v>
      </c>
      <c r="D113" s="3" t="s">
        <v>8062</v>
      </c>
      <c r="E113" s="68" t="str">
        <f>IF(IFERROR(#REF!, 0)="", "", IFERROR(E32, 0))</f>
        <v/>
      </c>
      <c r="F113" s="4" t="s">
        <v>168</v>
      </c>
      <c r="G113" s="3"/>
      <c r="H113" s="4" t="s">
        <v>168</v>
      </c>
      <c r="I113" s="3"/>
      <c r="J113" s="3"/>
    </row>
    <row r="114" spans="2:10">
      <c r="B114" s="3">
        <v>7</v>
      </c>
      <c r="C114" s="3" t="s">
        <v>165</v>
      </c>
      <c r="D114" s="3" t="s">
        <v>97</v>
      </c>
      <c r="E114" s="76"/>
      <c r="F114" s="9"/>
      <c r="G114" s="9"/>
      <c r="H114" s="9"/>
      <c r="I114" s="9"/>
      <c r="J114" s="12" t="s">
        <v>175</v>
      </c>
    </row>
    <row r="115" spans="2:10">
      <c r="B115" s="3">
        <v>8</v>
      </c>
      <c r="C115" s="3" t="s">
        <v>8058</v>
      </c>
      <c r="D115" s="3" t="s">
        <v>8063</v>
      </c>
      <c r="E115" s="76" t="str">
        <f>IF(IFERROR(CLEAN(#REF!), 0)="", "", IFERROR(SUBSTITUTE(CLEAN(#REF!) &amp; CLEAN(#REF!), ",", "，"), ""))</f>
        <v/>
      </c>
      <c r="F115" s="4" t="s">
        <v>168</v>
      </c>
      <c r="G115" s="3"/>
      <c r="H115" s="4" t="s">
        <v>168</v>
      </c>
      <c r="I115" s="3"/>
      <c r="J115" s="3"/>
    </row>
    <row r="116" spans="2:10">
      <c r="B116" s="3">
        <v>9</v>
      </c>
      <c r="C116" s="3" t="s">
        <v>8059</v>
      </c>
      <c r="D116" s="3" t="s">
        <v>8064</v>
      </c>
      <c r="E116" s="76" t="str">
        <f>IF(IFERROR(CLEAN(#REF!), 0)="", "", IFERROR(SUBSTITUTE(CLEAN(#REF!) &amp; CLEAN(#REF!), ",", "，"), ""))</f>
        <v/>
      </c>
      <c r="F116" s="4" t="s">
        <v>8997</v>
      </c>
      <c r="G116" s="3"/>
      <c r="H116" s="4" t="s">
        <v>168</v>
      </c>
      <c r="I116" s="3"/>
      <c r="J116" s="3"/>
    </row>
    <row r="117" spans="2:10">
      <c r="B117" s="3">
        <v>10</v>
      </c>
      <c r="C117" s="3" t="s">
        <v>8060</v>
      </c>
      <c r="D117" s="3" t="s">
        <v>8065</v>
      </c>
      <c r="E117" s="76" t="str">
        <f>IF(IFERROR(CLEAN(#REF!), 0)="", "", IFERROR(SUBSTITUTE(CLEAN(#REF!), ",", "，"), ""))</f>
        <v/>
      </c>
      <c r="F117" s="4" t="s">
        <v>168</v>
      </c>
      <c r="G117" s="3"/>
      <c r="H117" s="4" t="s">
        <v>168</v>
      </c>
      <c r="I117" s="3"/>
      <c r="J117" s="3"/>
    </row>
    <row r="118" spans="2:10">
      <c r="B118" s="3">
        <v>11</v>
      </c>
      <c r="C118" s="3" t="s">
        <v>8061</v>
      </c>
      <c r="D118" s="3" t="s">
        <v>8066</v>
      </c>
      <c r="E118" s="76" t="str">
        <f>IF(IFERROR(CLEAN(#REF!), 0)="", "", IFERROR(SUBSTITUTE(CLEAN(#REF!), ",", "，"), ""))</f>
        <v/>
      </c>
      <c r="F118" s="4" t="s">
        <v>8997</v>
      </c>
      <c r="G118" s="3"/>
      <c r="H118" s="4" t="s">
        <v>168</v>
      </c>
      <c r="I118" s="3"/>
      <c r="J118" s="3"/>
    </row>
    <row r="119" spans="2:10">
      <c r="B119" s="3">
        <v>12</v>
      </c>
      <c r="C119" s="3" t="s">
        <v>166</v>
      </c>
      <c r="D119" s="3" t="s">
        <v>167</v>
      </c>
      <c r="E119" s="68" t="e">
        <f xml:space="preserve"> IF(#REF!="", "",#REF!)</f>
        <v>#REF!</v>
      </c>
      <c r="F119" s="4" t="s">
        <v>168</v>
      </c>
      <c r="G119" s="3"/>
      <c r="H119" s="4" t="s">
        <v>168</v>
      </c>
      <c r="I119" s="3"/>
      <c r="J119" s="3"/>
    </row>
    <row r="121" spans="2:10">
      <c r="B121" s="1" t="s">
        <v>8071</v>
      </c>
    </row>
    <row r="122" spans="2:10" ht="26">
      <c r="B122" s="7" t="s">
        <v>1</v>
      </c>
      <c r="C122" s="7" t="s">
        <v>2</v>
      </c>
      <c r="D122" s="7" t="s">
        <v>173</v>
      </c>
      <c r="E122" s="67" t="s">
        <v>190</v>
      </c>
      <c r="F122" s="8" t="s">
        <v>169</v>
      </c>
      <c r="G122" s="8" t="s">
        <v>170</v>
      </c>
      <c r="H122" s="8" t="s">
        <v>171</v>
      </c>
      <c r="I122" s="8" t="s">
        <v>172</v>
      </c>
      <c r="J122" s="8" t="s">
        <v>174</v>
      </c>
    </row>
    <row r="123" spans="2:10">
      <c r="B123" s="3">
        <v>1</v>
      </c>
      <c r="C123" s="3" t="s">
        <v>8056</v>
      </c>
      <c r="D123" s="3" t="s">
        <v>4</v>
      </c>
      <c r="E123" s="75" t="str">
        <f>IF(IFERROR(#REF!, 0)="", "", IFERROR(E5, 0))</f>
        <v/>
      </c>
      <c r="F123" s="4" t="s">
        <v>168</v>
      </c>
      <c r="G123" s="3"/>
      <c r="H123" s="4" t="s">
        <v>168</v>
      </c>
      <c r="I123" s="3"/>
      <c r="J123" s="3"/>
    </row>
    <row r="124" spans="2:10">
      <c r="B124" s="3">
        <v>2</v>
      </c>
      <c r="C124" s="3" t="s">
        <v>160</v>
      </c>
      <c r="D124" s="3" t="s">
        <v>8</v>
      </c>
      <c r="E124" s="75" t="str">
        <f>IF(IFERROR(#REF!, 0)="", "", IFERROR(E6, 0))</f>
        <v/>
      </c>
      <c r="F124" s="4" t="s">
        <v>168</v>
      </c>
      <c r="G124" s="3"/>
      <c r="H124" s="4" t="s">
        <v>168</v>
      </c>
      <c r="I124" s="3"/>
      <c r="J124" s="3"/>
    </row>
    <row r="125" spans="2:10">
      <c r="B125" s="3">
        <v>3</v>
      </c>
      <c r="C125" s="3" t="s">
        <v>161</v>
      </c>
      <c r="D125" s="3" t="s">
        <v>12</v>
      </c>
      <c r="E125" s="75" t="str">
        <f>IF(IFERROR(#REF!, 0)="", "", IFERROR(E7, 0))</f>
        <v/>
      </c>
      <c r="F125" s="4" t="s">
        <v>168</v>
      </c>
      <c r="G125" s="3"/>
      <c r="H125" s="4" t="s">
        <v>168</v>
      </c>
      <c r="I125" s="3"/>
      <c r="J125" s="3"/>
    </row>
    <row r="126" spans="2:10">
      <c r="B126" s="3">
        <v>4</v>
      </c>
      <c r="C126" s="3" t="s">
        <v>162</v>
      </c>
      <c r="D126" s="3" t="s">
        <v>16</v>
      </c>
      <c r="E126" s="75" t="str">
        <f>IF(IFERROR(#REF!, 0)="", "", IFERROR(E8, 0))</f>
        <v/>
      </c>
      <c r="F126" s="4" t="s">
        <v>168</v>
      </c>
      <c r="G126" s="3"/>
      <c r="H126" s="4" t="s">
        <v>168</v>
      </c>
      <c r="I126" s="3"/>
      <c r="J126" s="3"/>
    </row>
    <row r="127" spans="2:10">
      <c r="B127" s="3">
        <v>5</v>
      </c>
      <c r="C127" s="3" t="s">
        <v>163</v>
      </c>
      <c r="D127" s="3" t="s">
        <v>164</v>
      </c>
      <c r="E127" s="69">
        <f>IF(IFERROR(#REF!, 0)="", "", IFERROR(3, 0))</f>
        <v>3</v>
      </c>
      <c r="F127" s="4" t="s">
        <v>168</v>
      </c>
      <c r="G127" s="3"/>
      <c r="H127" s="4" t="s">
        <v>168</v>
      </c>
      <c r="I127" s="3"/>
      <c r="J127" s="3"/>
    </row>
    <row r="128" spans="2:10">
      <c r="B128" s="3">
        <v>6</v>
      </c>
      <c r="C128" s="3" t="s">
        <v>8057</v>
      </c>
      <c r="D128" s="3" t="s">
        <v>8062</v>
      </c>
      <c r="E128" s="69" t="str">
        <f>IF(IFERROR(#REF!, 0)="", "", IFERROR(E32, 0))</f>
        <v/>
      </c>
      <c r="F128" s="4" t="s">
        <v>168</v>
      </c>
      <c r="G128" s="3"/>
      <c r="H128" s="4" t="s">
        <v>168</v>
      </c>
      <c r="I128" s="3"/>
      <c r="J128" s="3"/>
    </row>
    <row r="129" spans="2:10">
      <c r="B129" s="3">
        <v>7</v>
      </c>
      <c r="C129" s="3" t="s">
        <v>165</v>
      </c>
      <c r="D129" s="3" t="s">
        <v>97</v>
      </c>
      <c r="E129" s="75"/>
      <c r="F129" s="9"/>
      <c r="G129" s="9"/>
      <c r="H129" s="9"/>
      <c r="I129" s="9"/>
      <c r="J129" s="12" t="s">
        <v>175</v>
      </c>
    </row>
    <row r="130" spans="2:10">
      <c r="B130" s="3">
        <v>8</v>
      </c>
      <c r="C130" s="3" t="s">
        <v>8058</v>
      </c>
      <c r="D130" s="3" t="s">
        <v>8063</v>
      </c>
      <c r="E130" s="75" t="str">
        <f>IF(IFERROR(CLEAN(#REF!), 0)="", "", IFERROR(SUBSTITUTE(CLEAN(#REF!) &amp; CLEAN(#REF!), ",", "，"), ""))</f>
        <v/>
      </c>
      <c r="F130" s="4" t="s">
        <v>168</v>
      </c>
      <c r="G130" s="3"/>
      <c r="H130" s="4" t="s">
        <v>168</v>
      </c>
      <c r="I130" s="3"/>
      <c r="J130" s="3"/>
    </row>
    <row r="131" spans="2:10">
      <c r="B131" s="3">
        <v>9</v>
      </c>
      <c r="C131" s="3" t="s">
        <v>8059</v>
      </c>
      <c r="D131" s="3" t="s">
        <v>8064</v>
      </c>
      <c r="E131" s="75" t="str">
        <f>IF(IFERROR(CLEAN(#REF!), 0)="", "", IFERROR(SUBSTITUTE(CLEAN(#REF!) &amp; CLEAN(#REF!), ",", "，"), ""))</f>
        <v/>
      </c>
      <c r="F131" s="4" t="s">
        <v>8997</v>
      </c>
      <c r="G131" s="3"/>
      <c r="H131" s="4" t="s">
        <v>168</v>
      </c>
      <c r="I131" s="3"/>
      <c r="J131" s="3"/>
    </row>
    <row r="132" spans="2:10">
      <c r="B132" s="3">
        <v>10</v>
      </c>
      <c r="C132" s="3" t="s">
        <v>8060</v>
      </c>
      <c r="D132" s="3" t="s">
        <v>8065</v>
      </c>
      <c r="E132" s="75" t="str">
        <f>IF(IFERROR(CLEAN(#REF!), 0)="", "", IFERROR(SUBSTITUTE(CLEAN(#REF!), ",", "，"), ""))</f>
        <v/>
      </c>
      <c r="F132" s="4" t="s">
        <v>168</v>
      </c>
      <c r="G132" s="3"/>
      <c r="H132" s="4" t="s">
        <v>168</v>
      </c>
      <c r="I132" s="3"/>
      <c r="J132" s="3"/>
    </row>
    <row r="133" spans="2:10">
      <c r="B133" s="3">
        <v>11</v>
      </c>
      <c r="C133" s="3" t="s">
        <v>8061</v>
      </c>
      <c r="D133" s="3" t="s">
        <v>8066</v>
      </c>
      <c r="E133" s="75" t="str">
        <f>IF(IFERROR(CLEAN(#REF!), 0)="", "", IFERROR(SUBSTITUTE(CLEAN(#REF!), ",", "，"), ""))</f>
        <v/>
      </c>
      <c r="F133" s="4" t="s">
        <v>8997</v>
      </c>
      <c r="G133" s="3"/>
      <c r="H133" s="4" t="s">
        <v>168</v>
      </c>
      <c r="I133" s="3"/>
      <c r="J133" s="3"/>
    </row>
    <row r="134" spans="2:10">
      <c r="B134" s="3">
        <v>12</v>
      </c>
      <c r="C134" s="3" t="s">
        <v>166</v>
      </c>
      <c r="D134" s="3" t="s">
        <v>167</v>
      </c>
      <c r="E134" s="69" t="e">
        <f xml:space="preserve"> IF(#REF!="", "",#REF!)</f>
        <v>#REF!</v>
      </c>
      <c r="F134" s="4" t="s">
        <v>168</v>
      </c>
      <c r="G134" s="3"/>
      <c r="H134" s="4" t="s">
        <v>168</v>
      </c>
      <c r="I134" s="3"/>
      <c r="J134" s="3"/>
    </row>
    <row r="136" spans="2:10">
      <c r="B136" s="1" t="s">
        <v>8484</v>
      </c>
    </row>
    <row r="137" spans="2:10" ht="26">
      <c r="B137" s="7" t="s">
        <v>1</v>
      </c>
      <c r="C137" s="7" t="s">
        <v>2</v>
      </c>
      <c r="D137" s="7" t="s">
        <v>173</v>
      </c>
      <c r="E137" s="67" t="s">
        <v>190</v>
      </c>
      <c r="F137" s="8" t="s">
        <v>169</v>
      </c>
      <c r="G137" s="8" t="s">
        <v>170</v>
      </c>
      <c r="H137" s="8" t="s">
        <v>171</v>
      </c>
      <c r="I137" s="8" t="s">
        <v>172</v>
      </c>
      <c r="J137" s="8" t="s">
        <v>174</v>
      </c>
    </row>
    <row r="138" spans="2:10">
      <c r="B138" s="3">
        <v>1</v>
      </c>
      <c r="C138" s="3" t="s">
        <v>8056</v>
      </c>
      <c r="D138" s="3" t="s">
        <v>4</v>
      </c>
      <c r="E138" s="75" t="str">
        <f>IF(IFERROR(#REF!, 0)="", "", IFERROR(E5, 0))</f>
        <v/>
      </c>
      <c r="F138" s="4" t="s">
        <v>168</v>
      </c>
      <c r="G138" s="3"/>
      <c r="H138" s="4" t="s">
        <v>168</v>
      </c>
      <c r="I138" s="3"/>
      <c r="J138" s="3"/>
    </row>
    <row r="139" spans="2:10">
      <c r="B139" s="3">
        <v>2</v>
      </c>
      <c r="C139" s="3" t="s">
        <v>160</v>
      </c>
      <c r="D139" s="3" t="s">
        <v>8</v>
      </c>
      <c r="E139" s="75" t="str">
        <f>IF(IFERROR(#REF!, 0)="", "", IFERROR(E6, 0))</f>
        <v/>
      </c>
      <c r="F139" s="4" t="s">
        <v>168</v>
      </c>
      <c r="G139" s="3"/>
      <c r="H139" s="4" t="s">
        <v>168</v>
      </c>
      <c r="I139" s="3"/>
      <c r="J139" s="3"/>
    </row>
    <row r="140" spans="2:10">
      <c r="B140" s="3">
        <v>3</v>
      </c>
      <c r="C140" s="3" t="s">
        <v>161</v>
      </c>
      <c r="D140" s="3" t="s">
        <v>12</v>
      </c>
      <c r="E140" s="75" t="str">
        <f>IF(IFERROR(#REF!, 0)="", "", IFERROR(E7, 0))</f>
        <v/>
      </c>
      <c r="F140" s="4" t="s">
        <v>168</v>
      </c>
      <c r="G140" s="3"/>
      <c r="H140" s="4" t="s">
        <v>168</v>
      </c>
      <c r="I140" s="3"/>
      <c r="J140" s="3"/>
    </row>
    <row r="141" spans="2:10">
      <c r="B141" s="3">
        <v>4</v>
      </c>
      <c r="C141" s="3" t="s">
        <v>162</v>
      </c>
      <c r="D141" s="3" t="s">
        <v>16</v>
      </c>
      <c r="E141" s="75" t="str">
        <f>IF(IFERROR(#REF!, 0)="", "", IFERROR(E8, 0))</f>
        <v/>
      </c>
      <c r="F141" s="4" t="s">
        <v>168</v>
      </c>
      <c r="G141" s="3"/>
      <c r="H141" s="4" t="s">
        <v>168</v>
      </c>
      <c r="I141" s="3"/>
      <c r="J141" s="3"/>
    </row>
    <row r="142" spans="2:10">
      <c r="B142" s="3">
        <v>5</v>
      </c>
      <c r="C142" s="3" t="s">
        <v>163</v>
      </c>
      <c r="D142" s="3" t="s">
        <v>164</v>
      </c>
      <c r="E142" s="69">
        <f>IF(IFERROR(#REF!, 0)="", "", IFERROR(4, 0))</f>
        <v>4</v>
      </c>
      <c r="F142" s="4" t="s">
        <v>168</v>
      </c>
      <c r="G142" s="3"/>
      <c r="H142" s="4" t="s">
        <v>168</v>
      </c>
      <c r="I142" s="3"/>
      <c r="J142" s="3"/>
    </row>
    <row r="143" spans="2:10">
      <c r="B143" s="3">
        <v>6</v>
      </c>
      <c r="C143" s="3" t="s">
        <v>8057</v>
      </c>
      <c r="D143" s="3" t="s">
        <v>8062</v>
      </c>
      <c r="E143" s="69" t="str">
        <f>IF(IFERROR(#REF!, 0)="", "", IFERROR(E32, 0))</f>
        <v/>
      </c>
      <c r="F143" s="4" t="s">
        <v>168</v>
      </c>
      <c r="G143" s="3"/>
      <c r="H143" s="4" t="s">
        <v>168</v>
      </c>
      <c r="I143" s="3"/>
      <c r="J143" s="3"/>
    </row>
    <row r="144" spans="2:10">
      <c r="B144" s="3">
        <v>7</v>
      </c>
      <c r="C144" s="3" t="s">
        <v>165</v>
      </c>
      <c r="D144" s="3" t="s">
        <v>97</v>
      </c>
      <c r="E144" s="75"/>
      <c r="F144" s="9"/>
      <c r="G144" s="9"/>
      <c r="H144" s="9"/>
      <c r="I144" s="9"/>
      <c r="J144" s="12" t="s">
        <v>175</v>
      </c>
    </row>
    <row r="145" spans="2:10">
      <c r="B145" s="3">
        <v>8</v>
      </c>
      <c r="C145" s="3" t="s">
        <v>8058</v>
      </c>
      <c r="D145" s="3" t="s">
        <v>8063</v>
      </c>
      <c r="E145" s="75" t="str">
        <f>IF(IFERROR(CLEAN(#REF!), 0)="", "", IFERROR(SUBSTITUTE(CLEAN(#REF!) &amp; CLEAN(#REF!), ",", "，"), ""))</f>
        <v/>
      </c>
      <c r="F145" s="4" t="s">
        <v>168</v>
      </c>
      <c r="G145" s="3"/>
      <c r="H145" s="4" t="s">
        <v>168</v>
      </c>
      <c r="I145" s="3"/>
      <c r="J145" s="3"/>
    </row>
    <row r="146" spans="2:10">
      <c r="B146" s="3">
        <v>9</v>
      </c>
      <c r="C146" s="3" t="s">
        <v>8059</v>
      </c>
      <c r="D146" s="3" t="s">
        <v>8064</v>
      </c>
      <c r="E146" s="75" t="str">
        <f>IF(IFERROR(CLEAN(#REF!), 0)="", "", IFERROR(SUBSTITUTE(CLEAN(#REF!) &amp; CLEAN(#REF!), ",", "，"), ""))</f>
        <v/>
      </c>
      <c r="F146" s="4" t="s">
        <v>8997</v>
      </c>
      <c r="G146" s="3"/>
      <c r="H146" s="4" t="s">
        <v>168</v>
      </c>
      <c r="I146" s="3"/>
      <c r="J146" s="3"/>
    </row>
    <row r="147" spans="2:10">
      <c r="B147" s="3">
        <v>10</v>
      </c>
      <c r="C147" s="3" t="s">
        <v>8060</v>
      </c>
      <c r="D147" s="3" t="s">
        <v>8065</v>
      </c>
      <c r="E147" s="75" t="str">
        <f>IF(IFERROR(CLEAN(#REF!), 0)="", "", IFERROR(SUBSTITUTE(CLEAN(#REF!), ",", "，"), ""))</f>
        <v/>
      </c>
      <c r="F147" s="4" t="s">
        <v>168</v>
      </c>
      <c r="G147" s="3"/>
      <c r="H147" s="4" t="s">
        <v>168</v>
      </c>
      <c r="I147" s="3"/>
      <c r="J147" s="3"/>
    </row>
    <row r="148" spans="2:10">
      <c r="B148" s="3">
        <v>11</v>
      </c>
      <c r="C148" s="3" t="s">
        <v>8061</v>
      </c>
      <c r="D148" s="3" t="s">
        <v>8066</v>
      </c>
      <c r="E148" s="75" t="str">
        <f>IF(IFERROR(CLEAN(#REF!), 0)="", "", IFERROR(SUBSTITUTE(CLEAN(#REF!), ",", "，"), ""))</f>
        <v/>
      </c>
      <c r="F148" s="4" t="s">
        <v>8997</v>
      </c>
      <c r="G148" s="3"/>
      <c r="H148" s="4" t="s">
        <v>168</v>
      </c>
      <c r="I148" s="3"/>
      <c r="J148" s="3"/>
    </row>
    <row r="149" spans="2:10">
      <c r="B149" s="3">
        <v>12</v>
      </c>
      <c r="C149" s="3" t="s">
        <v>166</v>
      </c>
      <c r="D149" s="3" t="s">
        <v>167</v>
      </c>
      <c r="E149" s="69" t="e">
        <f xml:space="preserve"> IF(#REF!="", "",#REF!)</f>
        <v>#REF!</v>
      </c>
      <c r="F149" s="4" t="s">
        <v>168</v>
      </c>
      <c r="G149" s="3"/>
      <c r="H149" s="4" t="s">
        <v>168</v>
      </c>
      <c r="I149" s="3"/>
      <c r="J149" s="3"/>
    </row>
    <row r="151" spans="2:10">
      <c r="B151" s="1" t="s">
        <v>8483</v>
      </c>
    </row>
    <row r="152" spans="2:10" ht="26">
      <c r="B152" s="7" t="s">
        <v>1</v>
      </c>
      <c r="C152" s="7" t="s">
        <v>2</v>
      </c>
      <c r="D152" s="7" t="s">
        <v>173</v>
      </c>
      <c r="E152" s="67" t="s">
        <v>190</v>
      </c>
      <c r="F152" s="8" t="s">
        <v>169</v>
      </c>
      <c r="G152" s="8" t="s">
        <v>170</v>
      </c>
      <c r="H152" s="8" t="s">
        <v>171</v>
      </c>
      <c r="I152" s="8" t="s">
        <v>172</v>
      </c>
      <c r="J152" s="8" t="s">
        <v>174</v>
      </c>
    </row>
    <row r="153" spans="2:10">
      <c r="B153" s="3">
        <v>1</v>
      </c>
      <c r="C153" s="3" t="s">
        <v>8056</v>
      </c>
      <c r="D153" s="3" t="s">
        <v>4</v>
      </c>
      <c r="E153" s="75" t="str">
        <f>IF(IFERROR(#REF!, 0)="", "", IFERROR(E5, 0))</f>
        <v/>
      </c>
      <c r="F153" s="4" t="s">
        <v>168</v>
      </c>
      <c r="G153" s="3"/>
      <c r="H153" s="4" t="s">
        <v>168</v>
      </c>
      <c r="I153" s="3"/>
      <c r="J153" s="3"/>
    </row>
    <row r="154" spans="2:10">
      <c r="B154" s="3">
        <v>2</v>
      </c>
      <c r="C154" s="3" t="s">
        <v>160</v>
      </c>
      <c r="D154" s="3" t="s">
        <v>8</v>
      </c>
      <c r="E154" s="75" t="str">
        <f>IF(IFERROR(#REF!, 0)="", "", IFERROR(E6, 0))</f>
        <v/>
      </c>
      <c r="F154" s="4" t="s">
        <v>168</v>
      </c>
      <c r="G154" s="3"/>
      <c r="H154" s="4" t="s">
        <v>168</v>
      </c>
      <c r="I154" s="3"/>
      <c r="J154" s="3"/>
    </row>
    <row r="155" spans="2:10">
      <c r="B155" s="3">
        <v>3</v>
      </c>
      <c r="C155" s="3" t="s">
        <v>161</v>
      </c>
      <c r="D155" s="3" t="s">
        <v>12</v>
      </c>
      <c r="E155" s="75" t="str">
        <f>IF(IFERROR(#REF!, 0)="", "", IFERROR(E7, 0))</f>
        <v/>
      </c>
      <c r="F155" s="4" t="s">
        <v>168</v>
      </c>
      <c r="G155" s="3"/>
      <c r="H155" s="4" t="s">
        <v>168</v>
      </c>
      <c r="I155" s="3"/>
      <c r="J155" s="3"/>
    </row>
    <row r="156" spans="2:10">
      <c r="B156" s="3">
        <v>4</v>
      </c>
      <c r="C156" s="3" t="s">
        <v>162</v>
      </c>
      <c r="D156" s="3" t="s">
        <v>16</v>
      </c>
      <c r="E156" s="75" t="str">
        <f>IF(IFERROR(#REF!, 0)="", "", IFERROR(E8, 0))</f>
        <v/>
      </c>
      <c r="F156" s="4" t="s">
        <v>168</v>
      </c>
      <c r="G156" s="3"/>
      <c r="H156" s="4" t="s">
        <v>168</v>
      </c>
      <c r="I156" s="3"/>
      <c r="J156" s="3"/>
    </row>
    <row r="157" spans="2:10">
      <c r="B157" s="3">
        <v>5</v>
      </c>
      <c r="C157" s="3" t="s">
        <v>163</v>
      </c>
      <c r="D157" s="3" t="s">
        <v>164</v>
      </c>
      <c r="E157" s="69">
        <f>IF(IFERROR(#REF!, 0)="", "", IFERROR(5, 0))</f>
        <v>5</v>
      </c>
      <c r="F157" s="4" t="s">
        <v>168</v>
      </c>
      <c r="G157" s="3"/>
      <c r="H157" s="4" t="s">
        <v>168</v>
      </c>
      <c r="I157" s="3"/>
      <c r="J157" s="3"/>
    </row>
    <row r="158" spans="2:10">
      <c r="B158" s="3">
        <v>6</v>
      </c>
      <c r="C158" s="3" t="s">
        <v>8057</v>
      </c>
      <c r="D158" s="3" t="s">
        <v>8062</v>
      </c>
      <c r="E158" s="69" t="str">
        <f>IF(IFERROR(#REF!, 0)="", "", IFERROR(E32, 0))</f>
        <v/>
      </c>
      <c r="F158" s="4" t="s">
        <v>168</v>
      </c>
      <c r="G158" s="3"/>
      <c r="H158" s="4" t="s">
        <v>168</v>
      </c>
      <c r="I158" s="3"/>
      <c r="J158" s="3"/>
    </row>
    <row r="159" spans="2:10">
      <c r="B159" s="3">
        <v>7</v>
      </c>
      <c r="C159" s="3" t="s">
        <v>165</v>
      </c>
      <c r="D159" s="3" t="s">
        <v>97</v>
      </c>
      <c r="E159" s="75"/>
      <c r="F159" s="9"/>
      <c r="G159" s="9"/>
      <c r="H159" s="9"/>
      <c r="I159" s="9"/>
      <c r="J159" s="12" t="s">
        <v>175</v>
      </c>
    </row>
    <row r="160" spans="2:10">
      <c r="B160" s="3">
        <v>8</v>
      </c>
      <c r="C160" s="3" t="s">
        <v>8058</v>
      </c>
      <c r="D160" s="3" t="s">
        <v>8063</v>
      </c>
      <c r="E160" s="75" t="str">
        <f>IF(IFERROR(CLEAN(#REF!), 0)="", "", IFERROR(SUBSTITUTE(CLEAN(#REF!) &amp; CLEAN(#REF!), ",", "，"), ""))</f>
        <v/>
      </c>
      <c r="F160" s="4" t="s">
        <v>168</v>
      </c>
      <c r="G160" s="3"/>
      <c r="H160" s="4" t="s">
        <v>168</v>
      </c>
      <c r="I160" s="3"/>
      <c r="J160" s="3"/>
    </row>
    <row r="161" spans="2:10">
      <c r="B161" s="3">
        <v>9</v>
      </c>
      <c r="C161" s="3" t="s">
        <v>8059</v>
      </c>
      <c r="D161" s="3" t="s">
        <v>8064</v>
      </c>
      <c r="E161" s="75" t="str">
        <f>IF(IFERROR(CLEAN(#REF!), 0)="", "", IFERROR(SUBSTITUTE(CLEAN(#REF!) &amp; CLEAN(#REF!), ",", "，"), ""))</f>
        <v/>
      </c>
      <c r="F161" s="4" t="s">
        <v>8997</v>
      </c>
      <c r="G161" s="3"/>
      <c r="H161" s="4" t="s">
        <v>168</v>
      </c>
      <c r="I161" s="3"/>
      <c r="J161" s="3"/>
    </row>
    <row r="162" spans="2:10">
      <c r="B162" s="3">
        <v>10</v>
      </c>
      <c r="C162" s="3" t="s">
        <v>8060</v>
      </c>
      <c r="D162" s="3" t="s">
        <v>8065</v>
      </c>
      <c r="E162" s="75" t="str">
        <f>IF(IFERROR(CLEAN(#REF!), 0)="", "", IFERROR(SUBSTITUTE(CLEAN(#REF!), ",", "，"), ""))</f>
        <v/>
      </c>
      <c r="F162" s="4" t="s">
        <v>168</v>
      </c>
      <c r="G162" s="3"/>
      <c r="H162" s="4" t="s">
        <v>168</v>
      </c>
      <c r="I162" s="3"/>
      <c r="J162" s="3"/>
    </row>
    <row r="163" spans="2:10">
      <c r="B163" s="3">
        <v>11</v>
      </c>
      <c r="C163" s="3" t="s">
        <v>8061</v>
      </c>
      <c r="D163" s="3" t="s">
        <v>8066</v>
      </c>
      <c r="E163" s="75" t="str">
        <f>IF(IFERROR(CLEAN(#REF!), 0)="", "", IFERROR(SUBSTITUTE(CLEAN(#REF!), ",", "，"), ""))</f>
        <v/>
      </c>
      <c r="F163" s="4" t="s">
        <v>8997</v>
      </c>
      <c r="G163" s="3"/>
      <c r="H163" s="4" t="s">
        <v>168</v>
      </c>
      <c r="I163" s="3"/>
      <c r="J163" s="3"/>
    </row>
    <row r="164" spans="2:10">
      <c r="B164" s="3">
        <v>12</v>
      </c>
      <c r="C164" s="3" t="s">
        <v>166</v>
      </c>
      <c r="D164" s="3" t="s">
        <v>167</v>
      </c>
      <c r="E164" s="69" t="e">
        <f xml:space="preserve"> IF(#REF!="", "",#REF!)</f>
        <v>#REF!</v>
      </c>
      <c r="F164" s="4" t="s">
        <v>168</v>
      </c>
      <c r="G164" s="3"/>
      <c r="H164" s="4" t="s">
        <v>168</v>
      </c>
      <c r="I164" s="3"/>
      <c r="J164" s="3"/>
    </row>
    <row r="166" spans="2:10">
      <c r="C166" s="91"/>
    </row>
  </sheetData>
  <sheetProtection algorithmName="SHA-512" hashValue="sRrUGjGu4yrV4g5HbSFepQaCsZUXmKQ5qAkrVX9z/byPqwZyJBc5SrJyG2Jc3ajlhv8dQnkymQGwUwjqDdl6WA==" saltValue="JQ3Inuucap0f3UfRSezFkg==" spinCount="100000" sheet="1" objects="1" scenarios="1"/>
  <phoneticPr fontId="9"/>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153</vt:i4>
      </vt:variant>
    </vt:vector>
  </HeadingPairs>
  <TitlesOfParts>
    <vt:vector size="166" baseType="lpstr">
      <vt:lpstr>土地売買等届出書入力用</vt:lpstr>
      <vt:lpstr>土地売買等届出書見本</vt:lpstr>
      <vt:lpstr>別紙筆一覧</vt:lpstr>
      <vt:lpstr>添付書類一覧</vt:lpstr>
      <vt:lpstr>出力フォーム</vt:lpstr>
      <vt:lpstr>国籍一覧</vt:lpstr>
      <vt:lpstr>マニュアル</vt:lpstr>
      <vt:lpstr>行政用</vt:lpstr>
      <vt:lpstr>DATA</vt:lpstr>
      <vt:lpstr>参照A</vt:lpstr>
      <vt:lpstr>参照B</vt:lpstr>
      <vt:lpstr>参照C</vt:lpstr>
      <vt:lpstr>参照D</vt:lpstr>
      <vt:lpstr>マニュアル!Print_Area</vt:lpstr>
      <vt:lpstr>行政用!Print_Area</vt:lpstr>
      <vt:lpstr>土地売買等届出書見本!Print_Area</vt:lpstr>
      <vt:lpstr>土地売買等届出書入力用!Print_Area</vt:lpstr>
      <vt:lpstr>別紙筆一覧!Print_Area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飯沼　徹</dc:creator>
  <cp:lastModifiedBy>飯沼　徹</cp:lastModifiedBy>
  <cp:lastPrinted>2025-08-18T05:47:55Z</cp:lastPrinted>
  <dcterms:created xsi:type="dcterms:W3CDTF">2005-07-01T05:21:10Z</dcterms:created>
  <dcterms:modified xsi:type="dcterms:W3CDTF">2025-10-01T05:20:35Z</dcterms:modified>
</cp:coreProperties>
</file>