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Rvssvfsv101\各課フォルダ\1046036000\2025年度\02_推進\03_学校体育施設の利用\10_学校等体育施設利用許可申請書_2029廃棄年度\R7歳入調定\LOGO申請\LOGOデータ\01　申請書\"/>
    </mc:Choice>
  </mc:AlternateContent>
  <xr:revisionPtr revIDLastSave="0" documentId="13_ncr:1_{AC299A7C-9640-43EA-BEEF-2A217F92F74C}" xr6:coauthVersionLast="47" xr6:coauthVersionMax="47" xr10:uidLastSave="{00000000-0000-0000-0000-000000000000}"/>
  <bookViews>
    <workbookView xWindow="-110" yWindow="-110" windowWidth="19420" windowHeight="10300" tabRatio="843" xr2:uid="{00000000-000D-0000-FFFF-FFFF00000000}"/>
  </bookViews>
  <sheets>
    <sheet name="申請書(体育施設利用許可)" sheetId="14" r:id="rId1"/>
    <sheet name="【計画表】体育館 1" sheetId="27" r:id="rId2"/>
    <sheet name="【計画表】体育館 ２" sheetId="28" r:id="rId3"/>
    <sheet name="【計画表】武道場" sheetId="21" r:id="rId4"/>
    <sheet name="【計画表】その他（グラウンド）" sheetId="25" r:id="rId5"/>
    <sheet name="清水桜が丘高校" sheetId="24" r:id="rId6"/>
    <sheet name="利用時間" sheetId="12" r:id="rId7"/>
  </sheets>
  <definedNames>
    <definedName name="_xlnm._FilterDatabase" localSheetId="4" hidden="1">'【計画表】その他（グラウンド）'!$A$1:$G$3</definedName>
    <definedName name="_xlnm._FilterDatabase" localSheetId="1" hidden="1">'【計画表】体育館 1'!$A$1:$G$3</definedName>
    <definedName name="_xlnm._FilterDatabase" localSheetId="2" hidden="1">'【計画表】体育館 ２'!$A$1:$G$3</definedName>
    <definedName name="_xlnm._FilterDatabase" localSheetId="3" hidden="1">【計画表】武道場!$A$1:$G$3</definedName>
    <definedName name="_xlnm._FilterDatabase" localSheetId="5" hidden="1">清水桜が丘高校!$A$3:$H$4</definedName>
    <definedName name="_xlnm.Print_Area" localSheetId="4">'【計画表】その他（グラウンド）'!$A$1:$AF$41</definedName>
    <definedName name="_xlnm.Print_Area" localSheetId="1">'【計画表】体育館 1'!$A$1:$AF$41</definedName>
    <definedName name="_xlnm.Print_Area" localSheetId="2">'【計画表】体育館 ２'!$A$1:$AF$41</definedName>
    <definedName name="_xlnm.Print_Area" localSheetId="3">【計画表】武道場!$A$1:$AF$41</definedName>
    <definedName name="_xlnm.Print_Area" localSheetId="5">清水桜が丘高校!$A$1:$H$4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37" i="28" l="1"/>
  <c r="AF36" i="28"/>
  <c r="AF35" i="28"/>
  <c r="AF34" i="28"/>
  <c r="AF33" i="28"/>
  <c r="AF32" i="28"/>
  <c r="AF31" i="28"/>
  <c r="AF30" i="28"/>
  <c r="AF29" i="28"/>
  <c r="AF28" i="28"/>
  <c r="AF27" i="28"/>
  <c r="AF26" i="28"/>
  <c r="AF25" i="28"/>
  <c r="AF24" i="28"/>
  <c r="AF23" i="28"/>
  <c r="AF22" i="28"/>
  <c r="AF21" i="28"/>
  <c r="AF20" i="28"/>
  <c r="AF19" i="28"/>
  <c r="AF18" i="28"/>
  <c r="AF17" i="28"/>
  <c r="AF16" i="28"/>
  <c r="AF15" i="28"/>
  <c r="AF14" i="28"/>
  <c r="AF13" i="28"/>
  <c r="AF12" i="28"/>
  <c r="AF11" i="28"/>
  <c r="AF10" i="28"/>
  <c r="AF9" i="28"/>
  <c r="AF8" i="28"/>
  <c r="AF7" i="28"/>
  <c r="AF37" i="27"/>
  <c r="AF36" i="27"/>
  <c r="AF35" i="27"/>
  <c r="AF34" i="27"/>
  <c r="AF33" i="27"/>
  <c r="AF32" i="27"/>
  <c r="AF31" i="27"/>
  <c r="AF30" i="27"/>
  <c r="AF29" i="27"/>
  <c r="AF28" i="27"/>
  <c r="AF27" i="27"/>
  <c r="AF26" i="27"/>
  <c r="AF25" i="27"/>
  <c r="AF24" i="27"/>
  <c r="AF23" i="27"/>
  <c r="AF22" i="27"/>
  <c r="AF21" i="27"/>
  <c r="AF20" i="27"/>
  <c r="AF19" i="27"/>
  <c r="AF18" i="27"/>
  <c r="AF17" i="27"/>
  <c r="AF16" i="27"/>
  <c r="AF15" i="27"/>
  <c r="AF14" i="27"/>
  <c r="AF13" i="27"/>
  <c r="AF12" i="27"/>
  <c r="AF11" i="27"/>
  <c r="AF10" i="27"/>
  <c r="AF9" i="27"/>
  <c r="AF8" i="27"/>
  <c r="AF7" i="27"/>
  <c r="G40" i="28"/>
  <c r="AM37" i="28"/>
  <c r="AL37" i="28"/>
  <c r="AK37" i="28"/>
  <c r="AJ37" i="28"/>
  <c r="AI37" i="28"/>
  <c r="AH37" i="28"/>
  <c r="AG37" i="28"/>
  <c r="AM36" i="28"/>
  <c r="AL36" i="28"/>
  <c r="AK36" i="28"/>
  <c r="AJ36" i="28"/>
  <c r="AI36" i="28"/>
  <c r="AH36" i="28"/>
  <c r="AG36" i="28"/>
  <c r="AM35" i="28"/>
  <c r="AL35" i="28"/>
  <c r="AK35" i="28"/>
  <c r="AJ35" i="28"/>
  <c r="AI35" i="28"/>
  <c r="AH35" i="28"/>
  <c r="AG35" i="28"/>
  <c r="AM34" i="28"/>
  <c r="AL34" i="28"/>
  <c r="AK34" i="28"/>
  <c r="AJ34" i="28"/>
  <c r="AI34" i="28"/>
  <c r="AH34" i="28"/>
  <c r="AG34" i="28"/>
  <c r="AM33" i="28"/>
  <c r="AL33" i="28"/>
  <c r="AK33" i="28"/>
  <c r="AJ33" i="28"/>
  <c r="AI33" i="28"/>
  <c r="AH33" i="28"/>
  <c r="AG33" i="28"/>
  <c r="AM32" i="28"/>
  <c r="AL32" i="28"/>
  <c r="AK32" i="28"/>
  <c r="AJ32" i="28"/>
  <c r="AI32" i="28"/>
  <c r="AH32" i="28"/>
  <c r="AG32" i="28"/>
  <c r="AM31" i="28"/>
  <c r="AL31" i="28"/>
  <c r="AK31" i="28"/>
  <c r="AJ31" i="28"/>
  <c r="AI31" i="28"/>
  <c r="AH31" i="28"/>
  <c r="AG31" i="28"/>
  <c r="AM30" i="28"/>
  <c r="AL30" i="28"/>
  <c r="AK30" i="28"/>
  <c r="AJ30" i="28"/>
  <c r="AI30" i="28"/>
  <c r="AH30" i="28"/>
  <c r="AG30" i="28"/>
  <c r="AM29" i="28"/>
  <c r="AL29" i="28"/>
  <c r="AK29" i="28"/>
  <c r="AJ29" i="28"/>
  <c r="AI29" i="28"/>
  <c r="AH29" i="28"/>
  <c r="AG29" i="28"/>
  <c r="AM28" i="28"/>
  <c r="AL28" i="28"/>
  <c r="AK28" i="28"/>
  <c r="AJ28" i="28"/>
  <c r="AI28" i="28"/>
  <c r="AH28" i="28"/>
  <c r="AG28" i="28"/>
  <c r="AM27" i="28"/>
  <c r="AL27" i="28"/>
  <c r="AK27" i="28"/>
  <c r="AJ27" i="28"/>
  <c r="AI27" i="28"/>
  <c r="AH27" i="28"/>
  <c r="AG27" i="28"/>
  <c r="AM26" i="28"/>
  <c r="AL26" i="28"/>
  <c r="AK26" i="28"/>
  <c r="AJ26" i="28"/>
  <c r="AI26" i="28"/>
  <c r="AH26" i="28"/>
  <c r="AG26" i="28"/>
  <c r="AM25" i="28"/>
  <c r="AL25" i="28"/>
  <c r="AK25" i="28"/>
  <c r="AJ25" i="28"/>
  <c r="AI25" i="28"/>
  <c r="AH25" i="28"/>
  <c r="AG25" i="28"/>
  <c r="AM24" i="28"/>
  <c r="AL24" i="28"/>
  <c r="AK24" i="28"/>
  <c r="AJ24" i="28"/>
  <c r="AI24" i="28"/>
  <c r="AH24" i="28"/>
  <c r="AG24" i="28"/>
  <c r="AM23" i="28"/>
  <c r="AL23" i="28"/>
  <c r="AK23" i="28"/>
  <c r="AJ23" i="28"/>
  <c r="AI23" i="28"/>
  <c r="AH23" i="28"/>
  <c r="AG23" i="28"/>
  <c r="AM22" i="28"/>
  <c r="AL22" i="28"/>
  <c r="AK22" i="28"/>
  <c r="AJ22" i="28"/>
  <c r="AI22" i="28"/>
  <c r="AH22" i="28"/>
  <c r="AG22" i="28"/>
  <c r="AM21" i="28"/>
  <c r="AL21" i="28"/>
  <c r="AK21" i="28"/>
  <c r="AJ21" i="28"/>
  <c r="AI21" i="28"/>
  <c r="AH21" i="28"/>
  <c r="AG21" i="28"/>
  <c r="AM20" i="28"/>
  <c r="AL20" i="28"/>
  <c r="AK20" i="28"/>
  <c r="AJ20" i="28"/>
  <c r="AI20" i="28"/>
  <c r="AH20" i="28"/>
  <c r="AG20" i="28"/>
  <c r="AM19" i="28"/>
  <c r="AL19" i="28"/>
  <c r="AK19" i="28"/>
  <c r="AJ19" i="28"/>
  <c r="AI19" i="28"/>
  <c r="AH19" i="28"/>
  <c r="AG19" i="28"/>
  <c r="AM18" i="28"/>
  <c r="AL18" i="28"/>
  <c r="AK18" i="28"/>
  <c r="AJ18" i="28"/>
  <c r="AI18" i="28"/>
  <c r="AH18" i="28"/>
  <c r="AG18" i="28"/>
  <c r="AM17" i="28"/>
  <c r="AL17" i="28"/>
  <c r="AK17" i="28"/>
  <c r="AJ17" i="28"/>
  <c r="AI17" i="28"/>
  <c r="AH17" i="28"/>
  <c r="AG17" i="28"/>
  <c r="AM16" i="28"/>
  <c r="AL16" i="28"/>
  <c r="AK16" i="28"/>
  <c r="AJ16" i="28"/>
  <c r="AI16" i="28"/>
  <c r="AH16" i="28"/>
  <c r="AG16" i="28"/>
  <c r="AM15" i="28"/>
  <c r="AL15" i="28"/>
  <c r="AK15" i="28"/>
  <c r="AJ15" i="28"/>
  <c r="AI15" i="28"/>
  <c r="AH15" i="28"/>
  <c r="AG15" i="28"/>
  <c r="AM14" i="28"/>
  <c r="AL14" i="28"/>
  <c r="AK14" i="28"/>
  <c r="AJ14" i="28"/>
  <c r="AI14" i="28"/>
  <c r="AH14" i="28"/>
  <c r="AG14" i="28"/>
  <c r="AM13" i="28"/>
  <c r="AL13" i="28"/>
  <c r="AK13" i="28"/>
  <c r="AJ13" i="28"/>
  <c r="AI13" i="28"/>
  <c r="AH13" i="28"/>
  <c r="AG13" i="28"/>
  <c r="AM12" i="28"/>
  <c r="AL12" i="28"/>
  <c r="AK12" i="28"/>
  <c r="AJ12" i="28"/>
  <c r="AI12" i="28"/>
  <c r="AH12" i="28"/>
  <c r="AG12" i="28"/>
  <c r="AM11" i="28"/>
  <c r="AL11" i="28"/>
  <c r="AK11" i="28"/>
  <c r="AJ11" i="28"/>
  <c r="AI11" i="28"/>
  <c r="AH11" i="28"/>
  <c r="AG11" i="28"/>
  <c r="AM10" i="28"/>
  <c r="AL10" i="28"/>
  <c r="AK10" i="28"/>
  <c r="AJ10" i="28"/>
  <c r="AI10" i="28"/>
  <c r="AH10" i="28"/>
  <c r="AG10" i="28"/>
  <c r="AM9" i="28"/>
  <c r="AL9" i="28"/>
  <c r="AK9" i="28"/>
  <c r="AJ9" i="28"/>
  <c r="AI9" i="28"/>
  <c r="AH9" i="28"/>
  <c r="AG9" i="28"/>
  <c r="AM8" i="28"/>
  <c r="AL8" i="28"/>
  <c r="AK8" i="28"/>
  <c r="AJ8" i="28"/>
  <c r="AI8" i="28"/>
  <c r="AH8" i="28"/>
  <c r="AG8" i="28"/>
  <c r="AM7" i="28"/>
  <c r="AL7" i="28"/>
  <c r="AK7" i="28"/>
  <c r="AJ7" i="28"/>
  <c r="AI7" i="28"/>
  <c r="AH7" i="28"/>
  <c r="AG7" i="28"/>
  <c r="F2" i="28"/>
  <c r="B2" i="28"/>
  <c r="F2" i="27"/>
  <c r="B2" i="21"/>
  <c r="B2" i="27"/>
  <c r="G40" i="27"/>
  <c r="AM37" i="27"/>
  <c r="AL37" i="27"/>
  <c r="AK37" i="27"/>
  <c r="AJ37" i="27"/>
  <c r="AI37" i="27"/>
  <c r="AH37" i="27"/>
  <c r="AG37" i="27"/>
  <c r="AM36" i="27"/>
  <c r="AL36" i="27"/>
  <c r="AK36" i="27"/>
  <c r="AJ36" i="27"/>
  <c r="AI36" i="27"/>
  <c r="AH36" i="27"/>
  <c r="AG36" i="27"/>
  <c r="AM35" i="27"/>
  <c r="AL35" i="27"/>
  <c r="AK35" i="27"/>
  <c r="AJ35" i="27"/>
  <c r="AI35" i="27"/>
  <c r="AH35" i="27"/>
  <c r="AG35" i="27"/>
  <c r="AM34" i="27"/>
  <c r="AL34" i="27"/>
  <c r="AK34" i="27"/>
  <c r="AJ34" i="27"/>
  <c r="AI34" i="27"/>
  <c r="AH34" i="27"/>
  <c r="AG34" i="27"/>
  <c r="AM33" i="27"/>
  <c r="AL33" i="27"/>
  <c r="AK33" i="27"/>
  <c r="AJ33" i="27"/>
  <c r="AI33" i="27"/>
  <c r="AH33" i="27"/>
  <c r="AG33" i="27"/>
  <c r="AM32" i="27"/>
  <c r="AL32" i="27"/>
  <c r="AK32" i="27"/>
  <c r="AJ32" i="27"/>
  <c r="AI32" i="27"/>
  <c r="AH32" i="27"/>
  <c r="AG32" i="27"/>
  <c r="AM31" i="27"/>
  <c r="AL31" i="27"/>
  <c r="AK31" i="27"/>
  <c r="AJ31" i="27"/>
  <c r="AI31" i="27"/>
  <c r="AH31" i="27"/>
  <c r="AG31" i="27"/>
  <c r="AM30" i="27"/>
  <c r="AL30" i="27"/>
  <c r="AK30" i="27"/>
  <c r="AJ30" i="27"/>
  <c r="AI30" i="27"/>
  <c r="AH30" i="27"/>
  <c r="AG30" i="27"/>
  <c r="AM29" i="27"/>
  <c r="AL29" i="27"/>
  <c r="AK29" i="27"/>
  <c r="AJ29" i="27"/>
  <c r="AI29" i="27"/>
  <c r="AH29" i="27"/>
  <c r="AG29" i="27"/>
  <c r="AM28" i="27"/>
  <c r="AL28" i="27"/>
  <c r="AK28" i="27"/>
  <c r="AJ28" i="27"/>
  <c r="AI28" i="27"/>
  <c r="AH28" i="27"/>
  <c r="AG28" i="27"/>
  <c r="AM27" i="27"/>
  <c r="AL27" i="27"/>
  <c r="AK27" i="27"/>
  <c r="AJ27" i="27"/>
  <c r="AI27" i="27"/>
  <c r="AH27" i="27"/>
  <c r="AG27" i="27"/>
  <c r="AM26" i="27"/>
  <c r="AL26" i="27"/>
  <c r="AK26" i="27"/>
  <c r="AJ26" i="27"/>
  <c r="AI26" i="27"/>
  <c r="AH26" i="27"/>
  <c r="AG26" i="27"/>
  <c r="AM25" i="27"/>
  <c r="AL25" i="27"/>
  <c r="AK25" i="27"/>
  <c r="AJ25" i="27"/>
  <c r="AI25" i="27"/>
  <c r="AH25" i="27"/>
  <c r="AG25" i="27"/>
  <c r="AM24" i="27"/>
  <c r="AL24" i="27"/>
  <c r="AK24" i="27"/>
  <c r="AJ24" i="27"/>
  <c r="AI24" i="27"/>
  <c r="AH24" i="27"/>
  <c r="AG24" i="27"/>
  <c r="AM23" i="27"/>
  <c r="AL23" i="27"/>
  <c r="AK23" i="27"/>
  <c r="AJ23" i="27"/>
  <c r="AI23" i="27"/>
  <c r="AH23" i="27"/>
  <c r="AG23" i="27"/>
  <c r="AM22" i="27"/>
  <c r="AL22" i="27"/>
  <c r="AK22" i="27"/>
  <c r="AJ22" i="27"/>
  <c r="AI22" i="27"/>
  <c r="AH22" i="27"/>
  <c r="AG22" i="27"/>
  <c r="AM21" i="27"/>
  <c r="AL21" i="27"/>
  <c r="AK21" i="27"/>
  <c r="AJ21" i="27"/>
  <c r="AI21" i="27"/>
  <c r="AH21" i="27"/>
  <c r="AG21" i="27"/>
  <c r="AM20" i="27"/>
  <c r="AL20" i="27"/>
  <c r="AK20" i="27"/>
  <c r="AJ20" i="27"/>
  <c r="AI20" i="27"/>
  <c r="AH20" i="27"/>
  <c r="AG20" i="27"/>
  <c r="AM19" i="27"/>
  <c r="AL19" i="27"/>
  <c r="AK19" i="27"/>
  <c r="AJ19" i="27"/>
  <c r="AI19" i="27"/>
  <c r="AH19" i="27"/>
  <c r="AG19" i="27"/>
  <c r="AM18" i="27"/>
  <c r="AL18" i="27"/>
  <c r="AK18" i="27"/>
  <c r="AJ18" i="27"/>
  <c r="AI18" i="27"/>
  <c r="AH18" i="27"/>
  <c r="AG18" i="27"/>
  <c r="AM17" i="27"/>
  <c r="AL17" i="27"/>
  <c r="AK17" i="27"/>
  <c r="AJ17" i="27"/>
  <c r="AI17" i="27"/>
  <c r="AH17" i="27"/>
  <c r="AG17" i="27"/>
  <c r="AM16" i="27"/>
  <c r="AL16" i="27"/>
  <c r="AK16" i="27"/>
  <c r="AJ16" i="27"/>
  <c r="AI16" i="27"/>
  <c r="AH16" i="27"/>
  <c r="AG16" i="27"/>
  <c r="AM15" i="27"/>
  <c r="AL15" i="27"/>
  <c r="AK15" i="27"/>
  <c r="AJ15" i="27"/>
  <c r="AI15" i="27"/>
  <c r="AH15" i="27"/>
  <c r="AG15" i="27"/>
  <c r="AM14" i="27"/>
  <c r="AL14" i="27"/>
  <c r="AK14" i="27"/>
  <c r="AJ14" i="27"/>
  <c r="AI14" i="27"/>
  <c r="AH14" i="27"/>
  <c r="AG14" i="27"/>
  <c r="AM13" i="27"/>
  <c r="AL13" i="27"/>
  <c r="AK13" i="27"/>
  <c r="AJ13" i="27"/>
  <c r="AI13" i="27"/>
  <c r="AH13" i="27"/>
  <c r="AG13" i="27"/>
  <c r="AM12" i="27"/>
  <c r="AL12" i="27"/>
  <c r="AK12" i="27"/>
  <c r="AJ12" i="27"/>
  <c r="AI12" i="27"/>
  <c r="AH12" i="27"/>
  <c r="AG12" i="27"/>
  <c r="AM11" i="27"/>
  <c r="AL11" i="27"/>
  <c r="AK11" i="27"/>
  <c r="AJ11" i="27"/>
  <c r="AI11" i="27"/>
  <c r="AH11" i="27"/>
  <c r="AG11" i="27"/>
  <c r="AM10" i="27"/>
  <c r="AL10" i="27"/>
  <c r="AK10" i="27"/>
  <c r="AJ10" i="27"/>
  <c r="AI10" i="27"/>
  <c r="AH10" i="27"/>
  <c r="AG10" i="27"/>
  <c r="AM9" i="27"/>
  <c r="AL9" i="27"/>
  <c r="AK9" i="27"/>
  <c r="AJ9" i="27"/>
  <c r="AI9" i="27"/>
  <c r="AH9" i="27"/>
  <c r="AG9" i="27"/>
  <c r="AM8" i="27"/>
  <c r="AL8" i="27"/>
  <c r="AK8" i="27"/>
  <c r="AJ8" i="27"/>
  <c r="AI8" i="27"/>
  <c r="AH8" i="27"/>
  <c r="AG8" i="27"/>
  <c r="AM7" i="27"/>
  <c r="AL7" i="27"/>
  <c r="AK7" i="27"/>
  <c r="AJ7" i="27"/>
  <c r="AI7" i="27"/>
  <c r="AH7" i="27"/>
  <c r="AG7" i="27"/>
  <c r="B40" i="28" l="1"/>
  <c r="D40" i="28" s="1"/>
  <c r="B40" i="27"/>
  <c r="D40" i="27" s="1"/>
  <c r="A7" i="28"/>
  <c r="A8" i="28" s="1"/>
  <c r="A9" i="28" s="1"/>
  <c r="A10" i="28" s="1"/>
  <c r="A11" i="28" s="1"/>
  <c r="A12" i="28" s="1"/>
  <c r="A13" i="28" s="1"/>
  <c r="A14" i="28" s="1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26" i="28" s="1"/>
  <c r="A27" i="28" s="1"/>
  <c r="A28" i="28" s="1"/>
  <c r="A29" i="28" s="1"/>
  <c r="A30" i="28" s="1"/>
  <c r="A31" i="28" s="1"/>
  <c r="A32" i="28" s="1"/>
  <c r="A33" i="28" s="1"/>
  <c r="A34" i="28" s="1"/>
  <c r="A35" i="28" s="1"/>
  <c r="A36" i="28" s="1"/>
  <c r="A37" i="28" s="1"/>
  <c r="A7" i="27"/>
  <c r="A8" i="27" s="1"/>
  <c r="A9" i="27" s="1"/>
  <c r="A10" i="27" s="1"/>
  <c r="A11" i="27" s="1"/>
  <c r="A12" i="27" s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G40" i="25" l="1"/>
  <c r="AM37" i="25"/>
  <c r="AL37" i="25"/>
  <c r="AK37" i="25"/>
  <c r="AJ37" i="25"/>
  <c r="AI37" i="25"/>
  <c r="AH37" i="25"/>
  <c r="AG37" i="25"/>
  <c r="AF37" i="25"/>
  <c r="AM36" i="25"/>
  <c r="AL36" i="25"/>
  <c r="AK36" i="25"/>
  <c r="AJ36" i="25"/>
  <c r="AI36" i="25"/>
  <c r="AH36" i="25"/>
  <c r="AG36" i="25"/>
  <c r="AF36" i="25"/>
  <c r="AM35" i="25"/>
  <c r="AL35" i="25"/>
  <c r="AK35" i="25"/>
  <c r="AJ35" i="25"/>
  <c r="AI35" i="25"/>
  <c r="AH35" i="25"/>
  <c r="AG35" i="25"/>
  <c r="AF35" i="25"/>
  <c r="AM34" i="25"/>
  <c r="AL34" i="25"/>
  <c r="AK34" i="25"/>
  <c r="AJ34" i="25"/>
  <c r="AI34" i="25"/>
  <c r="AH34" i="25"/>
  <c r="AG34" i="25"/>
  <c r="AF34" i="25"/>
  <c r="AM33" i="25"/>
  <c r="AL33" i="25"/>
  <c r="AK33" i="25"/>
  <c r="AJ33" i="25"/>
  <c r="AI33" i="25"/>
  <c r="AH33" i="25"/>
  <c r="AG33" i="25"/>
  <c r="AF33" i="25"/>
  <c r="AM32" i="25"/>
  <c r="AL32" i="25"/>
  <c r="AK32" i="25"/>
  <c r="AJ32" i="25"/>
  <c r="AI32" i="25"/>
  <c r="AH32" i="25"/>
  <c r="AG32" i="25"/>
  <c r="AF32" i="25"/>
  <c r="AM31" i="25"/>
  <c r="AL31" i="25"/>
  <c r="AK31" i="25"/>
  <c r="AJ31" i="25"/>
  <c r="AI31" i="25"/>
  <c r="AH31" i="25"/>
  <c r="AG31" i="25"/>
  <c r="AF31" i="25"/>
  <c r="AM30" i="25"/>
  <c r="AL30" i="25"/>
  <c r="AK30" i="25"/>
  <c r="AJ30" i="25"/>
  <c r="AI30" i="25"/>
  <c r="AH30" i="25"/>
  <c r="AG30" i="25"/>
  <c r="AF30" i="25"/>
  <c r="AM29" i="25"/>
  <c r="AL29" i="25"/>
  <c r="AK29" i="25"/>
  <c r="AJ29" i="25"/>
  <c r="AI29" i="25"/>
  <c r="AH29" i="25"/>
  <c r="AG29" i="25"/>
  <c r="AF29" i="25"/>
  <c r="AM28" i="25"/>
  <c r="AL28" i="25"/>
  <c r="AK28" i="25"/>
  <c r="AJ28" i="25"/>
  <c r="AI28" i="25"/>
  <c r="AH28" i="25"/>
  <c r="AG28" i="25"/>
  <c r="AF28" i="25"/>
  <c r="AM27" i="25"/>
  <c r="AL27" i="25"/>
  <c r="AK27" i="25"/>
  <c r="AJ27" i="25"/>
  <c r="AI27" i="25"/>
  <c r="AH27" i="25"/>
  <c r="AG27" i="25"/>
  <c r="AF27" i="25"/>
  <c r="AM26" i="25"/>
  <c r="AL26" i="25"/>
  <c r="AK26" i="25"/>
  <c r="AJ26" i="25"/>
  <c r="AI26" i="25"/>
  <c r="AH26" i="25"/>
  <c r="AG26" i="25"/>
  <c r="AF26" i="25"/>
  <c r="AM25" i="25"/>
  <c r="AL25" i="25"/>
  <c r="AK25" i="25"/>
  <c r="AJ25" i="25"/>
  <c r="AI25" i="25"/>
  <c r="AH25" i="25"/>
  <c r="AG25" i="25"/>
  <c r="AF25" i="25"/>
  <c r="AM24" i="25"/>
  <c r="AL24" i="25"/>
  <c r="AK24" i="25"/>
  <c r="AJ24" i="25"/>
  <c r="AI24" i="25"/>
  <c r="AH24" i="25"/>
  <c r="AG24" i="25"/>
  <c r="AF24" i="25"/>
  <c r="AM23" i="25"/>
  <c r="AL23" i="25"/>
  <c r="AK23" i="25"/>
  <c r="AJ23" i="25"/>
  <c r="AI23" i="25"/>
  <c r="AH23" i="25"/>
  <c r="AG23" i="25"/>
  <c r="AF23" i="25"/>
  <c r="AM22" i="25"/>
  <c r="AL22" i="25"/>
  <c r="AK22" i="25"/>
  <c r="AJ22" i="25"/>
  <c r="AI22" i="25"/>
  <c r="AH22" i="25"/>
  <c r="AG22" i="25"/>
  <c r="AF22" i="25"/>
  <c r="AM21" i="25"/>
  <c r="AL21" i="25"/>
  <c r="AK21" i="25"/>
  <c r="AJ21" i="25"/>
  <c r="AI21" i="25"/>
  <c r="AH21" i="25"/>
  <c r="AG21" i="25"/>
  <c r="AF21" i="25"/>
  <c r="AM20" i="25"/>
  <c r="AL20" i="25"/>
  <c r="AK20" i="25"/>
  <c r="AJ20" i="25"/>
  <c r="AI20" i="25"/>
  <c r="AH20" i="25"/>
  <c r="AG20" i="25"/>
  <c r="AF20" i="25"/>
  <c r="AM19" i="25"/>
  <c r="AL19" i="25"/>
  <c r="AK19" i="25"/>
  <c r="AJ19" i="25"/>
  <c r="AI19" i="25"/>
  <c r="AH19" i="25"/>
  <c r="AG19" i="25"/>
  <c r="AF19" i="25"/>
  <c r="AM18" i="25"/>
  <c r="AL18" i="25"/>
  <c r="AK18" i="25"/>
  <c r="AJ18" i="25"/>
  <c r="AI18" i="25"/>
  <c r="AH18" i="25"/>
  <c r="AG18" i="25"/>
  <c r="AF18" i="25"/>
  <c r="AM17" i="25"/>
  <c r="AL17" i="25"/>
  <c r="AK17" i="25"/>
  <c r="AJ17" i="25"/>
  <c r="AI17" i="25"/>
  <c r="AH17" i="25"/>
  <c r="AG17" i="25"/>
  <c r="AF17" i="25"/>
  <c r="AM16" i="25"/>
  <c r="AL16" i="25"/>
  <c r="AK16" i="25"/>
  <c r="AJ16" i="25"/>
  <c r="AI16" i="25"/>
  <c r="AH16" i="25"/>
  <c r="AG16" i="25"/>
  <c r="AF16" i="25"/>
  <c r="AM15" i="25"/>
  <c r="AL15" i="25"/>
  <c r="AK15" i="25"/>
  <c r="AJ15" i="25"/>
  <c r="AI15" i="25"/>
  <c r="AH15" i="25"/>
  <c r="AG15" i="25"/>
  <c r="AF15" i="25"/>
  <c r="AM14" i="25"/>
  <c r="AL14" i="25"/>
  <c r="AK14" i="25"/>
  <c r="AJ14" i="25"/>
  <c r="AI14" i="25"/>
  <c r="AH14" i="25"/>
  <c r="AG14" i="25"/>
  <c r="AF14" i="25"/>
  <c r="AM13" i="25"/>
  <c r="AL13" i="25"/>
  <c r="AK13" i="25"/>
  <c r="AJ13" i="25"/>
  <c r="AI13" i="25"/>
  <c r="AH13" i="25"/>
  <c r="AG13" i="25"/>
  <c r="AF13" i="25"/>
  <c r="AM12" i="25"/>
  <c r="AL12" i="25"/>
  <c r="AK12" i="25"/>
  <c r="AJ12" i="25"/>
  <c r="AI12" i="25"/>
  <c r="AH12" i="25"/>
  <c r="AG12" i="25"/>
  <c r="AF12" i="25"/>
  <c r="AM11" i="25"/>
  <c r="AL11" i="25"/>
  <c r="AK11" i="25"/>
  <c r="AJ11" i="25"/>
  <c r="AI11" i="25"/>
  <c r="AH11" i="25"/>
  <c r="AG11" i="25"/>
  <c r="AF11" i="25"/>
  <c r="AM10" i="25"/>
  <c r="AL10" i="25"/>
  <c r="AK10" i="25"/>
  <c r="AJ10" i="25"/>
  <c r="AI10" i="25"/>
  <c r="AH10" i="25"/>
  <c r="AG10" i="25"/>
  <c r="AF10" i="25"/>
  <c r="AM9" i="25"/>
  <c r="AL9" i="25"/>
  <c r="AK9" i="25"/>
  <c r="AJ9" i="25"/>
  <c r="AI9" i="25"/>
  <c r="AH9" i="25"/>
  <c r="AG9" i="25"/>
  <c r="AF9" i="25"/>
  <c r="AM8" i="25"/>
  <c r="AL8" i="25"/>
  <c r="AK8" i="25"/>
  <c r="AJ8" i="25"/>
  <c r="AI8" i="25"/>
  <c r="AH8" i="25"/>
  <c r="AG8" i="25"/>
  <c r="AF8" i="25"/>
  <c r="AM7" i="25"/>
  <c r="AL7" i="25"/>
  <c r="AK7" i="25"/>
  <c r="AJ7" i="25"/>
  <c r="AI7" i="25"/>
  <c r="AH7" i="25"/>
  <c r="AG7" i="25"/>
  <c r="AF7" i="25"/>
  <c r="F2" i="25"/>
  <c r="B2" i="25"/>
  <c r="AI7" i="21"/>
  <c r="AJ7" i="21"/>
  <c r="AK7" i="21"/>
  <c r="AL7" i="21"/>
  <c r="AM8" i="21"/>
  <c r="AM9" i="21"/>
  <c r="AM10" i="21"/>
  <c r="AM11" i="21"/>
  <c r="AM12" i="21"/>
  <c r="AM13" i="21"/>
  <c r="AM14" i="21"/>
  <c r="AM15" i="21"/>
  <c r="AM16" i="21"/>
  <c r="AM17" i="21"/>
  <c r="AM18" i="21"/>
  <c r="AM19" i="21"/>
  <c r="AM20" i="21"/>
  <c r="AM21" i="21"/>
  <c r="AM22" i="21"/>
  <c r="AM23" i="21"/>
  <c r="AM24" i="21"/>
  <c r="AM25" i="21"/>
  <c r="AM26" i="21"/>
  <c r="AM27" i="21"/>
  <c r="AM28" i="21"/>
  <c r="AM29" i="21"/>
  <c r="AM30" i="21"/>
  <c r="AM31" i="21"/>
  <c r="AM32" i="21"/>
  <c r="AM33" i="21"/>
  <c r="AM34" i="21"/>
  <c r="AM35" i="21"/>
  <c r="AM36" i="21"/>
  <c r="AM37" i="21"/>
  <c r="AM7" i="21"/>
  <c r="B17" i="14"/>
  <c r="G40" i="21"/>
  <c r="B20" i="14" s="1"/>
  <c r="AL37" i="21"/>
  <c r="AK37" i="21"/>
  <c r="AJ37" i="21"/>
  <c r="AI37" i="21"/>
  <c r="AH37" i="21"/>
  <c r="AG37" i="21"/>
  <c r="AF37" i="21"/>
  <c r="AL36" i="21"/>
  <c r="AK36" i="21"/>
  <c r="AJ36" i="21"/>
  <c r="AI36" i="21"/>
  <c r="AH36" i="21"/>
  <c r="AG36" i="21"/>
  <c r="AF36" i="21"/>
  <c r="AL35" i="21"/>
  <c r="AK35" i="21"/>
  <c r="AJ35" i="21"/>
  <c r="AI35" i="21"/>
  <c r="AH35" i="21"/>
  <c r="AG35" i="21"/>
  <c r="AF35" i="21"/>
  <c r="AL34" i="21"/>
  <c r="AK34" i="21"/>
  <c r="AJ34" i="21"/>
  <c r="AI34" i="21"/>
  <c r="AH34" i="21"/>
  <c r="AG34" i="21"/>
  <c r="AF34" i="21"/>
  <c r="AL33" i="21"/>
  <c r="AK33" i="21"/>
  <c r="AJ33" i="21"/>
  <c r="AI33" i="21"/>
  <c r="AH33" i="21"/>
  <c r="AG33" i="21"/>
  <c r="AF33" i="21"/>
  <c r="AL32" i="21"/>
  <c r="AK32" i="21"/>
  <c r="AJ32" i="21"/>
  <c r="AI32" i="21"/>
  <c r="AH32" i="21"/>
  <c r="AG32" i="21"/>
  <c r="AF32" i="21"/>
  <c r="AL31" i="21"/>
  <c r="AK31" i="21"/>
  <c r="AJ31" i="21"/>
  <c r="AI31" i="21"/>
  <c r="AH31" i="21"/>
  <c r="AG31" i="21"/>
  <c r="AF31" i="21"/>
  <c r="AL30" i="21"/>
  <c r="AK30" i="21"/>
  <c r="AJ30" i="21"/>
  <c r="AI30" i="21"/>
  <c r="AH30" i="21"/>
  <c r="AG30" i="21"/>
  <c r="AF30" i="21"/>
  <c r="AL29" i="21"/>
  <c r="AK29" i="21"/>
  <c r="AJ29" i="21"/>
  <c r="AI29" i="21"/>
  <c r="AH29" i="21"/>
  <c r="AG29" i="21"/>
  <c r="AF29" i="21"/>
  <c r="AL28" i="21"/>
  <c r="AK28" i="21"/>
  <c r="AJ28" i="21"/>
  <c r="AI28" i="21"/>
  <c r="AH28" i="21"/>
  <c r="AG28" i="21"/>
  <c r="AF28" i="21"/>
  <c r="AL27" i="21"/>
  <c r="AK27" i="21"/>
  <c r="AJ27" i="21"/>
  <c r="AI27" i="21"/>
  <c r="AH27" i="21"/>
  <c r="AG27" i="21"/>
  <c r="AF27" i="21"/>
  <c r="AL26" i="21"/>
  <c r="AK26" i="21"/>
  <c r="AJ26" i="21"/>
  <c r="AI26" i="21"/>
  <c r="AH26" i="21"/>
  <c r="AG26" i="21"/>
  <c r="AF26" i="21"/>
  <c r="AL25" i="21"/>
  <c r="AK25" i="21"/>
  <c r="AJ25" i="21"/>
  <c r="AI25" i="21"/>
  <c r="AH25" i="21"/>
  <c r="AG25" i="21"/>
  <c r="AF25" i="21"/>
  <c r="AL24" i="21"/>
  <c r="AK24" i="21"/>
  <c r="AJ24" i="21"/>
  <c r="AI24" i="21"/>
  <c r="AH24" i="21"/>
  <c r="AG24" i="21"/>
  <c r="AF24" i="21"/>
  <c r="AL23" i="21"/>
  <c r="AK23" i="21"/>
  <c r="AJ23" i="21"/>
  <c r="AI23" i="21"/>
  <c r="AH23" i="21"/>
  <c r="AG23" i="21"/>
  <c r="AF23" i="21"/>
  <c r="AL22" i="21"/>
  <c r="AK22" i="21"/>
  <c r="AJ22" i="21"/>
  <c r="AI22" i="21"/>
  <c r="AH22" i="21"/>
  <c r="AG22" i="21"/>
  <c r="AF22" i="21"/>
  <c r="AL21" i="21"/>
  <c r="AK21" i="21"/>
  <c r="AJ21" i="21"/>
  <c r="AI21" i="21"/>
  <c r="AH21" i="21"/>
  <c r="AG21" i="21"/>
  <c r="AF21" i="21"/>
  <c r="AL20" i="21"/>
  <c r="AK20" i="21"/>
  <c r="AJ20" i="21"/>
  <c r="AI20" i="21"/>
  <c r="AH20" i="21"/>
  <c r="AG20" i="21"/>
  <c r="AF20" i="21"/>
  <c r="AL19" i="21"/>
  <c r="AK19" i="21"/>
  <c r="AJ19" i="21"/>
  <c r="AI19" i="21"/>
  <c r="AH19" i="21"/>
  <c r="AG19" i="21"/>
  <c r="AF19" i="21"/>
  <c r="AL18" i="21"/>
  <c r="AK18" i="21"/>
  <c r="AJ18" i="21"/>
  <c r="AI18" i="21"/>
  <c r="AH18" i="21"/>
  <c r="AG18" i="21"/>
  <c r="AF18" i="21"/>
  <c r="AL17" i="21"/>
  <c r="AK17" i="21"/>
  <c r="AJ17" i="21"/>
  <c r="AI17" i="21"/>
  <c r="AH17" i="21"/>
  <c r="AG17" i="21"/>
  <c r="AF17" i="21"/>
  <c r="AL16" i="21"/>
  <c r="AK16" i="21"/>
  <c r="AJ16" i="21"/>
  <c r="AI16" i="21"/>
  <c r="AH16" i="21"/>
  <c r="AG16" i="21"/>
  <c r="AF16" i="21"/>
  <c r="AL15" i="21"/>
  <c r="AK15" i="21"/>
  <c r="AJ15" i="21"/>
  <c r="AI15" i="21"/>
  <c r="AH15" i="21"/>
  <c r="AG15" i="21"/>
  <c r="AF15" i="21"/>
  <c r="AL14" i="21"/>
  <c r="AK14" i="21"/>
  <c r="AJ14" i="21"/>
  <c r="AI14" i="21"/>
  <c r="AH14" i="21"/>
  <c r="AG14" i="21"/>
  <c r="AF14" i="21"/>
  <c r="AL13" i="21"/>
  <c r="AK13" i="21"/>
  <c r="AJ13" i="21"/>
  <c r="AI13" i="21"/>
  <c r="AH13" i="21"/>
  <c r="AG13" i="21"/>
  <c r="AF13" i="21"/>
  <c r="AL12" i="21"/>
  <c r="AK12" i="21"/>
  <c r="AJ12" i="21"/>
  <c r="AI12" i="21"/>
  <c r="AH12" i="21"/>
  <c r="AG12" i="21"/>
  <c r="AF12" i="21"/>
  <c r="AL11" i="21"/>
  <c r="AK11" i="21"/>
  <c r="AJ11" i="21"/>
  <c r="AI11" i="21"/>
  <c r="AH11" i="21"/>
  <c r="AG11" i="21"/>
  <c r="AF11" i="21"/>
  <c r="AL10" i="21"/>
  <c r="AK10" i="21"/>
  <c r="AJ10" i="21"/>
  <c r="AI10" i="21"/>
  <c r="AH10" i="21"/>
  <c r="AG10" i="21"/>
  <c r="AF10" i="21"/>
  <c r="AL9" i="21"/>
  <c r="AK9" i="21"/>
  <c r="AJ9" i="21"/>
  <c r="AI9" i="21"/>
  <c r="AH9" i="21"/>
  <c r="AG9" i="21"/>
  <c r="AF9" i="21"/>
  <c r="AL8" i="21"/>
  <c r="AK8" i="21"/>
  <c r="AJ8" i="21"/>
  <c r="AI8" i="21"/>
  <c r="AH8" i="21"/>
  <c r="AG8" i="21"/>
  <c r="AF8" i="21"/>
  <c r="AH7" i="21"/>
  <c r="AG7" i="21"/>
  <c r="AF7" i="21"/>
  <c r="F2" i="21"/>
  <c r="B3" i="25" l="1"/>
  <c r="B3" i="21"/>
  <c r="B3" i="27"/>
  <c r="B3" i="28"/>
  <c r="A7" i="25"/>
  <c r="A8" i="25" s="1"/>
  <c r="A9" i="25" s="1"/>
  <c r="A10" i="25" s="1"/>
  <c r="A11" i="25" s="1"/>
  <c r="A12" i="25" s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B40" i="21"/>
  <c r="D40" i="21" s="1"/>
  <c r="B40" i="25"/>
  <c r="D40" i="25" s="1"/>
  <c r="A37" i="25"/>
  <c r="A7" i="21"/>
  <c r="A8" i="21" s="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G15" i="14"/>
  <c r="B18" i="14"/>
  <c r="B19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佐野　智未</author>
  </authors>
  <commentList>
    <comment ref="F5" authorId="0" shapeId="0" xr:uid="{4308539A-7497-4A7E-B869-48136785D835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5" authorId="0" shapeId="0" xr:uid="{DBB599CA-4A61-4FB2-B905-434BE394717C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J5" authorId="0" shapeId="0" xr:uid="{86C711BC-6963-4271-8A00-BE9BEF7510E6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G9" authorId="0" shapeId="0" xr:uid="{8361AD1D-C2BB-4711-926E-60D7FB89E607}">
      <text>
        <r>
          <rPr>
            <b/>
            <sz val="9"/>
            <color indexed="81"/>
            <rFont val="MS P ゴシック"/>
            <family val="3"/>
            <charset val="128"/>
          </rPr>
          <t>プルダウンにて選択</t>
        </r>
      </text>
    </comment>
    <comment ref="G11" authorId="0" shapeId="0" xr:uid="{1817D159-FF32-40C9-A69F-4A04787D1073}">
      <text>
        <r>
          <rPr>
            <b/>
            <sz val="9"/>
            <color indexed="81"/>
            <rFont val="MS P ゴシック"/>
            <family val="3"/>
            <charset val="128"/>
          </rPr>
          <t>氏名の間にスペースを入れないでください。</t>
        </r>
      </text>
    </comment>
    <comment ref="C14" authorId="0" shapeId="0" xr:uid="{031D6333-CDA8-4D5D-A213-7D78F8C4231B}">
      <text>
        <r>
          <rPr>
            <sz val="9"/>
            <color indexed="81"/>
            <rFont val="MS P ゴシック"/>
            <family val="3"/>
            <charset val="128"/>
          </rPr>
          <t xml:space="preserve">プルダウンで〇×を選択
</t>
        </r>
      </text>
    </comment>
    <comment ref="F14" authorId="0" shapeId="0" xr:uid="{DC90DA5B-4649-4C1D-BEBF-31FC2BA46934}">
      <text>
        <r>
          <rPr>
            <b/>
            <sz val="9"/>
            <color indexed="81"/>
            <rFont val="MS P ゴシック"/>
            <family val="3"/>
            <charset val="128"/>
          </rPr>
          <t>プルダウンで〇×を選択</t>
        </r>
      </text>
    </comment>
    <comment ref="I14" authorId="0" shapeId="0" xr:uid="{EC2EC8B2-7240-4652-B589-90093F5463BE}">
      <text>
        <r>
          <rPr>
            <b/>
            <sz val="9"/>
            <color indexed="81"/>
            <rFont val="MS P ゴシック"/>
            <family val="3"/>
            <charset val="128"/>
          </rPr>
          <t>プルダウンで〇×を選択</t>
        </r>
      </text>
    </comment>
    <comment ref="C15" authorId="0" shapeId="0" xr:uid="{0344BCEB-F5F7-4579-95B4-A6FDC92B4961}">
      <text>
        <r>
          <rPr>
            <b/>
            <sz val="9"/>
            <color indexed="81"/>
            <rFont val="MS P ゴシック"/>
            <family val="3"/>
            <charset val="128"/>
          </rPr>
          <t>プルダウンで〇×を選択</t>
        </r>
      </text>
    </comment>
    <comment ref="E15" authorId="0" shapeId="0" xr:uid="{805D43A8-6D62-4673-B6CD-E3E22880E639}">
      <text>
        <r>
          <rPr>
            <b/>
            <sz val="9"/>
            <color indexed="81"/>
            <rFont val="MS P ゴシック"/>
            <family val="3"/>
            <charset val="128"/>
          </rPr>
          <t>その他に〇を付けた場合は、プルダウンで選択してください。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16" authorId="0" shapeId="0" xr:uid="{09A1CDBC-C9B5-4714-BBC4-D54703C55A48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D16" authorId="0" shapeId="0" xr:uid="{8EAA9B08-ADB7-4D77-9A2E-3202CBB65CB5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</commentList>
</comments>
</file>

<file path=xl/sharedStrings.xml><?xml version="1.0" encoding="utf-8"?>
<sst xmlns="http://schemas.openxmlformats.org/spreadsheetml/2006/main" count="279" uniqueCount="109">
  <si>
    <t>学　校　名</t>
    <rPh sb="0" eb="1">
      <t>ガク</t>
    </rPh>
    <rPh sb="2" eb="3">
      <t>コウ</t>
    </rPh>
    <rPh sb="4" eb="5">
      <t>メイ</t>
    </rPh>
    <phoneticPr fontId="2"/>
  </si>
  <si>
    <t>規模</t>
    <rPh sb="0" eb="2">
      <t>キボ</t>
    </rPh>
    <phoneticPr fontId="2"/>
  </si>
  <si>
    <t>1時間以内</t>
    <phoneticPr fontId="2"/>
  </si>
  <si>
    <t>1時間を超え2時間まで</t>
    <phoneticPr fontId="2"/>
  </si>
  <si>
    <t>2時間を超え3時間まで</t>
    <phoneticPr fontId="2"/>
  </si>
  <si>
    <t>3時間を超え4時間まで</t>
    <phoneticPr fontId="2"/>
  </si>
  <si>
    <t>申請施設</t>
    <rPh sb="0" eb="2">
      <t>シンセイ</t>
    </rPh>
    <rPh sb="2" eb="4">
      <t>シセツ</t>
    </rPh>
    <phoneticPr fontId="2"/>
  </si>
  <si>
    <t>申請年</t>
    <rPh sb="0" eb="2">
      <t>シンセイ</t>
    </rPh>
    <rPh sb="2" eb="3">
      <t>ネン</t>
    </rPh>
    <phoneticPr fontId="5"/>
  </si>
  <si>
    <t>申請月</t>
    <rPh sb="0" eb="3">
      <t>シンセイツキ</t>
    </rPh>
    <phoneticPr fontId="5"/>
  </si>
  <si>
    <t>日付</t>
    <rPh sb="0" eb="2">
      <t>ヒヅケ</t>
    </rPh>
    <phoneticPr fontId="5"/>
  </si>
  <si>
    <t>利用時間</t>
    <rPh sb="0" eb="4">
      <t>リヨウジカン</t>
    </rPh>
    <phoneticPr fontId="5"/>
  </si>
  <si>
    <t>利用団体１</t>
    <rPh sb="0" eb="4">
      <t>リヨウダンタイ</t>
    </rPh>
    <phoneticPr fontId="5"/>
  </si>
  <si>
    <t>開始</t>
    <rPh sb="0" eb="2">
      <t>カイシ</t>
    </rPh>
    <phoneticPr fontId="5"/>
  </si>
  <si>
    <t>開始時間</t>
    <rPh sb="0" eb="4">
      <t>カイシジカン</t>
    </rPh>
    <phoneticPr fontId="5"/>
  </si>
  <si>
    <t>利用団体２</t>
    <rPh sb="0" eb="4">
      <t>リヨウダンタイ</t>
    </rPh>
    <phoneticPr fontId="5"/>
  </si>
  <si>
    <t>利用団体３</t>
    <rPh sb="0" eb="4">
      <t>リヨウダンタイ</t>
    </rPh>
    <phoneticPr fontId="5"/>
  </si>
  <si>
    <t>利用団体４</t>
    <rPh sb="0" eb="4">
      <t>リヨウダンタイ</t>
    </rPh>
    <phoneticPr fontId="5"/>
  </si>
  <si>
    <t>利用団体</t>
    <rPh sb="0" eb="4">
      <t>リヨウダンタイ</t>
    </rPh>
    <phoneticPr fontId="5"/>
  </si>
  <si>
    <t>終了</t>
    <rPh sb="0" eb="2">
      <t>シュウリョウ</t>
    </rPh>
    <phoneticPr fontId="5"/>
  </si>
  <si>
    <t>内､照明</t>
    <rPh sb="0" eb="1">
      <t>ウチ</t>
    </rPh>
    <rPh sb="2" eb="4">
      <t>ショウメイ</t>
    </rPh>
    <phoneticPr fontId="5"/>
  </si>
  <si>
    <t>利用料金</t>
    <rPh sb="0" eb="4">
      <t>リヨウリョウキン</t>
    </rPh>
    <phoneticPr fontId="5"/>
  </si>
  <si>
    <t>利用人数</t>
    <rPh sb="0" eb="4">
      <t>リヨウニンズウ</t>
    </rPh>
    <phoneticPr fontId="7"/>
  </si>
  <si>
    <t>年</t>
    <rPh sb="0" eb="1">
      <t>ネン</t>
    </rPh>
    <phoneticPr fontId="8"/>
  </si>
  <si>
    <t>月</t>
    <rPh sb="0" eb="1">
      <t>ツキ</t>
    </rPh>
    <phoneticPr fontId="8"/>
  </si>
  <si>
    <t>日</t>
    <rPh sb="0" eb="1">
      <t>ニチ</t>
    </rPh>
    <phoneticPr fontId="8"/>
  </si>
  <si>
    <t>申請者</t>
    <rPh sb="0" eb="3">
      <t>シンセイシャ</t>
    </rPh>
    <phoneticPr fontId="8"/>
  </si>
  <si>
    <t>利用責任者</t>
    <rPh sb="0" eb="2">
      <t>リヨウ</t>
    </rPh>
    <rPh sb="2" eb="5">
      <t>セキニンシャ</t>
    </rPh>
    <phoneticPr fontId="8"/>
  </si>
  <si>
    <t>利用人数</t>
    <rPh sb="0" eb="4">
      <t>リヨウニンズウ</t>
    </rPh>
    <phoneticPr fontId="8"/>
  </si>
  <si>
    <t>利用日時</t>
    <rPh sb="0" eb="2">
      <t>リヨウ</t>
    </rPh>
    <rPh sb="2" eb="4">
      <t>ニチジ</t>
    </rPh>
    <phoneticPr fontId="8"/>
  </si>
  <si>
    <t>グラウンド</t>
    <phoneticPr fontId="8"/>
  </si>
  <si>
    <t>体育館</t>
    <rPh sb="0" eb="3">
      <t>タイイクカン</t>
    </rPh>
    <phoneticPr fontId="8"/>
  </si>
  <si>
    <t>武道場</t>
    <rPh sb="0" eb="3">
      <t>ブドウジョウ</t>
    </rPh>
    <phoneticPr fontId="8"/>
  </si>
  <si>
    <t>その他</t>
    <rPh sb="2" eb="3">
      <t>タ</t>
    </rPh>
    <phoneticPr fontId="8"/>
  </si>
  <si>
    <t>該当施設</t>
    <rPh sb="0" eb="2">
      <t>ガイトウ</t>
    </rPh>
    <rPh sb="2" eb="4">
      <t>シセツ</t>
    </rPh>
    <phoneticPr fontId="7"/>
  </si>
  <si>
    <t>〇</t>
    <phoneticPr fontId="7"/>
  </si>
  <si>
    <t>利用学校等名</t>
    <rPh sb="0" eb="2">
      <t>リヨウ</t>
    </rPh>
    <rPh sb="2" eb="4">
      <t>ガッコウ</t>
    </rPh>
    <rPh sb="4" eb="5">
      <t>トウ</t>
    </rPh>
    <rPh sb="5" eb="6">
      <t>メイ</t>
    </rPh>
    <phoneticPr fontId="8"/>
  </si>
  <si>
    <t>会 長 名</t>
    <rPh sb="0" eb="1">
      <t>カイ</t>
    </rPh>
    <rPh sb="2" eb="3">
      <t>チョウ</t>
    </rPh>
    <rPh sb="4" eb="5">
      <t>メイ</t>
    </rPh>
    <phoneticPr fontId="8"/>
  </si>
  <si>
    <t>施設名</t>
    <rPh sb="0" eb="2">
      <t>シセツ</t>
    </rPh>
    <rPh sb="2" eb="3">
      <t>メイ</t>
    </rPh>
    <phoneticPr fontId="2"/>
  </si>
  <si>
    <t>200円/時間</t>
    <rPh sb="3" eb="4">
      <t>エン</t>
    </rPh>
    <rPh sb="5" eb="7">
      <t>ジカン</t>
    </rPh>
    <phoneticPr fontId="2"/>
  </si>
  <si>
    <t>学校等体育施設利用許可申請書</t>
    <rPh sb="0" eb="3">
      <t>ガッコウトウ</t>
    </rPh>
    <rPh sb="3" eb="5">
      <t>タイイク</t>
    </rPh>
    <rPh sb="5" eb="7">
      <t>シセツ</t>
    </rPh>
    <rPh sb="7" eb="11">
      <t>リヨウキョカ</t>
    </rPh>
    <rPh sb="11" eb="14">
      <t>シンセイショ</t>
    </rPh>
    <phoneticPr fontId="8"/>
  </si>
  <si>
    <t>時間ﾁｪｯｸ</t>
    <rPh sb="0" eb="2">
      <t>ジカン</t>
    </rPh>
    <phoneticPr fontId="7"/>
  </si>
  <si>
    <t>団体1ﾁｪｯｸ</t>
    <rPh sb="0" eb="2">
      <t>ダンタイ</t>
    </rPh>
    <phoneticPr fontId="7"/>
  </si>
  <si>
    <t>団体2ﾁｪｯｸ</t>
    <rPh sb="0" eb="2">
      <t>ダンタイ</t>
    </rPh>
    <phoneticPr fontId="7"/>
  </si>
  <si>
    <t>団体3ﾁｪｯｸ</t>
    <rPh sb="0" eb="2">
      <t>ダンタイ</t>
    </rPh>
    <phoneticPr fontId="7"/>
  </si>
  <si>
    <t>団体4ﾁｪｯｸ</t>
    <rPh sb="0" eb="2">
      <t>ダンタイ</t>
    </rPh>
    <phoneticPr fontId="7"/>
  </si>
  <si>
    <t>×</t>
    <phoneticPr fontId="7"/>
  </si>
  <si>
    <t>その他</t>
    <rPh sb="2" eb="3">
      <t>タ</t>
    </rPh>
    <phoneticPr fontId="7"/>
  </si>
  <si>
    <t>（卓球場）</t>
    <rPh sb="1" eb="4">
      <t>タッキュウジョウ</t>
    </rPh>
    <phoneticPr fontId="7"/>
  </si>
  <si>
    <t>（会議室）</t>
    <rPh sb="1" eb="4">
      <t>カイギシツ</t>
    </rPh>
    <phoneticPr fontId="7"/>
  </si>
  <si>
    <t>（プール）</t>
    <phoneticPr fontId="7"/>
  </si>
  <si>
    <t>Ｃ－２</t>
    <phoneticPr fontId="8"/>
  </si>
  <si>
    <t>【計画表】</t>
    <rPh sb="1" eb="4">
      <t>ケイカクヒョウ</t>
    </rPh>
    <phoneticPr fontId="5"/>
  </si>
  <si>
    <t>合計
照明
時間数</t>
    <phoneticPr fontId="7"/>
  </si>
  <si>
    <t>合計照明時間</t>
    <rPh sb="0" eb="2">
      <t>ゴウケイ</t>
    </rPh>
    <rPh sb="2" eb="4">
      <t>ショウメイ</t>
    </rPh>
    <rPh sb="4" eb="6">
      <t>ジカン</t>
    </rPh>
    <phoneticPr fontId="5"/>
  </si>
  <si>
    <t>武道場</t>
    <rPh sb="0" eb="3">
      <t>ブドウジョウ</t>
    </rPh>
    <phoneticPr fontId="7"/>
  </si>
  <si>
    <t>様式第３号（第３条関係）</t>
    <phoneticPr fontId="8"/>
  </si>
  <si>
    <t>　学校等体育施設の利用の許可を受けたいので、静岡市立学校等体育施設利用規則第４条の規定により次のとおり申請します。</t>
    <rPh sb="1" eb="3">
      <t>ガッコウ</t>
    </rPh>
    <rPh sb="3" eb="4">
      <t>トウ</t>
    </rPh>
    <rPh sb="4" eb="6">
      <t>タイイク</t>
    </rPh>
    <rPh sb="6" eb="8">
      <t>シセツ</t>
    </rPh>
    <rPh sb="9" eb="11">
      <t>リヨウ</t>
    </rPh>
    <rPh sb="12" eb="14">
      <t>キョカ</t>
    </rPh>
    <rPh sb="15" eb="16">
      <t>ウ</t>
    </rPh>
    <rPh sb="22" eb="24">
      <t>シズオカ</t>
    </rPh>
    <rPh sb="24" eb="26">
      <t>シリツ</t>
    </rPh>
    <rPh sb="26" eb="28">
      <t>ガッコウ</t>
    </rPh>
    <rPh sb="28" eb="29">
      <t>トウ</t>
    </rPh>
    <rPh sb="29" eb="31">
      <t>タイイク</t>
    </rPh>
    <rPh sb="31" eb="33">
      <t>シセツ</t>
    </rPh>
    <rPh sb="33" eb="35">
      <t>リヨウ</t>
    </rPh>
    <rPh sb="35" eb="37">
      <t>キソク</t>
    </rPh>
    <rPh sb="37" eb="38">
      <t>ダイ</t>
    </rPh>
    <rPh sb="39" eb="40">
      <t>ジョウ</t>
    </rPh>
    <rPh sb="41" eb="43">
      <t>キテイ</t>
    </rPh>
    <rPh sb="46" eb="47">
      <t>ツギ</t>
    </rPh>
    <rPh sb="51" eb="53">
      <t>シンセイ</t>
    </rPh>
    <phoneticPr fontId="8"/>
  </si>
  <si>
    <t>利用施設</t>
    <rPh sb="0" eb="4">
      <t>リヨウシセツ</t>
    </rPh>
    <phoneticPr fontId="8"/>
  </si>
  <si>
    <t>料　金</t>
    <rPh sb="0" eb="1">
      <t>リョウ</t>
    </rPh>
    <rPh sb="2" eb="3">
      <t>キン</t>
    </rPh>
    <phoneticPr fontId="8"/>
  </si>
  <si>
    <t>名　　称</t>
    <rPh sb="0" eb="1">
      <t>ナ</t>
    </rPh>
    <rPh sb="3" eb="4">
      <t>ショウ</t>
    </rPh>
    <phoneticPr fontId="8"/>
  </si>
  <si>
    <t>（多目的ホール）</t>
    <rPh sb="1" eb="4">
      <t>タモクテキ</t>
    </rPh>
    <phoneticPr fontId="7"/>
  </si>
  <si>
    <t>（剣道場）</t>
    <rPh sb="1" eb="4">
      <t>ケンドウジョウ</t>
    </rPh>
    <phoneticPr fontId="7"/>
  </si>
  <si>
    <t>利用団体5</t>
    <rPh sb="0" eb="4">
      <t>リヨウダンタイ</t>
    </rPh>
    <phoneticPr fontId="5"/>
  </si>
  <si>
    <t>団体5ﾁｪｯｸ</t>
    <rPh sb="0" eb="2">
      <t>ダンタイ</t>
    </rPh>
    <phoneticPr fontId="7"/>
  </si>
  <si>
    <t xml:space="preserve">月　別紙のとおり </t>
    <rPh sb="0" eb="1">
      <t>ツキ</t>
    </rPh>
    <rPh sb="2" eb="4">
      <t>ベッシ</t>
    </rPh>
    <phoneticPr fontId="8"/>
  </si>
  <si>
    <t>利用団体6</t>
    <rPh sb="0" eb="4">
      <t>リヨウダンタイ</t>
    </rPh>
    <phoneticPr fontId="5"/>
  </si>
  <si>
    <t>内､照明</t>
    <phoneticPr fontId="7"/>
  </si>
  <si>
    <t>団体6ﾁｪｯｸ</t>
    <phoneticPr fontId="7"/>
  </si>
  <si>
    <t>（格技場）</t>
    <rPh sb="1" eb="3">
      <t>カクギ</t>
    </rPh>
    <rPh sb="3" eb="4">
      <t>ジョウ</t>
    </rPh>
    <phoneticPr fontId="7"/>
  </si>
  <si>
    <t>内、G照明</t>
    <rPh sb="0" eb="1">
      <t>ウチ</t>
    </rPh>
    <rPh sb="3" eb="5">
      <t>ショウメイ</t>
    </rPh>
    <phoneticPr fontId="7"/>
  </si>
  <si>
    <t>施設利用運営協議会</t>
    <rPh sb="0" eb="4">
      <t>シセツリヨウ</t>
    </rPh>
    <rPh sb="4" eb="6">
      <t>ウンエイ</t>
    </rPh>
    <rPh sb="6" eb="9">
      <t>キョウギカイ</t>
    </rPh>
    <phoneticPr fontId="8"/>
  </si>
  <si>
    <t>　　　　　　　　　　夜間照明使用料金表（清水区内小・中学校）</t>
    <rPh sb="14" eb="16">
      <t>シヨウ</t>
    </rPh>
    <rPh sb="20" eb="22">
      <t>シミズ</t>
    </rPh>
    <rPh sb="22" eb="23">
      <t>ク</t>
    </rPh>
    <rPh sb="23" eb="24">
      <t>ナイ</t>
    </rPh>
    <rPh sb="24" eb="25">
      <t>ショウ</t>
    </rPh>
    <rPh sb="26" eb="29">
      <t>チュウガッコウ</t>
    </rPh>
    <phoneticPr fontId="2"/>
  </si>
  <si>
    <t>T規模</t>
    <rPh sb="1" eb="3">
      <t>キボ</t>
    </rPh>
    <phoneticPr fontId="2"/>
  </si>
  <si>
    <t>なし</t>
    <phoneticPr fontId="2"/>
  </si>
  <si>
    <t>清水桜が丘高校</t>
    <rPh sb="0" eb="2">
      <t>シミズ</t>
    </rPh>
    <rPh sb="2" eb="3">
      <t>サクラ</t>
    </rPh>
    <rPh sb="4" eb="5">
      <t>オカ</t>
    </rPh>
    <rPh sb="5" eb="7">
      <t>コウコウ</t>
    </rPh>
    <phoneticPr fontId="8"/>
  </si>
  <si>
    <t>なし</t>
    <phoneticPr fontId="8"/>
  </si>
  <si>
    <t>その他（グラウンド）</t>
    <rPh sb="2" eb="3">
      <t>タ</t>
    </rPh>
    <phoneticPr fontId="7"/>
  </si>
  <si>
    <t>890円/時間</t>
    <rPh sb="3" eb="4">
      <t>エン</t>
    </rPh>
    <rPh sb="5" eb="7">
      <t>ジカン</t>
    </rPh>
    <phoneticPr fontId="2"/>
  </si>
  <si>
    <t>（宛先）静岡市教育長</t>
    <rPh sb="1" eb="2">
      <t>アテ</t>
    </rPh>
    <rPh sb="2" eb="3">
      <t>サキ</t>
    </rPh>
    <rPh sb="4" eb="7">
      <t>シズオカシ</t>
    </rPh>
    <rPh sb="7" eb="9">
      <t>キョウイク</t>
    </rPh>
    <phoneticPr fontId="8"/>
  </si>
  <si>
    <t>【計画表】</t>
    <rPh sb="1" eb="4">
      <t>ケイカクヒョウ</t>
    </rPh>
    <phoneticPr fontId="2"/>
  </si>
  <si>
    <t>申請年</t>
    <rPh sb="0" eb="2">
      <t>シンセイ</t>
    </rPh>
    <rPh sb="2" eb="3">
      <t>ネン</t>
    </rPh>
    <phoneticPr fontId="2"/>
  </si>
  <si>
    <t>申請月</t>
    <rPh sb="0" eb="3">
      <t>シンセイツキ</t>
    </rPh>
    <phoneticPr fontId="2"/>
  </si>
  <si>
    <t>日付</t>
    <rPh sb="0" eb="2">
      <t>ヒヅケ</t>
    </rPh>
    <phoneticPr fontId="2"/>
  </si>
  <si>
    <t>利用団体１</t>
    <rPh sb="0" eb="4">
      <t>リヨウダンタイ</t>
    </rPh>
    <phoneticPr fontId="2"/>
  </si>
  <si>
    <t>利用団体２</t>
    <rPh sb="0" eb="4">
      <t>リヨウダンタイ</t>
    </rPh>
    <phoneticPr fontId="2"/>
  </si>
  <si>
    <t>利用団体３</t>
    <rPh sb="0" eb="4">
      <t>リヨウダンタイ</t>
    </rPh>
    <phoneticPr fontId="2"/>
  </si>
  <si>
    <t>利用団体４</t>
    <rPh sb="0" eb="4">
      <t>リヨウダンタイ</t>
    </rPh>
    <phoneticPr fontId="2"/>
  </si>
  <si>
    <t>利用団体5</t>
    <rPh sb="0" eb="4">
      <t>リヨウダンタイ</t>
    </rPh>
    <phoneticPr fontId="2"/>
  </si>
  <si>
    <t>利用団体6</t>
    <rPh sb="0" eb="4">
      <t>リヨウダンタイ</t>
    </rPh>
    <phoneticPr fontId="2"/>
  </si>
  <si>
    <t>合計
照明
時間数</t>
    <phoneticPr fontId="2"/>
  </si>
  <si>
    <t>開始</t>
    <rPh sb="0" eb="2">
      <t>カイシ</t>
    </rPh>
    <phoneticPr fontId="2"/>
  </si>
  <si>
    <t>終了</t>
    <rPh sb="0" eb="2">
      <t>シュウリョウ</t>
    </rPh>
    <phoneticPr fontId="2"/>
  </si>
  <si>
    <t>内､照明</t>
    <rPh sb="0" eb="1">
      <t>ウチ</t>
    </rPh>
    <rPh sb="2" eb="4">
      <t>ショウメイ</t>
    </rPh>
    <phoneticPr fontId="2"/>
  </si>
  <si>
    <t>利用団体</t>
    <rPh sb="0" eb="4">
      <t>リヨウダンタイ</t>
    </rPh>
    <phoneticPr fontId="2"/>
  </si>
  <si>
    <t>利用人数</t>
    <rPh sb="0" eb="4">
      <t>リヨウニンズウ</t>
    </rPh>
    <phoneticPr fontId="2"/>
  </si>
  <si>
    <t>時間ﾁｪｯｸ</t>
    <rPh sb="0" eb="2">
      <t>ジカン</t>
    </rPh>
    <phoneticPr fontId="2"/>
  </si>
  <si>
    <t>団体1ﾁｪｯｸ</t>
    <rPh sb="0" eb="2">
      <t>ダンタイ</t>
    </rPh>
    <phoneticPr fontId="2"/>
  </si>
  <si>
    <t>団体2ﾁｪｯｸ</t>
    <rPh sb="0" eb="2">
      <t>ダンタイ</t>
    </rPh>
    <phoneticPr fontId="2"/>
  </si>
  <si>
    <t>団体3ﾁｪｯｸ</t>
    <rPh sb="0" eb="2">
      <t>ダンタイ</t>
    </rPh>
    <phoneticPr fontId="2"/>
  </si>
  <si>
    <t>団体4ﾁｪｯｸ</t>
    <rPh sb="0" eb="2">
      <t>ダンタイ</t>
    </rPh>
    <phoneticPr fontId="2"/>
  </si>
  <si>
    <t>団体5ﾁｪｯｸ</t>
    <rPh sb="0" eb="2">
      <t>ダンタイ</t>
    </rPh>
    <phoneticPr fontId="2"/>
  </si>
  <si>
    <t>団体6ﾁｪｯｸ</t>
    <phoneticPr fontId="2"/>
  </si>
  <si>
    <t>利用時間</t>
    <rPh sb="0" eb="4">
      <t>リヨウジカン</t>
    </rPh>
    <phoneticPr fontId="2"/>
  </si>
  <si>
    <t>合計照明時間</t>
    <rPh sb="0" eb="2">
      <t>ゴウケイ</t>
    </rPh>
    <rPh sb="2" eb="4">
      <t>ショウメイ</t>
    </rPh>
    <rPh sb="4" eb="6">
      <t>ジカン</t>
    </rPh>
    <phoneticPr fontId="2"/>
  </si>
  <si>
    <t>利用料金</t>
    <rPh sb="0" eb="4">
      <t>リヨウリョウキン</t>
    </rPh>
    <phoneticPr fontId="2"/>
  </si>
  <si>
    <t>体育館2</t>
    <rPh sb="0" eb="3">
      <t>タイイクカン</t>
    </rPh>
    <phoneticPr fontId="8"/>
  </si>
  <si>
    <t>体育館１</t>
    <rPh sb="0" eb="3">
      <t>タイイクカン</t>
    </rPh>
    <phoneticPr fontId="8"/>
  </si>
  <si>
    <t>体育館　１</t>
    <phoneticPr fontId="2"/>
  </si>
  <si>
    <t>体育館　２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</si>
</sst>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yyyy/m/d/\(aaa\)"/>
    <numFmt numFmtId="178" formatCode="#,##0&quot;人&quot;"/>
    <numFmt numFmtId="179" formatCode="#,##0&quot;円&quot;"/>
    <numFmt numFmtId="180" formatCode="h:mm;@"/>
    <numFmt numFmtId="181" formatCode="[h]:mm"/>
  </numFmts>
  <fonts count="23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10"/>
      <name val="ＭＳ Ｐゴシック"/>
      <family val="3"/>
    </font>
    <font>
      <sz val="16"/>
      <name val="ＭＳ Ｐゴシック"/>
      <family val="3"/>
    </font>
    <font>
      <sz val="6"/>
      <name val="ＭＳ Ｐゴシック"/>
      <family val="3"/>
    </font>
    <font>
      <u/>
      <sz val="11"/>
      <name val="ＭＳ Ｐゴシック"/>
      <family val="3"/>
    </font>
    <font>
      <sz val="6"/>
      <name val="ＭＳ Ｐゴシック"/>
      <family val="3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6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color rgb="FFFF0000"/>
      <name val="ＭＳ Ｐゴシック"/>
      <family val="3"/>
    </font>
    <font>
      <sz val="16"/>
      <color rgb="FFFF0000"/>
      <name val="ＭＳ Ｐゴシック"/>
      <family val="3"/>
      <charset val="128"/>
    </font>
    <font>
      <sz val="18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6" fillId="0" borderId="0" xfId="0" applyFont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 shrinkToFit="1"/>
    </xf>
    <xf numFmtId="0" fontId="12" fillId="0" borderId="0" xfId="0" applyFont="1" applyAlignment="1">
      <alignment vertical="center" shrinkToFit="1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>
      <alignment vertical="center"/>
    </xf>
    <xf numFmtId="0" fontId="9" fillId="0" borderId="15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 shrinkToFit="1"/>
    </xf>
    <xf numFmtId="0" fontId="13" fillId="0" borderId="0" xfId="0" applyFont="1" applyAlignment="1">
      <alignment vertical="center" shrinkToFit="1"/>
    </xf>
    <xf numFmtId="0" fontId="9" fillId="0" borderId="0" xfId="0" applyFont="1" applyProtection="1">
      <alignment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vertical="center" shrinkToFit="1"/>
      <protection locked="0"/>
    </xf>
    <xf numFmtId="0" fontId="0" fillId="2" borderId="5" xfId="0" applyFill="1" applyBorder="1" applyAlignment="1" applyProtection="1">
      <alignment vertical="center" shrinkToFit="1"/>
      <protection locked="0"/>
    </xf>
    <xf numFmtId="0" fontId="9" fillId="0" borderId="0" xfId="0" applyFont="1" applyAlignment="1">
      <alignment horizontal="center" vertical="center" wrapText="1" shrinkToFit="1"/>
    </xf>
    <xf numFmtId="0" fontId="9" fillId="0" borderId="0" xfId="0" applyFont="1" applyAlignment="1" applyProtection="1">
      <alignment horizontal="center" vertical="center" wrapText="1" shrinkToFit="1"/>
      <protection locked="0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16" fillId="0" borderId="3" xfId="0" applyFont="1" applyBorder="1" applyAlignment="1">
      <alignment horizontal="center" vertical="center" shrinkToFit="1"/>
    </xf>
    <xf numFmtId="0" fontId="9" fillId="0" borderId="0" xfId="0" applyFont="1" applyAlignment="1" applyProtection="1">
      <alignment horizontal="left" vertical="center" shrinkToFit="1"/>
      <protection locked="0"/>
    </xf>
    <xf numFmtId="176" fontId="18" fillId="0" borderId="3" xfId="0" applyNumberFormat="1" applyFont="1" applyBorder="1" applyAlignment="1">
      <alignment horizontal="right" vertical="center"/>
    </xf>
    <xf numFmtId="0" fontId="19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vertical="center" shrinkToFit="1"/>
    </xf>
    <xf numFmtId="0" fontId="11" fillId="0" borderId="0" xfId="0" applyFont="1" applyAlignment="1">
      <alignment vertical="center" shrinkToFit="1"/>
    </xf>
    <xf numFmtId="180" fontId="0" fillId="0" borderId="0" xfId="0" applyNumberFormat="1" applyAlignment="1">
      <alignment horizontal="center" vertical="center"/>
    </xf>
    <xf numFmtId="20" fontId="0" fillId="2" borderId="1" xfId="0" applyNumberFormat="1" applyFill="1" applyBorder="1" applyAlignment="1" applyProtection="1">
      <alignment vertical="center" shrinkToFit="1"/>
      <protection locked="0"/>
    </xf>
    <xf numFmtId="20" fontId="0" fillId="2" borderId="2" xfId="0" applyNumberFormat="1" applyFill="1" applyBorder="1" applyAlignment="1" applyProtection="1">
      <alignment vertical="center" shrinkToFit="1"/>
      <protection locked="0"/>
    </xf>
    <xf numFmtId="20" fontId="0" fillId="0" borderId="0" xfId="0" applyNumberFormat="1">
      <alignment vertical="center"/>
    </xf>
    <xf numFmtId="20" fontId="0" fillId="2" borderId="3" xfId="0" applyNumberFormat="1" applyFill="1" applyBorder="1" applyAlignment="1">
      <alignment vertical="center" shrinkToFit="1"/>
    </xf>
    <xf numFmtId="20" fontId="0" fillId="0" borderId="0" xfId="0" applyNumberFormat="1" applyAlignment="1">
      <alignment vertical="center" shrinkToFit="1"/>
    </xf>
    <xf numFmtId="0" fontId="20" fillId="0" borderId="0" xfId="0" applyFont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0" fontId="22" fillId="0" borderId="0" xfId="0" applyFont="1">
      <alignment vertical="center"/>
    </xf>
    <xf numFmtId="0" fontId="3" fillId="0" borderId="23" xfId="0" applyFont="1" applyBorder="1">
      <alignment vertical="center"/>
    </xf>
    <xf numFmtId="0" fontId="3" fillId="0" borderId="2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 shrinkToFit="1"/>
    </xf>
    <xf numFmtId="0" fontId="18" fillId="0" borderId="3" xfId="0" applyFont="1" applyBorder="1" applyAlignment="1">
      <alignment horizontal="center" vertical="center"/>
    </xf>
    <xf numFmtId="0" fontId="0" fillId="0" borderId="0" xfId="0" applyAlignment="1" applyProtection="1">
      <alignment vertical="center" shrinkToFit="1"/>
      <protection locked="0"/>
    </xf>
    <xf numFmtId="0" fontId="17" fillId="0" borderId="14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179" fontId="17" fillId="0" borderId="14" xfId="0" applyNumberFormat="1" applyFont="1" applyBorder="1" applyAlignment="1">
      <alignment horizontal="center" vertical="center"/>
    </xf>
    <xf numFmtId="179" fontId="17" fillId="0" borderId="13" xfId="0" applyNumberFormat="1" applyFont="1" applyBorder="1" applyAlignment="1">
      <alignment horizontal="center" vertical="center"/>
    </xf>
    <xf numFmtId="179" fontId="17" fillId="0" borderId="15" xfId="0" applyNumberFormat="1" applyFont="1" applyBorder="1" applyAlignment="1">
      <alignment horizontal="center" vertical="center"/>
    </xf>
    <xf numFmtId="178" fontId="17" fillId="0" borderId="14" xfId="0" applyNumberFormat="1" applyFont="1" applyBorder="1" applyAlignment="1">
      <alignment horizontal="center" vertical="center"/>
    </xf>
    <xf numFmtId="178" fontId="17" fillId="0" borderId="13" xfId="0" applyNumberFormat="1" applyFont="1" applyBorder="1" applyAlignment="1">
      <alignment horizontal="center" vertical="center"/>
    </xf>
    <xf numFmtId="178" fontId="17" fillId="0" borderId="15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7" fillId="0" borderId="14" xfId="0" applyFont="1" applyBorder="1" applyAlignment="1" applyProtection="1">
      <alignment horizontal="center" vertical="center"/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0" fontId="17" fillId="0" borderId="15" xfId="0" applyFont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16" fillId="0" borderId="13" xfId="0" applyFont="1" applyBorder="1" applyAlignment="1" applyProtection="1">
      <alignment horizontal="left" vertical="center"/>
      <protection locked="0"/>
    </xf>
    <xf numFmtId="0" fontId="16" fillId="0" borderId="15" xfId="0" applyFont="1" applyBorder="1" applyAlignment="1" applyProtection="1">
      <alignment horizontal="left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 shrinkToFit="1"/>
      <protection locked="0"/>
    </xf>
    <xf numFmtId="0" fontId="16" fillId="0" borderId="7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 wrapText="1" shrinkToFit="1"/>
    </xf>
    <xf numFmtId="0" fontId="9" fillId="0" borderId="0" xfId="0" applyFont="1" applyAlignment="1" applyProtection="1">
      <alignment horizontal="center" vertical="center" wrapText="1" shrinkToFit="1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 shrinkToFit="1"/>
    </xf>
    <xf numFmtId="0" fontId="0" fillId="0" borderId="3" xfId="0" quotePrefix="1" applyBorder="1" applyAlignment="1">
      <alignment horizontal="center" vertical="center" shrinkToFit="1"/>
    </xf>
    <xf numFmtId="0" fontId="21" fillId="0" borderId="17" xfId="0" applyFont="1" applyBorder="1" applyAlignment="1">
      <alignment horizontal="center" vertical="center" shrinkToFit="1"/>
    </xf>
    <xf numFmtId="0" fontId="21" fillId="0" borderId="18" xfId="0" applyFont="1" applyBorder="1" applyAlignment="1">
      <alignment horizontal="center" vertical="center" shrinkToFit="1"/>
    </xf>
    <xf numFmtId="0" fontId="21" fillId="0" borderId="19" xfId="0" applyFont="1" applyBorder="1" applyAlignment="1">
      <alignment horizontal="center" vertical="center" shrinkToFit="1"/>
    </xf>
    <xf numFmtId="0" fontId="21" fillId="0" borderId="20" xfId="0" applyFont="1" applyBorder="1" applyAlignment="1">
      <alignment horizontal="center" vertical="center" shrinkToFit="1"/>
    </xf>
    <xf numFmtId="0" fontId="21" fillId="0" borderId="21" xfId="0" applyFont="1" applyBorder="1" applyAlignment="1">
      <alignment horizontal="center" vertical="center" shrinkToFit="1"/>
    </xf>
    <xf numFmtId="0" fontId="21" fillId="0" borderId="22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181" fontId="0" fillId="0" borderId="1" xfId="0" applyNumberFormat="1" applyBorder="1" applyAlignment="1">
      <alignment horizontal="right" vertical="center" shrinkToFit="1"/>
    </xf>
    <xf numFmtId="181" fontId="0" fillId="0" borderId="2" xfId="0" applyNumberFormat="1" applyBorder="1" applyAlignment="1">
      <alignment horizontal="right" vertical="center" shrinkToFit="1"/>
    </xf>
    <xf numFmtId="38" fontId="0" fillId="0" borderId="2" xfId="1" applyFont="1" applyBorder="1" applyAlignment="1">
      <alignment horizontal="right" vertical="center" shrinkToFit="1"/>
    </xf>
    <xf numFmtId="38" fontId="0" fillId="0" borderId="5" xfId="1" applyFont="1" applyBorder="1" applyAlignment="1">
      <alignment horizontal="right" vertical="center" shrinkToFit="1"/>
    </xf>
    <xf numFmtId="38" fontId="0" fillId="0" borderId="8" xfId="1" applyFont="1" applyBorder="1" applyAlignment="1">
      <alignment horizontal="right" vertical="center" shrinkToFit="1"/>
    </xf>
    <xf numFmtId="38" fontId="0" fillId="0" borderId="16" xfId="1" applyFont="1" applyBorder="1" applyAlignment="1">
      <alignment horizontal="right" vertical="center" shrinkToFit="1"/>
    </xf>
    <xf numFmtId="38" fontId="0" fillId="0" borderId="9" xfId="1" applyFont="1" applyBorder="1" applyAlignment="1">
      <alignment horizontal="right" vertical="center" shrinkToFit="1"/>
    </xf>
    <xf numFmtId="38" fontId="0" fillId="0" borderId="10" xfId="1" applyFont="1" applyBorder="1" applyAlignment="1">
      <alignment horizontal="right" vertical="center" shrinkToFit="1"/>
    </xf>
    <xf numFmtId="38" fontId="0" fillId="0" borderId="4" xfId="1" applyFont="1" applyBorder="1" applyAlignment="1">
      <alignment horizontal="right" vertical="center" shrinkToFit="1"/>
    </xf>
    <xf numFmtId="38" fontId="0" fillId="0" borderId="11" xfId="1" applyFont="1" applyBorder="1" applyAlignment="1">
      <alignment horizontal="right" vertical="center" shrinkToFit="1"/>
    </xf>
    <xf numFmtId="0" fontId="4" fillId="0" borderId="0" xfId="0" applyFont="1" applyAlignment="1">
      <alignment horizontal="left" vertical="center"/>
    </xf>
    <xf numFmtId="0" fontId="0" fillId="0" borderId="4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25"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4" tint="0.59993285927915285"/>
        </patternFill>
      </fill>
    </dxf>
    <dxf>
      <fill>
        <patternFill>
          <bgColor rgb="FF00B0F0"/>
        </patternFill>
      </fill>
    </dxf>
    <dxf>
      <fill>
        <patternFill>
          <bgColor indexed="1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4" tint="0.59993285927915285"/>
        </patternFill>
      </fill>
    </dxf>
    <dxf>
      <fill>
        <patternFill>
          <bgColor rgb="FF00B0F0"/>
        </patternFill>
      </fill>
    </dxf>
    <dxf>
      <fill>
        <patternFill>
          <bgColor indexed="1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4" tint="0.59993285927915285"/>
        </patternFill>
      </fill>
    </dxf>
    <dxf>
      <fill>
        <patternFill>
          <bgColor rgb="FF00B0F0"/>
        </patternFill>
      </fill>
    </dxf>
    <dxf>
      <fill>
        <patternFill>
          <bgColor indexed="1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4" tint="0.59993285927915285"/>
        </patternFill>
      </fill>
    </dxf>
    <dxf>
      <fill>
        <patternFill>
          <bgColor rgb="FF00B0F0"/>
        </patternFill>
      </fill>
    </dxf>
    <dxf>
      <fill>
        <patternFill>
          <bgColor indexed="1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K20"/>
  <sheetViews>
    <sheetView tabSelected="1" zoomScaleNormal="100" workbookViewId="0">
      <selection activeCell="N7" sqref="N7"/>
    </sheetView>
  </sheetViews>
  <sheetFormatPr defaultColWidth="9" defaultRowHeight="20.149999999999999" customHeight="1"/>
  <cols>
    <col min="1" max="1" width="13.6328125" style="10" customWidth="1"/>
    <col min="2" max="2" width="15.36328125" style="10" customWidth="1"/>
    <col min="3" max="4" width="6.81640625" style="10" customWidth="1"/>
    <col min="5" max="5" width="15.36328125" style="10" customWidth="1"/>
    <col min="6" max="6" width="12.81640625" style="10" customWidth="1"/>
    <col min="7" max="8" width="10" style="10" customWidth="1"/>
    <col min="9" max="10" width="6.81640625" style="10" customWidth="1"/>
    <col min="11" max="11" width="5.6328125" style="10" customWidth="1"/>
    <col min="12" max="16384" width="9" style="10"/>
  </cols>
  <sheetData>
    <row r="1" spans="1:11" ht="20.149999999999999" customHeight="1">
      <c r="A1" s="10" t="s">
        <v>55</v>
      </c>
    </row>
    <row r="3" spans="1:11" ht="30" customHeight="1">
      <c r="A3" s="67" t="s">
        <v>39</v>
      </c>
      <c r="B3" s="67"/>
      <c r="C3" s="67"/>
      <c r="D3" s="67"/>
      <c r="E3" s="67"/>
      <c r="F3" s="67"/>
      <c r="G3" s="67"/>
      <c r="H3" s="67"/>
      <c r="I3" s="67"/>
      <c r="J3" s="67"/>
      <c r="K3" s="67"/>
    </row>
    <row r="4" spans="1:11" ht="30" customHeight="1"/>
    <row r="5" spans="1:11" ht="30" customHeight="1">
      <c r="F5" s="23"/>
      <c r="G5" s="11" t="s">
        <v>22</v>
      </c>
      <c r="H5" s="24"/>
      <c r="I5" s="11" t="s">
        <v>23</v>
      </c>
      <c r="J5" s="24"/>
      <c r="K5" s="11" t="s">
        <v>24</v>
      </c>
    </row>
    <row r="6" spans="1:11" ht="20.149999999999999" customHeight="1">
      <c r="G6" s="11"/>
      <c r="H6" s="11"/>
      <c r="I6" s="11"/>
      <c r="J6" s="11"/>
      <c r="K6" s="11"/>
    </row>
    <row r="7" spans="1:11" ht="30" customHeight="1">
      <c r="A7" s="30" t="s">
        <v>78</v>
      </c>
    </row>
    <row r="9" spans="1:11" ht="28.75" customHeight="1">
      <c r="E9" s="67" t="s">
        <v>25</v>
      </c>
      <c r="F9" s="30" t="s">
        <v>59</v>
      </c>
      <c r="G9" s="77"/>
      <c r="H9" s="77"/>
      <c r="I9" s="76" t="s">
        <v>70</v>
      </c>
      <c r="J9" s="76"/>
      <c r="K9" s="76"/>
    </row>
    <row r="10" spans="1:11" ht="28.75" customHeight="1">
      <c r="E10" s="67"/>
      <c r="F10" s="30"/>
      <c r="G10" s="28"/>
      <c r="H10" s="28"/>
      <c r="I10" s="27"/>
      <c r="J10" s="27"/>
      <c r="K10" s="27"/>
    </row>
    <row r="11" spans="1:11" ht="28.75" customHeight="1">
      <c r="E11" s="67"/>
      <c r="F11" s="30" t="s">
        <v>36</v>
      </c>
      <c r="G11" s="72"/>
      <c r="H11" s="72"/>
      <c r="I11" s="72"/>
      <c r="J11" s="72"/>
      <c r="K11" s="72"/>
    </row>
    <row r="12" spans="1:11" ht="20.149999999999999" customHeight="1">
      <c r="E12" s="29"/>
      <c r="F12" s="30"/>
      <c r="G12" s="32"/>
      <c r="H12" s="32"/>
      <c r="I12" s="32"/>
      <c r="J12" s="32"/>
      <c r="K12" s="32"/>
    </row>
    <row r="13" spans="1:11" ht="30" customHeight="1">
      <c r="A13" s="68" t="s">
        <v>56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</row>
    <row r="14" spans="1:11" ht="38.4" customHeight="1">
      <c r="A14" s="73" t="s">
        <v>57</v>
      </c>
      <c r="B14" s="12" t="s">
        <v>30</v>
      </c>
      <c r="C14" s="75"/>
      <c r="D14" s="78"/>
      <c r="E14" s="16" t="s">
        <v>31</v>
      </c>
      <c r="F14" s="18"/>
      <c r="G14" s="79" t="s">
        <v>29</v>
      </c>
      <c r="H14" s="80"/>
      <c r="I14" s="81"/>
      <c r="J14" s="82"/>
      <c r="K14" s="17"/>
    </row>
    <row r="15" spans="1:11" ht="38.4" customHeight="1">
      <c r="A15" s="74"/>
      <c r="B15" s="16" t="s">
        <v>32</v>
      </c>
      <c r="C15" s="75"/>
      <c r="D15" s="71"/>
      <c r="E15" s="71"/>
      <c r="F15" s="71"/>
      <c r="G15" s="61" t="str">
        <f>IF(C15="〇","（　)内に施設名を記載","　")</f>
        <v>　</v>
      </c>
      <c r="H15" s="62"/>
      <c r="I15" s="62"/>
      <c r="J15" s="62"/>
      <c r="K15" s="63"/>
    </row>
    <row r="16" spans="1:11" ht="50.4" customHeight="1">
      <c r="A16" s="31" t="s">
        <v>28</v>
      </c>
      <c r="B16" s="19"/>
      <c r="C16" s="13" t="s">
        <v>22</v>
      </c>
      <c r="D16" s="20"/>
      <c r="E16" s="69" t="s">
        <v>64</v>
      </c>
      <c r="F16" s="69"/>
      <c r="G16" s="69"/>
      <c r="H16" s="69"/>
      <c r="I16" s="69"/>
      <c r="J16" s="69"/>
      <c r="K16" s="70"/>
    </row>
    <row r="17" spans="1:11" ht="94.25" customHeight="1">
      <c r="A17" s="31" t="s">
        <v>35</v>
      </c>
      <c r="B17" s="64">
        <f>G9</f>
        <v>0</v>
      </c>
      <c r="C17" s="65"/>
      <c r="D17" s="65"/>
      <c r="E17" s="65"/>
      <c r="F17" s="65"/>
      <c r="G17" s="65"/>
      <c r="H17" s="65"/>
      <c r="I17" s="65"/>
      <c r="J17" s="65"/>
      <c r="K17" s="66"/>
    </row>
    <row r="18" spans="1:11" ht="94.25" customHeight="1">
      <c r="A18" s="31" t="s">
        <v>26</v>
      </c>
      <c r="B18" s="52">
        <f>G11</f>
        <v>0</v>
      </c>
      <c r="C18" s="53"/>
      <c r="D18" s="53"/>
      <c r="E18" s="53"/>
      <c r="F18" s="53"/>
      <c r="G18" s="53"/>
      <c r="H18" s="53"/>
      <c r="I18" s="53"/>
      <c r="J18" s="53"/>
      <c r="K18" s="54"/>
    </row>
    <row r="19" spans="1:11" ht="94.25" customHeight="1">
      <c r="A19" s="31" t="s">
        <v>58</v>
      </c>
      <c r="B19" s="55">
        <f>'【計画表】体育館 1'!D40+'【計画表】体育館 ２'!D40+【計画表】武道場!D40+'【計画表】その他（グラウンド）'!D40</f>
        <v>0</v>
      </c>
      <c r="C19" s="56"/>
      <c r="D19" s="56"/>
      <c r="E19" s="56"/>
      <c r="F19" s="56"/>
      <c r="G19" s="56"/>
      <c r="H19" s="56"/>
      <c r="I19" s="56"/>
      <c r="J19" s="56"/>
      <c r="K19" s="57"/>
    </row>
    <row r="20" spans="1:11" ht="94.25" customHeight="1">
      <c r="A20" s="31" t="s">
        <v>27</v>
      </c>
      <c r="B20" s="58">
        <f>'【計画表】体育館 1'!G40+'【計画表】体育館 ２'!G40+【計画表】武道場!G40+'【計画表】その他（グラウンド）'!G40</f>
        <v>0</v>
      </c>
      <c r="C20" s="59"/>
      <c r="D20" s="59"/>
      <c r="E20" s="59"/>
      <c r="F20" s="59"/>
      <c r="G20" s="59"/>
      <c r="H20" s="59"/>
      <c r="I20" s="59"/>
      <c r="J20" s="59"/>
      <c r="K20" s="60"/>
    </row>
  </sheetData>
  <sheetProtection algorithmName="SHA-512" hashValue="iyucT2kcvoIdiTayFi1NOSSPyUhEHalZ4NPUto7bvs+vwHnGSryBlZPr+db5AlYWWW6iZ9mIhKfYP1fn1jGywg==" saltValue="UcR/nPm+aO6FGVZzyaIeDw==" spinCount="100000" sheet="1" objects="1" scenarios="1"/>
  <mergeCells count="18">
    <mergeCell ref="A3:K3"/>
    <mergeCell ref="A13:K13"/>
    <mergeCell ref="E16:K16"/>
    <mergeCell ref="E15:F15"/>
    <mergeCell ref="E9:E11"/>
    <mergeCell ref="G11:K11"/>
    <mergeCell ref="A14:A15"/>
    <mergeCell ref="C15:D15"/>
    <mergeCell ref="I9:K9"/>
    <mergeCell ref="G9:H9"/>
    <mergeCell ref="C14:D14"/>
    <mergeCell ref="G14:H14"/>
    <mergeCell ref="I14:J14"/>
    <mergeCell ref="B18:K18"/>
    <mergeCell ref="B19:K19"/>
    <mergeCell ref="B20:K20"/>
    <mergeCell ref="G15:K15"/>
    <mergeCell ref="B17:K17"/>
  </mergeCells>
  <phoneticPr fontId="8"/>
  <conditionalFormatting sqref="B16 D16">
    <cfRule type="cellIs" dxfId="124" priority="9" operator="equal">
      <formula>""</formula>
    </cfRule>
  </conditionalFormatting>
  <conditionalFormatting sqref="C14:D15">
    <cfRule type="cellIs" dxfId="123" priority="10" operator="equal">
      <formula>""</formula>
    </cfRule>
  </conditionalFormatting>
  <conditionalFormatting sqref="F5 H5 J5">
    <cfRule type="containsBlanks" dxfId="122" priority="2">
      <formula>LEN(TRIM(F5))=0</formula>
    </cfRule>
  </conditionalFormatting>
  <conditionalFormatting sqref="F14">
    <cfRule type="cellIs" dxfId="121" priority="12" operator="equal">
      <formula>""</formula>
    </cfRule>
  </conditionalFormatting>
  <conditionalFormatting sqref="G9:H9">
    <cfRule type="containsBlanks" dxfId="120" priority="8">
      <formula>LEN(TRIM(G9))=0</formula>
    </cfRule>
  </conditionalFormatting>
  <conditionalFormatting sqref="G11:K11">
    <cfRule type="containsBlanks" dxfId="119" priority="3">
      <formula>LEN(TRIM(G11))=0</formula>
    </cfRule>
    <cfRule type="cellIs" dxfId="118" priority="16" operator="equal">
      <formula>"静岡　太郎"</formula>
    </cfRule>
    <cfRule type="cellIs" dxfId="117" priority="17" operator="equal">
      <formula>"葵区〇〇二丁目１－１"</formula>
    </cfRule>
  </conditionalFormatting>
  <conditionalFormatting sqref="I14:J14">
    <cfRule type="cellIs" dxfId="116" priority="11" operator="equal">
      <formula>""</formula>
    </cfRule>
  </conditionalFormatting>
  <dataValidations count="3">
    <dataValidation type="list" allowBlank="1" showInputMessage="1" showErrorMessage="1" sqref="B16 F5" xr:uid="{E232979D-D6A9-410A-A84D-EEAE7D41F074}">
      <formula1>"2025,2026"</formula1>
    </dataValidation>
    <dataValidation type="list" allowBlank="1" showInputMessage="1" showErrorMessage="1" sqref="D16 H5" xr:uid="{9C34183D-2F29-46B5-BD98-4DE898D67BDE}">
      <formula1>"1,2,3,4,5,6,7,8,9,10,11,12"</formula1>
    </dataValidation>
    <dataValidation type="list" allowBlank="1" showInputMessage="1" showErrorMessage="1" sqref="J5" xr:uid="{894ADEBA-8253-4F09-9CA5-46FA78FFF00A}">
      <formula1>"1,2,3,4,5,6,7,8,9,10,11,12,13,14,15,16,17,18,19,20,21,22,23,24,25,26,27,28,29,30,31"</formula1>
    </dataValidation>
  </dataValidations>
  <pageMargins left="0.9055118110236221" right="0.51181102362204722" top="0.94488188976377963" bottom="0.94488188976377963" header="0.31496062992125984" footer="0.31496062992125984"/>
  <pageSetup paperSize="9" scale="81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利用時間!$A$2:$A$3</xm:f>
          </x14:formula1>
          <xm:sqref>F14 I14:J14 C14:D15</xm:sqref>
        </x14:dataValidation>
        <x14:dataValidation type="list" allowBlank="1" showInputMessage="1" showErrorMessage="1" xr:uid="{00000000-0002-0000-0000-000002000000}">
          <x14:formula1>
            <xm:f>利用時間!$C$2:$C$7</xm:f>
          </x14:formula1>
          <xm:sqref>E15:F15</xm:sqref>
        </x14:dataValidation>
        <x14:dataValidation type="list" allowBlank="1" showInputMessage="1" showErrorMessage="1" xr:uid="{F2FFA6CE-1A59-4E43-B0FC-44F5521260C0}">
          <x14:formula1>
            <xm:f>清水桜が丘高校!$B$4:$B$4</xm:f>
          </x14:formula1>
          <xm:sqref>G9:H9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988DD-03DA-43AE-B58F-81555E01B2FC}">
  <sheetPr>
    <tabColor rgb="FFFF0000"/>
    <pageSetUpPr fitToPage="1"/>
  </sheetPr>
  <dimension ref="A1:AM44"/>
  <sheetViews>
    <sheetView zoomScale="85" zoomScaleNormal="85" workbookViewId="0">
      <selection activeCell="N2" sqref="N2"/>
    </sheetView>
  </sheetViews>
  <sheetFormatPr defaultColWidth="9" defaultRowHeight="13"/>
  <cols>
    <col min="1" max="1" width="14.6328125" style="2" customWidth="1"/>
    <col min="2" max="4" width="5.6328125" style="2" customWidth="1"/>
    <col min="5" max="5" width="13.6328125" style="2" customWidth="1"/>
    <col min="6" max="9" width="5.6328125" style="2" customWidth="1"/>
    <col min="10" max="10" width="13.6328125" style="2" customWidth="1"/>
    <col min="11" max="14" width="5.6328125" style="2" customWidth="1"/>
    <col min="15" max="15" width="13.6328125" style="2" customWidth="1"/>
    <col min="16" max="19" width="5.6328125" style="2" customWidth="1"/>
    <col min="20" max="20" width="13.6328125" style="2" customWidth="1"/>
    <col min="21" max="24" width="5.6328125" style="2" customWidth="1"/>
    <col min="25" max="25" width="13.6328125" style="2" customWidth="1"/>
    <col min="26" max="29" width="5.6328125" style="2" customWidth="1"/>
    <col min="30" max="30" width="13.6328125" style="2" customWidth="1"/>
    <col min="31" max="31" width="5.6328125" style="2" customWidth="1"/>
    <col min="32" max="16384" width="9" style="2"/>
  </cols>
  <sheetData>
    <row r="1" spans="1:39" ht="28.25" customHeight="1" thickBot="1">
      <c r="A1" s="45" t="s">
        <v>79</v>
      </c>
      <c r="O1" s="42"/>
    </row>
    <row r="2" spans="1:39" ht="28.25" customHeight="1">
      <c r="A2" s="4" t="s">
        <v>80</v>
      </c>
      <c r="B2" s="83">
        <f>'申請書(体育施設利用許可)'!B16</f>
        <v>0</v>
      </c>
      <c r="C2" s="83"/>
      <c r="D2" s="83" t="s">
        <v>81</v>
      </c>
      <c r="E2" s="83"/>
      <c r="F2" s="84">
        <f>'申請書(体育施設利用許可)'!D16</f>
        <v>0</v>
      </c>
      <c r="G2" s="83"/>
      <c r="O2" s="42"/>
      <c r="Q2" s="36"/>
      <c r="R2" s="36"/>
      <c r="S2" s="36"/>
      <c r="T2" s="36"/>
      <c r="U2" s="36"/>
      <c r="V2" s="21"/>
      <c r="X2" s="43"/>
      <c r="Y2" s="44"/>
      <c r="Z2" s="44"/>
      <c r="AA2" s="85" t="s">
        <v>107</v>
      </c>
      <c r="AB2" s="86"/>
      <c r="AC2" s="86"/>
      <c r="AD2" s="86"/>
      <c r="AE2" s="87"/>
      <c r="AF2" s="44"/>
    </row>
    <row r="3" spans="1:39" ht="28.25" customHeight="1" thickBot="1">
      <c r="A3" s="3" t="s">
        <v>6</v>
      </c>
      <c r="B3" s="83">
        <f>'申請書(体育施設利用許可)'!B17</f>
        <v>0</v>
      </c>
      <c r="C3" s="83"/>
      <c r="D3" s="83" t="s">
        <v>37</v>
      </c>
      <c r="E3" s="83"/>
      <c r="F3" s="83" t="s">
        <v>106</v>
      </c>
      <c r="G3" s="83"/>
      <c r="Q3" s="36"/>
      <c r="R3" s="36"/>
      <c r="S3" s="36"/>
      <c r="T3" s="36"/>
      <c r="U3" s="36"/>
      <c r="V3" s="21"/>
      <c r="X3" s="44"/>
      <c r="Y3" s="44"/>
      <c r="Z3" s="44"/>
      <c r="AA3" s="88"/>
      <c r="AB3" s="89"/>
      <c r="AC3" s="89"/>
      <c r="AD3" s="89"/>
      <c r="AE3" s="90"/>
      <c r="AF3" s="44"/>
    </row>
    <row r="5" spans="1:39" ht="52" customHeight="1">
      <c r="A5" s="83" t="s">
        <v>82</v>
      </c>
      <c r="B5" s="92" t="s">
        <v>83</v>
      </c>
      <c r="C5" s="93"/>
      <c r="D5" s="93"/>
      <c r="E5" s="93"/>
      <c r="F5" s="94"/>
      <c r="G5" s="92" t="s">
        <v>84</v>
      </c>
      <c r="H5" s="93"/>
      <c r="I5" s="93"/>
      <c r="J5" s="93"/>
      <c r="K5" s="94"/>
      <c r="L5" s="92" t="s">
        <v>85</v>
      </c>
      <c r="M5" s="93"/>
      <c r="N5" s="93"/>
      <c r="O5" s="93"/>
      <c r="P5" s="94"/>
      <c r="Q5" s="92" t="s">
        <v>86</v>
      </c>
      <c r="R5" s="93"/>
      <c r="S5" s="93"/>
      <c r="T5" s="93"/>
      <c r="U5" s="94"/>
      <c r="V5" s="92" t="s">
        <v>87</v>
      </c>
      <c r="W5" s="93"/>
      <c r="X5" s="93"/>
      <c r="Y5" s="93"/>
      <c r="Z5" s="94"/>
      <c r="AA5" s="92" t="s">
        <v>88</v>
      </c>
      <c r="AB5" s="93"/>
      <c r="AC5" s="93"/>
      <c r="AD5" s="93"/>
      <c r="AE5" s="94"/>
      <c r="AF5" s="95" t="s">
        <v>89</v>
      </c>
    </row>
    <row r="6" spans="1:39" ht="19.25" customHeight="1">
      <c r="A6" s="83"/>
      <c r="B6" s="8" t="s">
        <v>90</v>
      </c>
      <c r="C6" s="7" t="s">
        <v>91</v>
      </c>
      <c r="D6" s="7" t="s">
        <v>92</v>
      </c>
      <c r="E6" s="7" t="s">
        <v>93</v>
      </c>
      <c r="F6" s="9" t="s">
        <v>94</v>
      </c>
      <c r="G6" s="8" t="s">
        <v>90</v>
      </c>
      <c r="H6" s="7" t="s">
        <v>91</v>
      </c>
      <c r="I6" s="7" t="s">
        <v>92</v>
      </c>
      <c r="J6" s="7" t="s">
        <v>93</v>
      </c>
      <c r="K6" s="9" t="s">
        <v>94</v>
      </c>
      <c r="L6" s="8" t="s">
        <v>90</v>
      </c>
      <c r="M6" s="7" t="s">
        <v>91</v>
      </c>
      <c r="N6" s="7" t="s">
        <v>92</v>
      </c>
      <c r="O6" s="7" t="s">
        <v>93</v>
      </c>
      <c r="P6" s="9" t="s">
        <v>94</v>
      </c>
      <c r="Q6" s="8" t="s">
        <v>90</v>
      </c>
      <c r="R6" s="7" t="s">
        <v>91</v>
      </c>
      <c r="S6" s="7" t="s">
        <v>92</v>
      </c>
      <c r="T6" s="7" t="s">
        <v>93</v>
      </c>
      <c r="U6" s="9" t="s">
        <v>94</v>
      </c>
      <c r="V6" s="8" t="s">
        <v>90</v>
      </c>
      <c r="W6" s="7" t="s">
        <v>91</v>
      </c>
      <c r="X6" s="7" t="s">
        <v>92</v>
      </c>
      <c r="Y6" s="7" t="s">
        <v>93</v>
      </c>
      <c r="Z6" s="9" t="s">
        <v>94</v>
      </c>
      <c r="AA6" s="8" t="s">
        <v>90</v>
      </c>
      <c r="AB6" s="7" t="s">
        <v>91</v>
      </c>
      <c r="AC6" s="7" t="s">
        <v>92</v>
      </c>
      <c r="AD6" s="7" t="s">
        <v>93</v>
      </c>
      <c r="AE6" s="9" t="s">
        <v>94</v>
      </c>
      <c r="AF6" s="96"/>
      <c r="AG6" s="6" t="s">
        <v>95</v>
      </c>
      <c r="AH6" s="6" t="s">
        <v>96</v>
      </c>
      <c r="AI6" s="6" t="s">
        <v>97</v>
      </c>
      <c r="AJ6" s="6" t="s">
        <v>98</v>
      </c>
      <c r="AK6" s="6" t="s">
        <v>99</v>
      </c>
      <c r="AL6" s="6" t="s">
        <v>100</v>
      </c>
      <c r="AM6" s="2" t="s">
        <v>101</v>
      </c>
    </row>
    <row r="7" spans="1:39" ht="24" customHeight="1">
      <c r="A7" s="14" t="e">
        <f>DATE(B2,F2,1)</f>
        <v>#NUM!</v>
      </c>
      <c r="B7" s="38"/>
      <c r="C7" s="39"/>
      <c r="D7" s="39"/>
      <c r="E7" s="25"/>
      <c r="F7" s="26"/>
      <c r="G7" s="38"/>
      <c r="H7" s="39"/>
      <c r="I7" s="39"/>
      <c r="J7" s="25"/>
      <c r="K7" s="26"/>
      <c r="L7" s="38"/>
      <c r="M7" s="39"/>
      <c r="N7" s="39"/>
      <c r="O7" s="25"/>
      <c r="P7" s="26"/>
      <c r="Q7" s="38"/>
      <c r="R7" s="39"/>
      <c r="S7" s="39"/>
      <c r="T7" s="25"/>
      <c r="U7" s="26"/>
      <c r="V7" s="38"/>
      <c r="W7" s="39"/>
      <c r="X7" s="39"/>
      <c r="Y7" s="25"/>
      <c r="Z7" s="26"/>
      <c r="AA7" s="38"/>
      <c r="AB7" s="39"/>
      <c r="AC7" s="39"/>
      <c r="AD7" s="25"/>
      <c r="AE7" s="26"/>
      <c r="AF7" s="41">
        <f>SUM(D7,I7,N7,S7,X7,AC7)</f>
        <v>0</v>
      </c>
      <c r="AG7" s="15" t="str">
        <f>IF(CEILING(C7-B7,"1:00")&lt;D7,"NG団体1",IF(CEILING(H7-G7,"1:00")&lt;I7,"NG団体2",IF(CEILING(M7-L7,"1:00")&lt;N7,"NG団体3",IF(CEILING(R7-Q7,"1:00")&lt;S7,"NG団体4",IF(CEILING(W7-V7,"1:00")&lt;X7,"NG団体5",IF(CEILING(AB7-AA7,"1:00")&lt;AC7,"NG団体6","OK"))))))</f>
        <v>OK</v>
      </c>
      <c r="AH7" s="15" t="str">
        <f>IF(AND(B7&lt;&gt;"",E7=""),"NG団体1","")</f>
        <v/>
      </c>
      <c r="AI7" s="15" t="str">
        <f>IF(AND(G7&lt;&gt;"",J7=""),"NG団体2","")</f>
        <v/>
      </c>
      <c r="AJ7" s="15" t="str">
        <f>IF(AND(L7&lt;&gt;"",O7=""),"NG団体3","")</f>
        <v/>
      </c>
      <c r="AK7" s="15" t="str">
        <f>IF(AND(Q7&lt;&gt;"",T7=""),"NG団体4","")</f>
        <v/>
      </c>
      <c r="AL7" s="15" t="str">
        <f>IF(AND(V7&lt;&gt;"",Y7=""),"NG団体5","")</f>
        <v/>
      </c>
      <c r="AM7" s="15" t="str">
        <f>IF(AND(AA7&lt;&gt;"",AD7=""),"NG団体6","")</f>
        <v/>
      </c>
    </row>
    <row r="8" spans="1:39" ht="24" customHeight="1">
      <c r="A8" s="14" t="e">
        <f>A7+1</f>
        <v>#NUM!</v>
      </c>
      <c r="B8" s="38"/>
      <c r="C8" s="39"/>
      <c r="D8" s="39"/>
      <c r="E8" s="25"/>
      <c r="F8" s="26"/>
      <c r="G8" s="38"/>
      <c r="H8" s="39"/>
      <c r="I8" s="39"/>
      <c r="J8" s="25"/>
      <c r="K8" s="26"/>
      <c r="L8" s="38"/>
      <c r="M8" s="39"/>
      <c r="N8" s="39"/>
      <c r="O8" s="25"/>
      <c r="P8" s="26"/>
      <c r="Q8" s="38"/>
      <c r="R8" s="39"/>
      <c r="S8" s="39"/>
      <c r="T8" s="25"/>
      <c r="U8" s="26"/>
      <c r="V8" s="38"/>
      <c r="W8" s="39"/>
      <c r="X8" s="39"/>
      <c r="Y8" s="25"/>
      <c r="Z8" s="26"/>
      <c r="AA8" s="38"/>
      <c r="AB8" s="39"/>
      <c r="AC8" s="39"/>
      <c r="AD8" s="25"/>
      <c r="AE8" s="26"/>
      <c r="AF8" s="41">
        <f t="shared" ref="AF8:AF37" si="0">SUM(D8,I8,N8,S8,X8,AC8)</f>
        <v>0</v>
      </c>
      <c r="AG8" s="15" t="str">
        <f>IF(CEILING(C8-B8,"1:00")&lt;D8,"NG団体1",IF(CEILING(H8-G8,"1:00")&lt;I8,"NG団体2",IF(CEILING(M8-L8,"1:00")&lt;N8,"NG団体3",IF(CEILING(R8-Q8,"1:00")&lt;S8,"NG団体4",IF(CEILING(W8-V8,"1:00")&lt;X8,"NG団体5",IF(CEILING(AB8-AA8,"1:00")&lt;AC8,"NG団体6","OK"))))))</f>
        <v>OK</v>
      </c>
      <c r="AH8" s="15" t="str">
        <f>IF(AND(B8&lt;&gt;"",E8=""),"NG団体1","")</f>
        <v/>
      </c>
      <c r="AI8" s="22" t="str">
        <f>IF(AND(G8&lt;&gt;"",J8=""),"NG団体2","")</f>
        <v/>
      </c>
      <c r="AJ8" s="22" t="str">
        <f>IF(AND(L8&lt;&gt;"",O8=""),"NG団体3","")</f>
        <v/>
      </c>
      <c r="AK8" s="15" t="str">
        <f>IF(AND(Q8&lt;&gt;"",T8=""),"NG団体4","")</f>
        <v/>
      </c>
      <c r="AL8" s="15" t="str">
        <f>IF(AND(V8&lt;&gt;"",Y8=""),"NG団体5","")</f>
        <v/>
      </c>
      <c r="AM8" s="15" t="str">
        <f t="shared" ref="AM8:AM37" si="1">IF(AND(AA8&lt;&gt;"",AD8=""),"NG団体6","")</f>
        <v/>
      </c>
    </row>
    <row r="9" spans="1:39" ht="24" customHeight="1">
      <c r="A9" s="14" t="e">
        <f t="shared" ref="A9:A34" si="2">A8+1</f>
        <v>#NUM!</v>
      </c>
      <c r="B9" s="38"/>
      <c r="C9" s="39"/>
      <c r="D9" s="39"/>
      <c r="E9" s="25"/>
      <c r="F9" s="26"/>
      <c r="G9" s="38"/>
      <c r="H9" s="39"/>
      <c r="I9" s="39"/>
      <c r="J9" s="25"/>
      <c r="K9" s="26"/>
      <c r="L9" s="38"/>
      <c r="M9" s="39"/>
      <c r="N9" s="39"/>
      <c r="O9" s="25"/>
      <c r="P9" s="26"/>
      <c r="Q9" s="38"/>
      <c r="R9" s="39"/>
      <c r="S9" s="39"/>
      <c r="T9" s="25"/>
      <c r="U9" s="26"/>
      <c r="V9" s="38"/>
      <c r="W9" s="39"/>
      <c r="X9" s="39"/>
      <c r="Y9" s="25"/>
      <c r="Z9" s="26"/>
      <c r="AA9" s="38"/>
      <c r="AB9" s="39"/>
      <c r="AC9" s="39"/>
      <c r="AD9" s="25"/>
      <c r="AE9" s="26"/>
      <c r="AF9" s="41">
        <f t="shared" si="0"/>
        <v>0</v>
      </c>
      <c r="AG9" s="15" t="str">
        <f>IF(CEILING(C9-B9,"1:00")&lt;D9,"NG団体1",IF(CEILING(H9-G9,"1:00")&lt;I9,"NG団体2",IF(CEILING(M9-L9,"1:00")&lt;N9,"NG団体3",IF(CEILING(R9-Q9,"1:00")&lt;S9,"NG団体4",IF(CEILING(W9-V9,"1:00")&lt;X9,"NG団体5",IF(CEILING(AB9-AA9,"1:00")&lt;AC9,"NG団体6","OK"))))))</f>
        <v>OK</v>
      </c>
      <c r="AH9" s="22" t="str">
        <f>IF(AND(B9&lt;&gt;"",E9=""),"NG団体1","")</f>
        <v/>
      </c>
      <c r="AI9" s="22" t="str">
        <f>IF(AND(G9&lt;&gt;"",J9=""),"NG団体2","")</f>
        <v/>
      </c>
      <c r="AJ9" s="22" t="str">
        <f>IF(AND(L9&lt;&gt;"",O9=""),"NG団体3","")</f>
        <v/>
      </c>
      <c r="AK9" s="15" t="str">
        <f>IF(AND(Q9&lt;&gt;"",T9=""),"NG団体4","")</f>
        <v/>
      </c>
      <c r="AL9" s="15" t="str">
        <f>IF(AND(V9&lt;&gt;"",Y9=""),"NG団体5","")</f>
        <v/>
      </c>
      <c r="AM9" s="15" t="str">
        <f t="shared" si="1"/>
        <v/>
      </c>
    </row>
    <row r="10" spans="1:39" ht="24" customHeight="1">
      <c r="A10" s="14" t="e">
        <f t="shared" si="2"/>
        <v>#NUM!</v>
      </c>
      <c r="B10" s="38"/>
      <c r="C10" s="39"/>
      <c r="D10" s="39"/>
      <c r="E10" s="25"/>
      <c r="F10" s="26"/>
      <c r="G10" s="38"/>
      <c r="H10" s="39"/>
      <c r="I10" s="39"/>
      <c r="J10" s="25"/>
      <c r="K10" s="26"/>
      <c r="L10" s="38"/>
      <c r="M10" s="39"/>
      <c r="N10" s="39"/>
      <c r="O10" s="25"/>
      <c r="P10" s="26"/>
      <c r="Q10" s="38"/>
      <c r="R10" s="39"/>
      <c r="S10" s="39"/>
      <c r="T10" s="25"/>
      <c r="U10" s="26"/>
      <c r="V10" s="38"/>
      <c r="W10" s="39"/>
      <c r="X10" s="39"/>
      <c r="Y10" s="25"/>
      <c r="Z10" s="26"/>
      <c r="AA10" s="38"/>
      <c r="AB10" s="39"/>
      <c r="AC10" s="39"/>
      <c r="AD10" s="25"/>
      <c r="AE10" s="26"/>
      <c r="AF10" s="41">
        <f t="shared" si="0"/>
        <v>0</v>
      </c>
      <c r="AG10" s="15" t="str">
        <f t="shared" ref="AG10:AG37" si="3">IF(CEILING(C10-B10,"1:00")&lt;D10,"NG団体1",IF(CEILING(H10-G10,"1:00")&lt;I10,"NG団体2",IF(CEILING(M10-L10,"1:00")&lt;N10,"NG団体3",IF(CEILING(R10-Q10,"1:00")&lt;S10,"NG団体4",IF(CEILING(W10-V10,"1:00")&lt;X10,"NG団体5",IF(CEILING(AB10-AA10,"1:00")&lt;AC10,"NG団体6","OK"))))))</f>
        <v>OK</v>
      </c>
      <c r="AH10" s="22" t="str">
        <f t="shared" ref="AH10:AH37" si="4">IF(AND(B10&lt;&gt;"",E10=""),"NG団体1","")</f>
        <v/>
      </c>
      <c r="AI10" s="22" t="str">
        <f t="shared" ref="AI10:AI37" si="5">IF(AND(G10&lt;&gt;"",J10=""),"NG団体2","")</f>
        <v/>
      </c>
      <c r="AJ10" s="22" t="str">
        <f t="shared" ref="AJ10:AJ37" si="6">IF(AND(L10&lt;&gt;"",O10=""),"NG団体3","")</f>
        <v/>
      </c>
      <c r="AK10" s="15" t="str">
        <f t="shared" ref="AK10:AK37" si="7">IF(AND(Q10&lt;&gt;"",T10=""),"NG団体4","")</f>
        <v/>
      </c>
      <c r="AL10" s="15" t="str">
        <f t="shared" ref="AL10:AL37" si="8">IF(AND(V10&lt;&gt;"",Y10=""),"NG団体5","")</f>
        <v/>
      </c>
      <c r="AM10" s="15" t="str">
        <f t="shared" si="1"/>
        <v/>
      </c>
    </row>
    <row r="11" spans="1:39" ht="24" customHeight="1">
      <c r="A11" s="14" t="e">
        <f t="shared" si="2"/>
        <v>#NUM!</v>
      </c>
      <c r="B11" s="38"/>
      <c r="C11" s="39"/>
      <c r="D11" s="39"/>
      <c r="E11" s="25"/>
      <c r="F11" s="26"/>
      <c r="G11" s="38"/>
      <c r="H11" s="39"/>
      <c r="I11" s="39"/>
      <c r="J11" s="25"/>
      <c r="K11" s="26"/>
      <c r="L11" s="38"/>
      <c r="M11" s="39"/>
      <c r="N11" s="39"/>
      <c r="O11" s="25"/>
      <c r="P11" s="26"/>
      <c r="Q11" s="38"/>
      <c r="R11" s="39"/>
      <c r="S11" s="39"/>
      <c r="T11" s="25"/>
      <c r="U11" s="26"/>
      <c r="V11" s="38"/>
      <c r="W11" s="39"/>
      <c r="X11" s="39"/>
      <c r="Y11" s="25"/>
      <c r="Z11" s="26"/>
      <c r="AA11" s="38"/>
      <c r="AB11" s="39"/>
      <c r="AC11" s="39"/>
      <c r="AD11" s="25"/>
      <c r="AE11" s="26"/>
      <c r="AF11" s="41">
        <f t="shared" si="0"/>
        <v>0</v>
      </c>
      <c r="AG11" s="15" t="str">
        <f t="shared" si="3"/>
        <v>OK</v>
      </c>
      <c r="AH11" s="22" t="str">
        <f t="shared" si="4"/>
        <v/>
      </c>
      <c r="AI11" s="22" t="str">
        <f t="shared" si="5"/>
        <v/>
      </c>
      <c r="AJ11" s="22" t="str">
        <f t="shared" si="6"/>
        <v/>
      </c>
      <c r="AK11" s="15" t="str">
        <f t="shared" si="7"/>
        <v/>
      </c>
      <c r="AL11" s="15" t="str">
        <f t="shared" si="8"/>
        <v/>
      </c>
      <c r="AM11" s="15" t="str">
        <f t="shared" si="1"/>
        <v/>
      </c>
    </row>
    <row r="12" spans="1:39" ht="24" customHeight="1">
      <c r="A12" s="14" t="e">
        <f t="shared" si="2"/>
        <v>#NUM!</v>
      </c>
      <c r="B12" s="38"/>
      <c r="C12" s="39"/>
      <c r="D12" s="39"/>
      <c r="E12" s="25"/>
      <c r="F12" s="26"/>
      <c r="G12" s="38"/>
      <c r="H12" s="39"/>
      <c r="I12" s="39"/>
      <c r="J12" s="25"/>
      <c r="K12" s="26"/>
      <c r="L12" s="38"/>
      <c r="M12" s="39"/>
      <c r="N12" s="39"/>
      <c r="O12" s="25"/>
      <c r="P12" s="26"/>
      <c r="Q12" s="38"/>
      <c r="R12" s="39"/>
      <c r="S12" s="39"/>
      <c r="T12" s="25"/>
      <c r="U12" s="26"/>
      <c r="V12" s="38"/>
      <c r="W12" s="39"/>
      <c r="X12" s="39"/>
      <c r="Y12" s="25"/>
      <c r="Z12" s="26"/>
      <c r="AA12" s="38"/>
      <c r="AB12" s="39"/>
      <c r="AC12" s="39"/>
      <c r="AD12" s="25"/>
      <c r="AE12" s="26"/>
      <c r="AF12" s="41">
        <f t="shared" si="0"/>
        <v>0</v>
      </c>
      <c r="AG12" s="15" t="str">
        <f t="shared" si="3"/>
        <v>OK</v>
      </c>
      <c r="AH12" s="22" t="str">
        <f t="shared" si="4"/>
        <v/>
      </c>
      <c r="AI12" s="22" t="str">
        <f t="shared" si="5"/>
        <v/>
      </c>
      <c r="AJ12" s="22" t="str">
        <f t="shared" si="6"/>
        <v/>
      </c>
      <c r="AK12" s="15" t="str">
        <f t="shared" si="7"/>
        <v/>
      </c>
      <c r="AL12" s="15" t="str">
        <f t="shared" si="8"/>
        <v/>
      </c>
      <c r="AM12" s="15" t="str">
        <f t="shared" si="1"/>
        <v/>
      </c>
    </row>
    <row r="13" spans="1:39" ht="24" customHeight="1">
      <c r="A13" s="14" t="e">
        <f t="shared" si="2"/>
        <v>#NUM!</v>
      </c>
      <c r="B13" s="38"/>
      <c r="C13" s="39"/>
      <c r="D13" s="39"/>
      <c r="E13" s="25"/>
      <c r="F13" s="26"/>
      <c r="G13" s="38"/>
      <c r="H13" s="39"/>
      <c r="I13" s="39"/>
      <c r="J13" s="25"/>
      <c r="K13" s="26"/>
      <c r="L13" s="38"/>
      <c r="M13" s="39"/>
      <c r="N13" s="39"/>
      <c r="O13" s="25"/>
      <c r="P13" s="26"/>
      <c r="Q13" s="38"/>
      <c r="R13" s="39"/>
      <c r="S13" s="39"/>
      <c r="T13" s="25"/>
      <c r="U13" s="26"/>
      <c r="V13" s="38"/>
      <c r="W13" s="39"/>
      <c r="X13" s="39"/>
      <c r="Y13" s="25"/>
      <c r="Z13" s="26"/>
      <c r="AA13" s="38"/>
      <c r="AB13" s="39"/>
      <c r="AC13" s="39"/>
      <c r="AD13" s="25"/>
      <c r="AE13" s="26"/>
      <c r="AF13" s="41">
        <f t="shared" si="0"/>
        <v>0</v>
      </c>
      <c r="AG13" s="15" t="str">
        <f t="shared" si="3"/>
        <v>OK</v>
      </c>
      <c r="AH13" s="22" t="str">
        <f t="shared" si="4"/>
        <v/>
      </c>
      <c r="AI13" s="22" t="str">
        <f t="shared" si="5"/>
        <v/>
      </c>
      <c r="AJ13" s="22" t="str">
        <f t="shared" si="6"/>
        <v/>
      </c>
      <c r="AK13" s="15" t="str">
        <f t="shared" si="7"/>
        <v/>
      </c>
      <c r="AL13" s="15" t="str">
        <f t="shared" si="8"/>
        <v/>
      </c>
      <c r="AM13" s="15" t="str">
        <f t="shared" si="1"/>
        <v/>
      </c>
    </row>
    <row r="14" spans="1:39" ht="24" customHeight="1">
      <c r="A14" s="14" t="e">
        <f t="shared" si="2"/>
        <v>#NUM!</v>
      </c>
      <c r="B14" s="38"/>
      <c r="C14" s="39"/>
      <c r="D14" s="39"/>
      <c r="E14" s="25"/>
      <c r="F14" s="26"/>
      <c r="G14" s="38"/>
      <c r="H14" s="39"/>
      <c r="I14" s="39"/>
      <c r="J14" s="25"/>
      <c r="K14" s="26"/>
      <c r="L14" s="38"/>
      <c r="M14" s="39"/>
      <c r="N14" s="39"/>
      <c r="O14" s="25"/>
      <c r="P14" s="26"/>
      <c r="Q14" s="38"/>
      <c r="R14" s="39"/>
      <c r="S14" s="39"/>
      <c r="T14" s="25"/>
      <c r="U14" s="26"/>
      <c r="V14" s="38"/>
      <c r="W14" s="39"/>
      <c r="X14" s="39"/>
      <c r="Y14" s="25"/>
      <c r="Z14" s="26"/>
      <c r="AA14" s="38"/>
      <c r="AB14" s="39"/>
      <c r="AC14" s="39"/>
      <c r="AD14" s="25"/>
      <c r="AE14" s="26"/>
      <c r="AF14" s="41">
        <f t="shared" si="0"/>
        <v>0</v>
      </c>
      <c r="AG14" s="15" t="str">
        <f t="shared" si="3"/>
        <v>OK</v>
      </c>
      <c r="AH14" s="22" t="str">
        <f t="shared" si="4"/>
        <v/>
      </c>
      <c r="AI14" s="22" t="str">
        <f t="shared" si="5"/>
        <v/>
      </c>
      <c r="AJ14" s="22" t="str">
        <f t="shared" si="6"/>
        <v/>
      </c>
      <c r="AK14" s="15" t="str">
        <f t="shared" si="7"/>
        <v/>
      </c>
      <c r="AL14" s="15" t="str">
        <f t="shared" si="8"/>
        <v/>
      </c>
      <c r="AM14" s="15" t="str">
        <f t="shared" si="1"/>
        <v/>
      </c>
    </row>
    <row r="15" spans="1:39" ht="24" customHeight="1">
      <c r="A15" s="14" t="e">
        <f t="shared" si="2"/>
        <v>#NUM!</v>
      </c>
      <c r="B15" s="38"/>
      <c r="C15" s="39"/>
      <c r="D15" s="39"/>
      <c r="E15" s="25"/>
      <c r="F15" s="26"/>
      <c r="G15" s="38"/>
      <c r="H15" s="39"/>
      <c r="I15" s="39"/>
      <c r="J15" s="25"/>
      <c r="K15" s="26"/>
      <c r="L15" s="38"/>
      <c r="M15" s="39"/>
      <c r="N15" s="39"/>
      <c r="O15" s="25"/>
      <c r="P15" s="26"/>
      <c r="Q15" s="38"/>
      <c r="R15" s="39"/>
      <c r="S15" s="39"/>
      <c r="T15" s="25"/>
      <c r="U15" s="26"/>
      <c r="V15" s="38"/>
      <c r="W15" s="39"/>
      <c r="X15" s="39"/>
      <c r="Y15" s="25"/>
      <c r="Z15" s="26"/>
      <c r="AA15" s="38"/>
      <c r="AB15" s="39"/>
      <c r="AC15" s="39"/>
      <c r="AD15" s="25"/>
      <c r="AE15" s="26"/>
      <c r="AF15" s="41">
        <f t="shared" si="0"/>
        <v>0</v>
      </c>
      <c r="AG15" s="15" t="str">
        <f t="shared" si="3"/>
        <v>OK</v>
      </c>
      <c r="AH15" s="22" t="str">
        <f t="shared" si="4"/>
        <v/>
      </c>
      <c r="AI15" s="22" t="str">
        <f t="shared" si="5"/>
        <v/>
      </c>
      <c r="AJ15" s="22" t="str">
        <f t="shared" si="6"/>
        <v/>
      </c>
      <c r="AK15" s="15" t="str">
        <f t="shared" si="7"/>
        <v/>
      </c>
      <c r="AL15" s="15" t="str">
        <f t="shared" si="8"/>
        <v/>
      </c>
      <c r="AM15" s="15" t="str">
        <f t="shared" si="1"/>
        <v/>
      </c>
    </row>
    <row r="16" spans="1:39" ht="24" customHeight="1">
      <c r="A16" s="14" t="e">
        <f t="shared" si="2"/>
        <v>#NUM!</v>
      </c>
      <c r="B16" s="38"/>
      <c r="C16" s="39"/>
      <c r="D16" s="39"/>
      <c r="E16" s="25"/>
      <c r="F16" s="26"/>
      <c r="G16" s="38"/>
      <c r="H16" s="39"/>
      <c r="I16" s="39"/>
      <c r="J16" s="25"/>
      <c r="K16" s="26"/>
      <c r="L16" s="38"/>
      <c r="M16" s="39"/>
      <c r="N16" s="39"/>
      <c r="O16" s="25"/>
      <c r="P16" s="26"/>
      <c r="Q16" s="38"/>
      <c r="R16" s="39"/>
      <c r="S16" s="39"/>
      <c r="T16" s="25"/>
      <c r="U16" s="26"/>
      <c r="V16" s="38"/>
      <c r="W16" s="39"/>
      <c r="X16" s="39"/>
      <c r="Y16" s="25"/>
      <c r="Z16" s="26"/>
      <c r="AA16" s="38"/>
      <c r="AB16" s="39"/>
      <c r="AC16" s="39"/>
      <c r="AD16" s="25"/>
      <c r="AE16" s="26"/>
      <c r="AF16" s="41">
        <f t="shared" si="0"/>
        <v>0</v>
      </c>
      <c r="AG16" s="15" t="str">
        <f t="shared" si="3"/>
        <v>OK</v>
      </c>
      <c r="AH16" s="22" t="str">
        <f t="shared" si="4"/>
        <v/>
      </c>
      <c r="AI16" s="22" t="str">
        <f t="shared" si="5"/>
        <v/>
      </c>
      <c r="AJ16" s="22" t="str">
        <f t="shared" si="6"/>
        <v/>
      </c>
      <c r="AK16" s="15" t="str">
        <f t="shared" si="7"/>
        <v/>
      </c>
      <c r="AL16" s="15" t="str">
        <f t="shared" si="8"/>
        <v/>
      </c>
      <c r="AM16" s="15" t="str">
        <f t="shared" si="1"/>
        <v/>
      </c>
    </row>
    <row r="17" spans="1:39" ht="24" customHeight="1">
      <c r="A17" s="14" t="e">
        <f t="shared" si="2"/>
        <v>#NUM!</v>
      </c>
      <c r="B17" s="38"/>
      <c r="C17" s="39"/>
      <c r="D17" s="39"/>
      <c r="E17" s="25"/>
      <c r="F17" s="26"/>
      <c r="G17" s="38"/>
      <c r="H17" s="39"/>
      <c r="I17" s="39"/>
      <c r="J17" s="25"/>
      <c r="K17" s="26"/>
      <c r="L17" s="38"/>
      <c r="M17" s="39"/>
      <c r="N17" s="39"/>
      <c r="O17" s="25"/>
      <c r="P17" s="26"/>
      <c r="Q17" s="38"/>
      <c r="R17" s="39"/>
      <c r="S17" s="39"/>
      <c r="T17" s="25"/>
      <c r="U17" s="26"/>
      <c r="V17" s="38"/>
      <c r="W17" s="39"/>
      <c r="X17" s="39"/>
      <c r="Y17" s="25"/>
      <c r="Z17" s="26"/>
      <c r="AA17" s="38"/>
      <c r="AB17" s="39"/>
      <c r="AC17" s="39"/>
      <c r="AD17" s="25"/>
      <c r="AE17" s="26"/>
      <c r="AF17" s="41">
        <f t="shared" si="0"/>
        <v>0</v>
      </c>
      <c r="AG17" s="15" t="str">
        <f t="shared" si="3"/>
        <v>OK</v>
      </c>
      <c r="AH17" s="22" t="str">
        <f t="shared" si="4"/>
        <v/>
      </c>
      <c r="AI17" s="22" t="str">
        <f t="shared" si="5"/>
        <v/>
      </c>
      <c r="AJ17" s="22" t="str">
        <f t="shared" si="6"/>
        <v/>
      </c>
      <c r="AK17" s="15" t="str">
        <f t="shared" si="7"/>
        <v/>
      </c>
      <c r="AL17" s="15" t="str">
        <f t="shared" si="8"/>
        <v/>
      </c>
      <c r="AM17" s="15" t="str">
        <f t="shared" si="1"/>
        <v/>
      </c>
    </row>
    <row r="18" spans="1:39" ht="24" customHeight="1">
      <c r="A18" s="14" t="e">
        <f t="shared" si="2"/>
        <v>#NUM!</v>
      </c>
      <c r="B18" s="38"/>
      <c r="C18" s="39"/>
      <c r="D18" s="39"/>
      <c r="E18" s="25"/>
      <c r="F18" s="26"/>
      <c r="G18" s="38"/>
      <c r="H18" s="39"/>
      <c r="I18" s="39"/>
      <c r="J18" s="25"/>
      <c r="K18" s="26"/>
      <c r="L18" s="38"/>
      <c r="M18" s="39"/>
      <c r="N18" s="39"/>
      <c r="O18" s="25"/>
      <c r="P18" s="26"/>
      <c r="Q18" s="38"/>
      <c r="R18" s="39"/>
      <c r="S18" s="39"/>
      <c r="T18" s="25"/>
      <c r="U18" s="26"/>
      <c r="V18" s="38"/>
      <c r="W18" s="39"/>
      <c r="X18" s="39"/>
      <c r="Y18" s="25"/>
      <c r="Z18" s="26"/>
      <c r="AA18" s="38"/>
      <c r="AB18" s="39"/>
      <c r="AC18" s="39"/>
      <c r="AD18" s="25"/>
      <c r="AE18" s="26"/>
      <c r="AF18" s="41">
        <f t="shared" si="0"/>
        <v>0</v>
      </c>
      <c r="AG18" s="15" t="str">
        <f t="shared" si="3"/>
        <v>OK</v>
      </c>
      <c r="AH18" s="22" t="str">
        <f t="shared" si="4"/>
        <v/>
      </c>
      <c r="AI18" s="22" t="str">
        <f t="shared" si="5"/>
        <v/>
      </c>
      <c r="AJ18" s="22" t="str">
        <f t="shared" si="6"/>
        <v/>
      </c>
      <c r="AK18" s="15" t="str">
        <f t="shared" si="7"/>
        <v/>
      </c>
      <c r="AL18" s="15" t="str">
        <f t="shared" si="8"/>
        <v/>
      </c>
      <c r="AM18" s="15" t="str">
        <f t="shared" si="1"/>
        <v/>
      </c>
    </row>
    <row r="19" spans="1:39" ht="24" customHeight="1">
      <c r="A19" s="14" t="e">
        <f t="shared" si="2"/>
        <v>#NUM!</v>
      </c>
      <c r="B19" s="38"/>
      <c r="C19" s="39"/>
      <c r="D19" s="39"/>
      <c r="E19" s="25"/>
      <c r="F19" s="26"/>
      <c r="G19" s="38"/>
      <c r="H19" s="39"/>
      <c r="I19" s="39"/>
      <c r="J19" s="25"/>
      <c r="K19" s="26"/>
      <c r="L19" s="38"/>
      <c r="M19" s="39"/>
      <c r="N19" s="39"/>
      <c r="O19" s="25"/>
      <c r="P19" s="26"/>
      <c r="Q19" s="38"/>
      <c r="R19" s="39"/>
      <c r="S19" s="39"/>
      <c r="T19" s="25"/>
      <c r="U19" s="26"/>
      <c r="V19" s="38"/>
      <c r="W19" s="39"/>
      <c r="X19" s="39"/>
      <c r="Y19" s="25"/>
      <c r="Z19" s="26"/>
      <c r="AA19" s="38"/>
      <c r="AB19" s="39"/>
      <c r="AC19" s="39"/>
      <c r="AD19" s="25"/>
      <c r="AE19" s="26"/>
      <c r="AF19" s="41">
        <f t="shared" si="0"/>
        <v>0</v>
      </c>
      <c r="AG19" s="15" t="str">
        <f t="shared" si="3"/>
        <v>OK</v>
      </c>
      <c r="AH19" s="22" t="str">
        <f t="shared" si="4"/>
        <v/>
      </c>
      <c r="AI19" s="22" t="str">
        <f t="shared" si="5"/>
        <v/>
      </c>
      <c r="AJ19" s="22" t="str">
        <f t="shared" si="6"/>
        <v/>
      </c>
      <c r="AK19" s="15" t="str">
        <f t="shared" si="7"/>
        <v/>
      </c>
      <c r="AL19" s="15" t="str">
        <f t="shared" si="8"/>
        <v/>
      </c>
      <c r="AM19" s="15" t="str">
        <f t="shared" si="1"/>
        <v/>
      </c>
    </row>
    <row r="20" spans="1:39" ht="24" customHeight="1">
      <c r="A20" s="14" t="e">
        <f t="shared" si="2"/>
        <v>#NUM!</v>
      </c>
      <c r="B20" s="38"/>
      <c r="C20" s="39"/>
      <c r="D20" s="39"/>
      <c r="E20" s="25"/>
      <c r="F20" s="26"/>
      <c r="G20" s="38"/>
      <c r="H20" s="39"/>
      <c r="I20" s="39"/>
      <c r="J20" s="25"/>
      <c r="K20" s="26"/>
      <c r="L20" s="38"/>
      <c r="M20" s="39"/>
      <c r="N20" s="39"/>
      <c r="O20" s="25"/>
      <c r="P20" s="26"/>
      <c r="Q20" s="38"/>
      <c r="R20" s="39"/>
      <c r="S20" s="39"/>
      <c r="T20" s="25"/>
      <c r="U20" s="26"/>
      <c r="V20" s="38"/>
      <c r="W20" s="39"/>
      <c r="X20" s="39"/>
      <c r="Y20" s="25"/>
      <c r="Z20" s="26"/>
      <c r="AA20" s="38"/>
      <c r="AB20" s="39"/>
      <c r="AC20" s="39"/>
      <c r="AD20" s="25"/>
      <c r="AE20" s="26"/>
      <c r="AF20" s="41">
        <f t="shared" si="0"/>
        <v>0</v>
      </c>
      <c r="AG20" s="15" t="str">
        <f t="shared" si="3"/>
        <v>OK</v>
      </c>
      <c r="AH20" s="22" t="str">
        <f t="shared" si="4"/>
        <v/>
      </c>
      <c r="AI20" s="22" t="str">
        <f t="shared" si="5"/>
        <v/>
      </c>
      <c r="AJ20" s="22" t="str">
        <f t="shared" si="6"/>
        <v/>
      </c>
      <c r="AK20" s="15" t="str">
        <f t="shared" si="7"/>
        <v/>
      </c>
      <c r="AL20" s="15" t="str">
        <f t="shared" si="8"/>
        <v/>
      </c>
      <c r="AM20" s="15" t="str">
        <f t="shared" si="1"/>
        <v/>
      </c>
    </row>
    <row r="21" spans="1:39" ht="24" customHeight="1">
      <c r="A21" s="14" t="e">
        <f t="shared" si="2"/>
        <v>#NUM!</v>
      </c>
      <c r="B21" s="38"/>
      <c r="C21" s="39"/>
      <c r="D21" s="39"/>
      <c r="E21" s="25"/>
      <c r="F21" s="26"/>
      <c r="G21" s="38"/>
      <c r="H21" s="39"/>
      <c r="I21" s="39"/>
      <c r="J21" s="25"/>
      <c r="K21" s="26"/>
      <c r="L21" s="38"/>
      <c r="M21" s="39"/>
      <c r="N21" s="39"/>
      <c r="O21" s="25"/>
      <c r="P21" s="26"/>
      <c r="Q21" s="38"/>
      <c r="R21" s="39"/>
      <c r="S21" s="39"/>
      <c r="T21" s="25"/>
      <c r="U21" s="26"/>
      <c r="V21" s="38"/>
      <c r="W21" s="39"/>
      <c r="X21" s="39"/>
      <c r="Y21" s="25"/>
      <c r="Z21" s="26"/>
      <c r="AA21" s="38"/>
      <c r="AB21" s="39"/>
      <c r="AC21" s="39"/>
      <c r="AD21" s="25"/>
      <c r="AE21" s="26"/>
      <c r="AF21" s="41">
        <f t="shared" si="0"/>
        <v>0</v>
      </c>
      <c r="AG21" s="15" t="str">
        <f t="shared" si="3"/>
        <v>OK</v>
      </c>
      <c r="AH21" s="22" t="str">
        <f t="shared" si="4"/>
        <v/>
      </c>
      <c r="AI21" s="22" t="str">
        <f t="shared" si="5"/>
        <v/>
      </c>
      <c r="AJ21" s="22" t="str">
        <f t="shared" si="6"/>
        <v/>
      </c>
      <c r="AK21" s="15" t="str">
        <f t="shared" si="7"/>
        <v/>
      </c>
      <c r="AL21" s="15" t="str">
        <f t="shared" si="8"/>
        <v/>
      </c>
      <c r="AM21" s="15" t="str">
        <f t="shared" si="1"/>
        <v/>
      </c>
    </row>
    <row r="22" spans="1:39" ht="24" customHeight="1">
      <c r="A22" s="14" t="e">
        <f t="shared" si="2"/>
        <v>#NUM!</v>
      </c>
      <c r="B22" s="38"/>
      <c r="C22" s="39"/>
      <c r="D22" s="39"/>
      <c r="E22" s="25"/>
      <c r="F22" s="26"/>
      <c r="G22" s="38"/>
      <c r="H22" s="39"/>
      <c r="I22" s="39"/>
      <c r="J22" s="25"/>
      <c r="K22" s="26"/>
      <c r="L22" s="38"/>
      <c r="M22" s="39"/>
      <c r="N22" s="39"/>
      <c r="O22" s="25"/>
      <c r="P22" s="26"/>
      <c r="Q22" s="38"/>
      <c r="R22" s="39"/>
      <c r="S22" s="39"/>
      <c r="T22" s="25"/>
      <c r="U22" s="26"/>
      <c r="V22" s="38"/>
      <c r="W22" s="39"/>
      <c r="X22" s="39"/>
      <c r="Y22" s="25"/>
      <c r="Z22" s="26"/>
      <c r="AA22" s="38"/>
      <c r="AB22" s="39"/>
      <c r="AC22" s="39"/>
      <c r="AD22" s="25"/>
      <c r="AE22" s="26"/>
      <c r="AF22" s="41">
        <f t="shared" si="0"/>
        <v>0</v>
      </c>
      <c r="AG22" s="15" t="str">
        <f t="shared" si="3"/>
        <v>OK</v>
      </c>
      <c r="AH22" s="22" t="str">
        <f t="shared" si="4"/>
        <v/>
      </c>
      <c r="AI22" s="22" t="str">
        <f t="shared" si="5"/>
        <v/>
      </c>
      <c r="AJ22" s="22" t="str">
        <f t="shared" si="6"/>
        <v/>
      </c>
      <c r="AK22" s="15" t="str">
        <f t="shared" si="7"/>
        <v/>
      </c>
      <c r="AL22" s="15" t="str">
        <f t="shared" si="8"/>
        <v/>
      </c>
      <c r="AM22" s="15" t="str">
        <f t="shared" si="1"/>
        <v/>
      </c>
    </row>
    <row r="23" spans="1:39" ht="24" customHeight="1">
      <c r="A23" s="14" t="e">
        <f t="shared" si="2"/>
        <v>#NUM!</v>
      </c>
      <c r="B23" s="38"/>
      <c r="C23" s="39"/>
      <c r="D23" s="39"/>
      <c r="E23" s="25"/>
      <c r="F23" s="26"/>
      <c r="G23" s="38"/>
      <c r="H23" s="39"/>
      <c r="I23" s="39"/>
      <c r="J23" s="25"/>
      <c r="K23" s="26"/>
      <c r="L23" s="38"/>
      <c r="M23" s="39"/>
      <c r="N23" s="39"/>
      <c r="O23" s="25"/>
      <c r="P23" s="26"/>
      <c r="Q23" s="38"/>
      <c r="R23" s="39"/>
      <c r="S23" s="39"/>
      <c r="T23" s="25"/>
      <c r="U23" s="26"/>
      <c r="V23" s="38"/>
      <c r="W23" s="39"/>
      <c r="X23" s="39"/>
      <c r="Y23" s="25"/>
      <c r="Z23" s="26"/>
      <c r="AA23" s="38"/>
      <c r="AB23" s="39"/>
      <c r="AC23" s="39"/>
      <c r="AD23" s="25"/>
      <c r="AE23" s="26"/>
      <c r="AF23" s="41">
        <f t="shared" si="0"/>
        <v>0</v>
      </c>
      <c r="AG23" s="15" t="str">
        <f t="shared" si="3"/>
        <v>OK</v>
      </c>
      <c r="AH23" s="22" t="str">
        <f t="shared" si="4"/>
        <v/>
      </c>
      <c r="AI23" s="22" t="str">
        <f t="shared" si="5"/>
        <v/>
      </c>
      <c r="AJ23" s="22" t="str">
        <f t="shared" si="6"/>
        <v/>
      </c>
      <c r="AK23" s="15" t="str">
        <f t="shared" si="7"/>
        <v/>
      </c>
      <c r="AL23" s="15" t="str">
        <f t="shared" si="8"/>
        <v/>
      </c>
      <c r="AM23" s="15" t="str">
        <f t="shared" si="1"/>
        <v/>
      </c>
    </row>
    <row r="24" spans="1:39" ht="24" customHeight="1">
      <c r="A24" s="14" t="e">
        <f t="shared" si="2"/>
        <v>#NUM!</v>
      </c>
      <c r="B24" s="38"/>
      <c r="C24" s="39"/>
      <c r="D24" s="39"/>
      <c r="E24" s="25"/>
      <c r="F24" s="26"/>
      <c r="G24" s="38"/>
      <c r="H24" s="39"/>
      <c r="I24" s="39"/>
      <c r="J24" s="25"/>
      <c r="K24" s="26"/>
      <c r="L24" s="38"/>
      <c r="M24" s="39"/>
      <c r="N24" s="39"/>
      <c r="O24" s="25"/>
      <c r="P24" s="26"/>
      <c r="Q24" s="38"/>
      <c r="R24" s="39"/>
      <c r="S24" s="39"/>
      <c r="T24" s="25"/>
      <c r="U24" s="26"/>
      <c r="V24" s="38"/>
      <c r="W24" s="39"/>
      <c r="X24" s="39"/>
      <c r="Y24" s="25"/>
      <c r="Z24" s="26"/>
      <c r="AA24" s="38"/>
      <c r="AB24" s="39"/>
      <c r="AC24" s="39"/>
      <c r="AD24" s="25"/>
      <c r="AE24" s="26"/>
      <c r="AF24" s="41">
        <f t="shared" si="0"/>
        <v>0</v>
      </c>
      <c r="AG24" s="15" t="str">
        <f t="shared" si="3"/>
        <v>OK</v>
      </c>
      <c r="AH24" s="22" t="str">
        <f t="shared" si="4"/>
        <v/>
      </c>
      <c r="AI24" s="22" t="str">
        <f t="shared" si="5"/>
        <v/>
      </c>
      <c r="AJ24" s="22" t="str">
        <f t="shared" si="6"/>
        <v/>
      </c>
      <c r="AK24" s="15" t="str">
        <f t="shared" si="7"/>
        <v/>
      </c>
      <c r="AL24" s="15" t="str">
        <f t="shared" si="8"/>
        <v/>
      </c>
      <c r="AM24" s="15" t="str">
        <f t="shared" si="1"/>
        <v/>
      </c>
    </row>
    <row r="25" spans="1:39" ht="24" customHeight="1">
      <c r="A25" s="14" t="e">
        <f t="shared" si="2"/>
        <v>#NUM!</v>
      </c>
      <c r="B25" s="38"/>
      <c r="C25" s="39"/>
      <c r="D25" s="39"/>
      <c r="E25" s="25"/>
      <c r="F25" s="26"/>
      <c r="G25" s="38"/>
      <c r="H25" s="39"/>
      <c r="I25" s="39"/>
      <c r="J25" s="25"/>
      <c r="K25" s="26"/>
      <c r="L25" s="38"/>
      <c r="M25" s="39"/>
      <c r="N25" s="39"/>
      <c r="O25" s="25"/>
      <c r="P25" s="26"/>
      <c r="Q25" s="38"/>
      <c r="R25" s="39"/>
      <c r="S25" s="39"/>
      <c r="T25" s="25"/>
      <c r="U25" s="26"/>
      <c r="V25" s="38"/>
      <c r="W25" s="39"/>
      <c r="X25" s="39"/>
      <c r="Y25" s="25"/>
      <c r="Z25" s="26"/>
      <c r="AA25" s="38"/>
      <c r="AB25" s="39"/>
      <c r="AC25" s="39"/>
      <c r="AD25" s="25"/>
      <c r="AE25" s="26"/>
      <c r="AF25" s="41">
        <f t="shared" si="0"/>
        <v>0</v>
      </c>
      <c r="AG25" s="15" t="str">
        <f t="shared" si="3"/>
        <v>OK</v>
      </c>
      <c r="AH25" s="22" t="str">
        <f t="shared" si="4"/>
        <v/>
      </c>
      <c r="AI25" s="22" t="str">
        <f t="shared" si="5"/>
        <v/>
      </c>
      <c r="AJ25" s="22" t="str">
        <f t="shared" si="6"/>
        <v/>
      </c>
      <c r="AK25" s="15" t="str">
        <f t="shared" si="7"/>
        <v/>
      </c>
      <c r="AL25" s="15" t="str">
        <f t="shared" si="8"/>
        <v/>
      </c>
      <c r="AM25" s="15" t="str">
        <f t="shared" si="1"/>
        <v/>
      </c>
    </row>
    <row r="26" spans="1:39" ht="24" customHeight="1">
      <c r="A26" s="14" t="e">
        <f t="shared" si="2"/>
        <v>#NUM!</v>
      </c>
      <c r="B26" s="38"/>
      <c r="C26" s="39"/>
      <c r="D26" s="39"/>
      <c r="E26" s="25"/>
      <c r="F26" s="26"/>
      <c r="G26" s="38"/>
      <c r="H26" s="39"/>
      <c r="I26" s="39"/>
      <c r="J26" s="25"/>
      <c r="K26" s="26"/>
      <c r="L26" s="38"/>
      <c r="M26" s="39"/>
      <c r="N26" s="39"/>
      <c r="O26" s="25"/>
      <c r="P26" s="26"/>
      <c r="Q26" s="38"/>
      <c r="R26" s="39"/>
      <c r="S26" s="39"/>
      <c r="T26" s="25"/>
      <c r="U26" s="26"/>
      <c r="V26" s="38"/>
      <c r="W26" s="39"/>
      <c r="X26" s="39"/>
      <c r="Y26" s="25"/>
      <c r="Z26" s="26"/>
      <c r="AA26" s="38"/>
      <c r="AB26" s="39"/>
      <c r="AC26" s="39"/>
      <c r="AD26" s="25"/>
      <c r="AE26" s="26"/>
      <c r="AF26" s="41">
        <f t="shared" si="0"/>
        <v>0</v>
      </c>
      <c r="AG26" s="15" t="str">
        <f t="shared" si="3"/>
        <v>OK</v>
      </c>
      <c r="AH26" s="22" t="str">
        <f t="shared" si="4"/>
        <v/>
      </c>
      <c r="AI26" s="22" t="str">
        <f t="shared" si="5"/>
        <v/>
      </c>
      <c r="AJ26" s="22" t="str">
        <f t="shared" si="6"/>
        <v/>
      </c>
      <c r="AK26" s="15" t="str">
        <f t="shared" si="7"/>
        <v/>
      </c>
      <c r="AL26" s="15" t="str">
        <f t="shared" si="8"/>
        <v/>
      </c>
      <c r="AM26" s="15" t="str">
        <f t="shared" si="1"/>
        <v/>
      </c>
    </row>
    <row r="27" spans="1:39" ht="24" customHeight="1">
      <c r="A27" s="14" t="e">
        <f t="shared" si="2"/>
        <v>#NUM!</v>
      </c>
      <c r="B27" s="38"/>
      <c r="C27" s="39"/>
      <c r="D27" s="39"/>
      <c r="E27" s="25"/>
      <c r="F27" s="26"/>
      <c r="G27" s="38"/>
      <c r="H27" s="39"/>
      <c r="I27" s="39"/>
      <c r="J27" s="25"/>
      <c r="K27" s="26"/>
      <c r="L27" s="38"/>
      <c r="M27" s="39"/>
      <c r="N27" s="39"/>
      <c r="O27" s="25"/>
      <c r="P27" s="26"/>
      <c r="Q27" s="38"/>
      <c r="R27" s="39"/>
      <c r="S27" s="39"/>
      <c r="T27" s="25"/>
      <c r="U27" s="26"/>
      <c r="V27" s="38"/>
      <c r="W27" s="39"/>
      <c r="X27" s="39"/>
      <c r="Y27" s="25"/>
      <c r="Z27" s="26"/>
      <c r="AA27" s="38"/>
      <c r="AB27" s="39"/>
      <c r="AC27" s="39"/>
      <c r="AD27" s="25"/>
      <c r="AE27" s="26"/>
      <c r="AF27" s="41">
        <f t="shared" si="0"/>
        <v>0</v>
      </c>
      <c r="AG27" s="15" t="str">
        <f t="shared" si="3"/>
        <v>OK</v>
      </c>
      <c r="AH27" s="22" t="str">
        <f t="shared" si="4"/>
        <v/>
      </c>
      <c r="AI27" s="22" t="str">
        <f t="shared" si="5"/>
        <v/>
      </c>
      <c r="AJ27" s="22" t="str">
        <f t="shared" si="6"/>
        <v/>
      </c>
      <c r="AK27" s="15" t="str">
        <f t="shared" si="7"/>
        <v/>
      </c>
      <c r="AL27" s="15" t="str">
        <f t="shared" si="8"/>
        <v/>
      </c>
      <c r="AM27" s="15" t="str">
        <f t="shared" si="1"/>
        <v/>
      </c>
    </row>
    <row r="28" spans="1:39" ht="24" customHeight="1">
      <c r="A28" s="14" t="e">
        <f t="shared" si="2"/>
        <v>#NUM!</v>
      </c>
      <c r="B28" s="38"/>
      <c r="C28" s="39"/>
      <c r="D28" s="39"/>
      <c r="E28" s="25"/>
      <c r="F28" s="26"/>
      <c r="G28" s="38"/>
      <c r="H28" s="39"/>
      <c r="I28" s="39"/>
      <c r="J28" s="25"/>
      <c r="K28" s="26"/>
      <c r="L28" s="38"/>
      <c r="M28" s="39"/>
      <c r="N28" s="39"/>
      <c r="O28" s="25"/>
      <c r="P28" s="26"/>
      <c r="Q28" s="38"/>
      <c r="R28" s="39"/>
      <c r="S28" s="39"/>
      <c r="T28" s="25"/>
      <c r="U28" s="26"/>
      <c r="V28" s="38"/>
      <c r="W28" s="39"/>
      <c r="X28" s="39"/>
      <c r="Y28" s="25"/>
      <c r="Z28" s="26"/>
      <c r="AA28" s="38"/>
      <c r="AB28" s="39"/>
      <c r="AC28" s="39"/>
      <c r="AD28" s="25"/>
      <c r="AE28" s="26"/>
      <c r="AF28" s="41">
        <f t="shared" si="0"/>
        <v>0</v>
      </c>
      <c r="AG28" s="15" t="str">
        <f t="shared" si="3"/>
        <v>OK</v>
      </c>
      <c r="AH28" s="22" t="str">
        <f t="shared" si="4"/>
        <v/>
      </c>
      <c r="AI28" s="22" t="str">
        <f t="shared" si="5"/>
        <v/>
      </c>
      <c r="AJ28" s="22" t="str">
        <f t="shared" si="6"/>
        <v/>
      </c>
      <c r="AK28" s="15" t="str">
        <f t="shared" si="7"/>
        <v/>
      </c>
      <c r="AL28" s="15" t="str">
        <f t="shared" si="8"/>
        <v/>
      </c>
      <c r="AM28" s="15" t="str">
        <f t="shared" si="1"/>
        <v/>
      </c>
    </row>
    <row r="29" spans="1:39" ht="24" customHeight="1">
      <c r="A29" s="14" t="e">
        <f t="shared" si="2"/>
        <v>#NUM!</v>
      </c>
      <c r="B29" s="38"/>
      <c r="C29" s="39"/>
      <c r="D29" s="39"/>
      <c r="E29" s="25"/>
      <c r="F29" s="26"/>
      <c r="G29" s="38"/>
      <c r="H29" s="39"/>
      <c r="I29" s="39"/>
      <c r="J29" s="25"/>
      <c r="K29" s="26"/>
      <c r="L29" s="38"/>
      <c r="M29" s="39"/>
      <c r="N29" s="39"/>
      <c r="O29" s="25"/>
      <c r="P29" s="26"/>
      <c r="Q29" s="38"/>
      <c r="R29" s="39"/>
      <c r="S29" s="39"/>
      <c r="T29" s="25"/>
      <c r="U29" s="26"/>
      <c r="V29" s="38"/>
      <c r="W29" s="39"/>
      <c r="X29" s="39"/>
      <c r="Y29" s="25"/>
      <c r="Z29" s="26"/>
      <c r="AA29" s="38"/>
      <c r="AB29" s="39"/>
      <c r="AC29" s="39"/>
      <c r="AD29" s="25"/>
      <c r="AE29" s="26"/>
      <c r="AF29" s="41">
        <f t="shared" si="0"/>
        <v>0</v>
      </c>
      <c r="AG29" s="15" t="str">
        <f t="shared" si="3"/>
        <v>OK</v>
      </c>
      <c r="AH29" s="22" t="str">
        <f t="shared" si="4"/>
        <v/>
      </c>
      <c r="AI29" s="22" t="str">
        <f t="shared" si="5"/>
        <v/>
      </c>
      <c r="AJ29" s="22" t="str">
        <f t="shared" si="6"/>
        <v/>
      </c>
      <c r="AK29" s="15" t="str">
        <f t="shared" si="7"/>
        <v/>
      </c>
      <c r="AL29" s="15" t="str">
        <f t="shared" si="8"/>
        <v/>
      </c>
      <c r="AM29" s="15" t="str">
        <f t="shared" si="1"/>
        <v/>
      </c>
    </row>
    <row r="30" spans="1:39" ht="24" customHeight="1">
      <c r="A30" s="14" t="e">
        <f t="shared" si="2"/>
        <v>#NUM!</v>
      </c>
      <c r="B30" s="38"/>
      <c r="C30" s="39"/>
      <c r="D30" s="39"/>
      <c r="E30" s="25"/>
      <c r="F30" s="26"/>
      <c r="G30" s="38"/>
      <c r="H30" s="39"/>
      <c r="I30" s="39"/>
      <c r="J30" s="25"/>
      <c r="K30" s="26"/>
      <c r="L30" s="38"/>
      <c r="M30" s="39"/>
      <c r="N30" s="39"/>
      <c r="O30" s="25"/>
      <c r="P30" s="26"/>
      <c r="Q30" s="38"/>
      <c r="R30" s="39"/>
      <c r="S30" s="39"/>
      <c r="T30" s="25"/>
      <c r="U30" s="26"/>
      <c r="V30" s="38"/>
      <c r="W30" s="39"/>
      <c r="X30" s="39"/>
      <c r="Y30" s="25"/>
      <c r="Z30" s="26"/>
      <c r="AA30" s="38"/>
      <c r="AB30" s="39"/>
      <c r="AC30" s="39"/>
      <c r="AD30" s="25"/>
      <c r="AE30" s="26"/>
      <c r="AF30" s="41">
        <f t="shared" si="0"/>
        <v>0</v>
      </c>
      <c r="AG30" s="15" t="str">
        <f t="shared" si="3"/>
        <v>OK</v>
      </c>
      <c r="AH30" s="22" t="str">
        <f t="shared" si="4"/>
        <v/>
      </c>
      <c r="AI30" s="22" t="str">
        <f t="shared" si="5"/>
        <v/>
      </c>
      <c r="AJ30" s="22" t="str">
        <f t="shared" si="6"/>
        <v/>
      </c>
      <c r="AK30" s="15" t="str">
        <f t="shared" si="7"/>
        <v/>
      </c>
      <c r="AL30" s="15" t="str">
        <f t="shared" si="8"/>
        <v/>
      </c>
      <c r="AM30" s="15" t="str">
        <f t="shared" si="1"/>
        <v/>
      </c>
    </row>
    <row r="31" spans="1:39" ht="24" customHeight="1">
      <c r="A31" s="14" t="e">
        <f t="shared" si="2"/>
        <v>#NUM!</v>
      </c>
      <c r="B31" s="38"/>
      <c r="C31" s="39"/>
      <c r="D31" s="39"/>
      <c r="E31" s="25"/>
      <c r="F31" s="26"/>
      <c r="G31" s="38"/>
      <c r="H31" s="39"/>
      <c r="I31" s="39"/>
      <c r="J31" s="25"/>
      <c r="K31" s="26"/>
      <c r="L31" s="38"/>
      <c r="M31" s="39"/>
      <c r="N31" s="39"/>
      <c r="O31" s="25"/>
      <c r="P31" s="26"/>
      <c r="Q31" s="38"/>
      <c r="R31" s="39"/>
      <c r="S31" s="39"/>
      <c r="T31" s="25"/>
      <c r="U31" s="26"/>
      <c r="V31" s="38"/>
      <c r="W31" s="39"/>
      <c r="X31" s="39"/>
      <c r="Y31" s="25"/>
      <c r="Z31" s="26"/>
      <c r="AA31" s="38"/>
      <c r="AB31" s="39"/>
      <c r="AC31" s="39"/>
      <c r="AD31" s="25"/>
      <c r="AE31" s="26"/>
      <c r="AF31" s="41">
        <f t="shared" si="0"/>
        <v>0</v>
      </c>
      <c r="AG31" s="15" t="str">
        <f t="shared" si="3"/>
        <v>OK</v>
      </c>
      <c r="AH31" s="22" t="str">
        <f t="shared" si="4"/>
        <v/>
      </c>
      <c r="AI31" s="22" t="str">
        <f t="shared" si="5"/>
        <v/>
      </c>
      <c r="AJ31" s="22" t="str">
        <f t="shared" si="6"/>
        <v/>
      </c>
      <c r="AK31" s="15" t="str">
        <f t="shared" si="7"/>
        <v/>
      </c>
      <c r="AL31" s="15" t="str">
        <f t="shared" si="8"/>
        <v/>
      </c>
      <c r="AM31" s="15" t="str">
        <f t="shared" si="1"/>
        <v/>
      </c>
    </row>
    <row r="32" spans="1:39" ht="24" customHeight="1">
      <c r="A32" s="14" t="e">
        <f t="shared" si="2"/>
        <v>#NUM!</v>
      </c>
      <c r="B32" s="38"/>
      <c r="C32" s="39"/>
      <c r="D32" s="39"/>
      <c r="E32" s="25"/>
      <c r="F32" s="26"/>
      <c r="G32" s="38"/>
      <c r="H32" s="39"/>
      <c r="I32" s="39"/>
      <c r="J32" s="25"/>
      <c r="K32" s="26"/>
      <c r="L32" s="38"/>
      <c r="M32" s="39"/>
      <c r="N32" s="39"/>
      <c r="O32" s="25"/>
      <c r="P32" s="26"/>
      <c r="Q32" s="38"/>
      <c r="R32" s="39"/>
      <c r="S32" s="39"/>
      <c r="T32" s="25"/>
      <c r="U32" s="26"/>
      <c r="V32" s="38"/>
      <c r="W32" s="39"/>
      <c r="X32" s="39"/>
      <c r="Y32" s="25"/>
      <c r="Z32" s="26"/>
      <c r="AA32" s="38"/>
      <c r="AB32" s="39"/>
      <c r="AC32" s="39"/>
      <c r="AD32" s="25"/>
      <c r="AE32" s="26"/>
      <c r="AF32" s="41">
        <f t="shared" si="0"/>
        <v>0</v>
      </c>
      <c r="AG32" s="15" t="str">
        <f t="shared" si="3"/>
        <v>OK</v>
      </c>
      <c r="AH32" s="22" t="str">
        <f t="shared" si="4"/>
        <v/>
      </c>
      <c r="AI32" s="22" t="str">
        <f t="shared" si="5"/>
        <v/>
      </c>
      <c r="AJ32" s="22" t="str">
        <f t="shared" si="6"/>
        <v/>
      </c>
      <c r="AK32" s="15" t="str">
        <f t="shared" si="7"/>
        <v/>
      </c>
      <c r="AL32" s="15" t="str">
        <f t="shared" si="8"/>
        <v/>
      </c>
      <c r="AM32" s="15" t="str">
        <f t="shared" si="1"/>
        <v/>
      </c>
    </row>
    <row r="33" spans="1:39" ht="24" customHeight="1">
      <c r="A33" s="14" t="e">
        <f t="shared" si="2"/>
        <v>#NUM!</v>
      </c>
      <c r="B33" s="38"/>
      <c r="C33" s="39"/>
      <c r="D33" s="39"/>
      <c r="E33" s="25"/>
      <c r="F33" s="26"/>
      <c r="G33" s="38"/>
      <c r="H33" s="39"/>
      <c r="I33" s="39"/>
      <c r="J33" s="25"/>
      <c r="K33" s="26"/>
      <c r="L33" s="38"/>
      <c r="M33" s="39"/>
      <c r="N33" s="39"/>
      <c r="O33" s="25"/>
      <c r="P33" s="26"/>
      <c r="Q33" s="38"/>
      <c r="R33" s="39"/>
      <c r="S33" s="39"/>
      <c r="T33" s="25"/>
      <c r="U33" s="26"/>
      <c r="V33" s="38"/>
      <c r="W33" s="39"/>
      <c r="X33" s="39"/>
      <c r="Y33" s="25"/>
      <c r="Z33" s="26"/>
      <c r="AA33" s="38"/>
      <c r="AB33" s="39"/>
      <c r="AC33" s="39"/>
      <c r="AD33" s="25"/>
      <c r="AE33" s="26"/>
      <c r="AF33" s="41">
        <f t="shared" si="0"/>
        <v>0</v>
      </c>
      <c r="AG33" s="15" t="str">
        <f t="shared" si="3"/>
        <v>OK</v>
      </c>
      <c r="AH33" s="22" t="str">
        <f t="shared" si="4"/>
        <v/>
      </c>
      <c r="AI33" s="22" t="str">
        <f t="shared" si="5"/>
        <v/>
      </c>
      <c r="AJ33" s="22" t="str">
        <f t="shared" si="6"/>
        <v/>
      </c>
      <c r="AK33" s="15" t="str">
        <f t="shared" si="7"/>
        <v/>
      </c>
      <c r="AL33" s="15" t="str">
        <f t="shared" si="8"/>
        <v/>
      </c>
      <c r="AM33" s="15" t="str">
        <f t="shared" si="1"/>
        <v/>
      </c>
    </row>
    <row r="34" spans="1:39" ht="24" customHeight="1">
      <c r="A34" s="14" t="e">
        <f t="shared" si="2"/>
        <v>#NUM!</v>
      </c>
      <c r="B34" s="38"/>
      <c r="C34" s="39"/>
      <c r="D34" s="39"/>
      <c r="E34" s="25"/>
      <c r="F34" s="26"/>
      <c r="G34" s="38"/>
      <c r="H34" s="39"/>
      <c r="I34" s="39"/>
      <c r="J34" s="25"/>
      <c r="K34" s="26"/>
      <c r="L34" s="38"/>
      <c r="M34" s="39"/>
      <c r="N34" s="39"/>
      <c r="O34" s="25"/>
      <c r="P34" s="26"/>
      <c r="Q34" s="38"/>
      <c r="R34" s="39"/>
      <c r="S34" s="39"/>
      <c r="T34" s="25"/>
      <c r="U34" s="26"/>
      <c r="V34" s="38"/>
      <c r="W34" s="39"/>
      <c r="X34" s="39"/>
      <c r="Y34" s="25"/>
      <c r="Z34" s="26"/>
      <c r="AA34" s="38"/>
      <c r="AB34" s="39"/>
      <c r="AC34" s="39"/>
      <c r="AD34" s="25"/>
      <c r="AE34" s="26"/>
      <c r="AF34" s="41">
        <f t="shared" si="0"/>
        <v>0</v>
      </c>
      <c r="AG34" s="15" t="str">
        <f t="shared" si="3"/>
        <v>OK</v>
      </c>
      <c r="AH34" s="22" t="str">
        <f t="shared" si="4"/>
        <v/>
      </c>
      <c r="AI34" s="22" t="str">
        <f t="shared" si="5"/>
        <v/>
      </c>
      <c r="AJ34" s="22" t="str">
        <f t="shared" si="6"/>
        <v/>
      </c>
      <c r="AK34" s="15" t="str">
        <f t="shared" si="7"/>
        <v/>
      </c>
      <c r="AL34" s="15" t="str">
        <f t="shared" si="8"/>
        <v/>
      </c>
      <c r="AM34" s="15" t="str">
        <f t="shared" si="1"/>
        <v/>
      </c>
    </row>
    <row r="35" spans="1:39" ht="24" customHeight="1">
      <c r="A35" s="14" t="e">
        <f>IF(DAY(DATE($B$2,$F$2,29))=29,A34+1,"")</f>
        <v>#NUM!</v>
      </c>
      <c r="B35" s="38"/>
      <c r="C35" s="39"/>
      <c r="D35" s="39"/>
      <c r="E35" s="25"/>
      <c r="F35" s="26"/>
      <c r="G35" s="38"/>
      <c r="H35" s="39"/>
      <c r="I35" s="39"/>
      <c r="J35" s="25"/>
      <c r="K35" s="26"/>
      <c r="L35" s="38"/>
      <c r="M35" s="39"/>
      <c r="N35" s="39"/>
      <c r="O35" s="25"/>
      <c r="P35" s="26"/>
      <c r="Q35" s="38"/>
      <c r="R35" s="39"/>
      <c r="S35" s="39"/>
      <c r="T35" s="25"/>
      <c r="U35" s="26"/>
      <c r="V35" s="38"/>
      <c r="W35" s="39"/>
      <c r="X35" s="39"/>
      <c r="Y35" s="25"/>
      <c r="Z35" s="26"/>
      <c r="AA35" s="38"/>
      <c r="AB35" s="39"/>
      <c r="AC35" s="39"/>
      <c r="AD35" s="25"/>
      <c r="AE35" s="26"/>
      <c r="AF35" s="41">
        <f t="shared" si="0"/>
        <v>0</v>
      </c>
      <c r="AG35" s="15" t="str">
        <f t="shared" si="3"/>
        <v>OK</v>
      </c>
      <c r="AH35" s="22" t="str">
        <f t="shared" si="4"/>
        <v/>
      </c>
      <c r="AI35" s="22" t="str">
        <f t="shared" si="5"/>
        <v/>
      </c>
      <c r="AJ35" s="22" t="str">
        <f t="shared" si="6"/>
        <v/>
      </c>
      <c r="AK35" s="15" t="str">
        <f>IF(AND(Q35&lt;&gt;"",T35=""),"NG団体4","")</f>
        <v/>
      </c>
      <c r="AL35" s="15" t="str">
        <f t="shared" si="8"/>
        <v/>
      </c>
      <c r="AM35" s="15" t="str">
        <f t="shared" si="1"/>
        <v/>
      </c>
    </row>
    <row r="36" spans="1:39" ht="24" customHeight="1">
      <c r="A36" s="14" t="e">
        <f>IF(DAY(DATE($B$2,$F$2,30))=30,A35+1,"")</f>
        <v>#NUM!</v>
      </c>
      <c r="B36" s="38"/>
      <c r="C36" s="39"/>
      <c r="D36" s="39"/>
      <c r="E36" s="25"/>
      <c r="F36" s="26"/>
      <c r="G36" s="38"/>
      <c r="H36" s="39"/>
      <c r="I36" s="39"/>
      <c r="J36" s="25"/>
      <c r="K36" s="26"/>
      <c r="L36" s="38"/>
      <c r="M36" s="39"/>
      <c r="N36" s="39"/>
      <c r="O36" s="25"/>
      <c r="P36" s="26"/>
      <c r="Q36" s="38"/>
      <c r="R36" s="39"/>
      <c r="S36" s="39"/>
      <c r="T36" s="25"/>
      <c r="U36" s="26"/>
      <c r="V36" s="38"/>
      <c r="W36" s="39"/>
      <c r="X36" s="39"/>
      <c r="Y36" s="25"/>
      <c r="Z36" s="26"/>
      <c r="AA36" s="38"/>
      <c r="AB36" s="39"/>
      <c r="AC36" s="39"/>
      <c r="AD36" s="25"/>
      <c r="AE36" s="26"/>
      <c r="AF36" s="41">
        <f t="shared" si="0"/>
        <v>0</v>
      </c>
      <c r="AG36" s="15" t="str">
        <f t="shared" si="3"/>
        <v>OK</v>
      </c>
      <c r="AH36" s="22" t="str">
        <f t="shared" si="4"/>
        <v/>
      </c>
      <c r="AI36" s="22" t="str">
        <f t="shared" si="5"/>
        <v/>
      </c>
      <c r="AJ36" s="22" t="str">
        <f t="shared" si="6"/>
        <v/>
      </c>
      <c r="AK36" s="15" t="str">
        <f t="shared" si="7"/>
        <v/>
      </c>
      <c r="AL36" s="15" t="str">
        <f t="shared" si="8"/>
        <v/>
      </c>
      <c r="AM36" s="15" t="str">
        <f t="shared" si="1"/>
        <v/>
      </c>
    </row>
    <row r="37" spans="1:39" ht="24" customHeight="1">
      <c r="A37" s="14" t="e">
        <f>IF(DAY(DATE($B$2,$F$2,31))=31,A36+1,"")</f>
        <v>#NUM!</v>
      </c>
      <c r="B37" s="38"/>
      <c r="C37" s="39"/>
      <c r="D37" s="39"/>
      <c r="E37" s="25"/>
      <c r="F37" s="26"/>
      <c r="G37" s="38"/>
      <c r="H37" s="39"/>
      <c r="I37" s="39"/>
      <c r="J37" s="25"/>
      <c r="K37" s="26"/>
      <c r="L37" s="38"/>
      <c r="M37" s="39"/>
      <c r="N37" s="39"/>
      <c r="O37" s="25"/>
      <c r="P37" s="26"/>
      <c r="Q37" s="38"/>
      <c r="R37" s="39"/>
      <c r="S37" s="39"/>
      <c r="T37" s="25"/>
      <c r="U37" s="26"/>
      <c r="V37" s="38"/>
      <c r="W37" s="39"/>
      <c r="X37" s="39"/>
      <c r="Y37" s="25"/>
      <c r="Z37" s="26"/>
      <c r="AA37" s="38"/>
      <c r="AB37" s="39"/>
      <c r="AC37" s="39"/>
      <c r="AD37" s="25"/>
      <c r="AE37" s="26"/>
      <c r="AF37" s="41">
        <f t="shared" si="0"/>
        <v>0</v>
      </c>
      <c r="AG37" s="15" t="str">
        <f t="shared" si="3"/>
        <v>OK</v>
      </c>
      <c r="AH37" s="22" t="str">
        <f t="shared" si="4"/>
        <v/>
      </c>
      <c r="AI37" s="22" t="str">
        <f t="shared" si="5"/>
        <v/>
      </c>
      <c r="AJ37" s="22" t="str">
        <f t="shared" si="6"/>
        <v/>
      </c>
      <c r="AK37" s="15" t="str">
        <f t="shared" si="7"/>
        <v/>
      </c>
      <c r="AL37" s="15" t="str">
        <f t="shared" si="8"/>
        <v/>
      </c>
      <c r="AM37" s="15" t="str">
        <f t="shared" si="1"/>
        <v/>
      </c>
    </row>
    <row r="38" spans="1:39">
      <c r="Q38" s="5"/>
    </row>
    <row r="39" spans="1:39">
      <c r="A39" s="3" t="s">
        <v>102</v>
      </c>
      <c r="B39" s="97" t="s">
        <v>103</v>
      </c>
      <c r="C39" s="98"/>
      <c r="D39" s="98" t="s">
        <v>104</v>
      </c>
      <c r="E39" s="99"/>
      <c r="G39" s="92" t="s">
        <v>27</v>
      </c>
      <c r="H39" s="93"/>
      <c r="I39" s="94"/>
    </row>
    <row r="40" spans="1:39">
      <c r="A40" s="100" t="s">
        <v>38</v>
      </c>
      <c r="B40" s="102">
        <f>SUM(AF7:AF37)</f>
        <v>0</v>
      </c>
      <c r="C40" s="103"/>
      <c r="D40" s="104">
        <f>B40/"1:0:0"*200</f>
        <v>0</v>
      </c>
      <c r="E40" s="105"/>
      <c r="G40" s="106">
        <f>SUM(F7:F37,K7:K37,P7:P37,U7:U37,Z7:Z37,AE7:AE37)</f>
        <v>0</v>
      </c>
      <c r="H40" s="107"/>
      <c r="I40" s="108"/>
    </row>
    <row r="41" spans="1:39">
      <c r="A41" s="101"/>
      <c r="B41" s="102"/>
      <c r="C41" s="103"/>
      <c r="D41" s="104"/>
      <c r="E41" s="105"/>
      <c r="G41" s="109"/>
      <c r="H41" s="110"/>
      <c r="I41" s="111"/>
    </row>
    <row r="43" spans="1:39">
      <c r="A43" s="91" t="s">
        <v>50</v>
      </c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6"/>
      <c r="AA43" s="6"/>
    </row>
    <row r="44" spans="1:39">
      <c r="E44" s="51"/>
    </row>
  </sheetData>
  <sheetProtection algorithmName="SHA-512" hashValue="sM41uMeGZvBDs+p4KC0SncWi6TBxc4PqurMe5wu2d04usdi9nBtcU08nu1uadzrIJBn6aT7/Ch1vGzEutay9Qg==" saltValue="sss4zHMZuLJ5cx4gD6OnKQ==" spinCount="100000" sheet="1" objects="1" scenarios="1"/>
  <mergeCells count="23">
    <mergeCell ref="A43:U43"/>
    <mergeCell ref="AA5:AE5"/>
    <mergeCell ref="AF5:AF6"/>
    <mergeCell ref="B39:C39"/>
    <mergeCell ref="D39:E39"/>
    <mergeCell ref="G39:I39"/>
    <mergeCell ref="A40:A41"/>
    <mergeCell ref="B40:C41"/>
    <mergeCell ref="D40:E41"/>
    <mergeCell ref="G40:I41"/>
    <mergeCell ref="A5:A6"/>
    <mergeCell ref="B5:F5"/>
    <mergeCell ref="G5:K5"/>
    <mergeCell ref="L5:P5"/>
    <mergeCell ref="Q5:U5"/>
    <mergeCell ref="V5:Z5"/>
    <mergeCell ref="B2:C2"/>
    <mergeCell ref="D2:E2"/>
    <mergeCell ref="F2:G2"/>
    <mergeCell ref="AA2:AE3"/>
    <mergeCell ref="B3:C3"/>
    <mergeCell ref="D3:E3"/>
    <mergeCell ref="F3:G3"/>
  </mergeCells>
  <phoneticPr fontId="8"/>
  <conditionalFormatting sqref="A7:A37">
    <cfRule type="expression" dxfId="115" priority="51" stopIfTrue="1">
      <formula>WEEKDAY($A7)=1</formula>
    </cfRule>
    <cfRule type="expression" dxfId="114" priority="52" stopIfTrue="1">
      <formula>WEEKDAY($A7)=7</formula>
    </cfRule>
    <cfRule type="expression" priority="53" stopIfTrue="1">
      <formula>"WEEKDAY($A6)=7"</formula>
    </cfRule>
    <cfRule type="expression" dxfId="113" priority="54" stopIfTrue="1">
      <formula>"WEEKDAY($A6)=7"</formula>
    </cfRule>
    <cfRule type="expression" priority="55" stopIfTrue="1">
      <formula>"WEEKDAY(SA3)=7"</formula>
    </cfRule>
  </conditionalFormatting>
  <conditionalFormatting sqref="D7:D37">
    <cfRule type="expression" dxfId="112" priority="19">
      <formula>IF(NOT(ISBLANK(C7)),IF(ISBLANK(D7),TRUE,FALSE),FALSE)</formula>
    </cfRule>
    <cfRule type="cellIs" dxfId="111" priority="24" operator="greaterThan">
      <formula>CEILING(C7-B7,"1:00")</formula>
    </cfRule>
  </conditionalFormatting>
  <conditionalFormatting sqref="E7:E37">
    <cfRule type="expression" dxfId="110" priority="23">
      <formula>IF($AH7="NG団体1",1,0)</formula>
    </cfRule>
  </conditionalFormatting>
  <conditionalFormatting sqref="F7:F37">
    <cfRule type="expression" dxfId="109" priority="14">
      <formula>IF(NOT(ISBLANK(E7)),IF(ISBLANK(F7),TRUE,FALSE),FALSE)</formula>
    </cfRule>
  </conditionalFormatting>
  <conditionalFormatting sqref="I7:I37">
    <cfRule type="expression" dxfId="108" priority="17">
      <formula>IF(NOT(ISBLANK(H7)),IF(ISBLANK(I7),TRUE,FALSE),FALSE)</formula>
    </cfRule>
    <cfRule type="cellIs" dxfId="107" priority="18" operator="greaterThan">
      <formula>CEILING(H7-G7,"1:00")</formula>
    </cfRule>
  </conditionalFormatting>
  <conditionalFormatting sqref="J7:J37">
    <cfRule type="expression" dxfId="106" priority="22">
      <formula>IF($AI7="NG団体2",1,0)</formula>
    </cfRule>
  </conditionalFormatting>
  <conditionalFormatting sqref="K7:K37">
    <cfRule type="expression" dxfId="105" priority="13">
      <formula>IF(NOT(ISBLANK(J7)),IF(ISBLANK(K7),TRUE,FALSE),FALSE)</formula>
    </cfRule>
  </conditionalFormatting>
  <conditionalFormatting sqref="N7:N37">
    <cfRule type="expression" dxfId="104" priority="15">
      <formula>IF(NOT(ISBLANK(M7)),IF(ISBLANK(N7),TRUE,FALSE),FALSE)</formula>
    </cfRule>
    <cfRule type="cellIs" dxfId="103" priority="16" operator="greaterThan">
      <formula>CEILING(M7-L7,"1:00")</formula>
    </cfRule>
  </conditionalFormatting>
  <conditionalFormatting sqref="O7:O37">
    <cfRule type="expression" dxfId="102" priority="21">
      <formula>IF($AJ7="NG団体3",1,0)</formula>
    </cfRule>
  </conditionalFormatting>
  <conditionalFormatting sqref="P7:P37">
    <cfRule type="expression" dxfId="101" priority="4">
      <formula>IF(NOT(ISBLANK(O7)),IF(ISBLANK(P7),TRUE,FALSE),FALSE)</formula>
    </cfRule>
  </conditionalFormatting>
  <conditionalFormatting sqref="S7:S37">
    <cfRule type="cellIs" dxfId="100" priority="9" operator="greaterThan">
      <formula>CEILING(R7-Q7,"1:00")</formula>
    </cfRule>
    <cfRule type="expression" dxfId="99" priority="10">
      <formula>IF(NOT(ISBLANK(R7)),IF(ISBLANK(S7),TRUE,FALSE),FALSE)</formula>
    </cfRule>
  </conditionalFormatting>
  <conditionalFormatting sqref="T7:T37">
    <cfRule type="expression" dxfId="98" priority="20">
      <formula>IF($AK7="NG団体4",1,0)</formula>
    </cfRule>
  </conditionalFormatting>
  <conditionalFormatting sqref="U7:U37">
    <cfRule type="expression" dxfId="97" priority="3">
      <formula>IF(NOT(ISBLANK(T7)),IF(ISBLANK(U7),TRUE,FALSE),FALSE)</formula>
    </cfRule>
  </conditionalFormatting>
  <conditionalFormatting sqref="X7:X37">
    <cfRule type="cellIs" dxfId="96" priority="7" operator="greaterThan">
      <formula>CEILING(W7-V7,"1:00")</formula>
    </cfRule>
    <cfRule type="expression" dxfId="95" priority="8">
      <formula>IF(NOT(ISBLANK(W7)),IF(ISBLANK(X7),TRUE,FALSE),FALSE)</formula>
    </cfRule>
  </conditionalFormatting>
  <conditionalFormatting sqref="Y7:Y37">
    <cfRule type="expression" dxfId="94" priority="12">
      <formula>IF($AL7="NG団体5",1,0)</formula>
    </cfRule>
  </conditionalFormatting>
  <conditionalFormatting sqref="Z7:Z37">
    <cfRule type="expression" dxfId="93" priority="2">
      <formula>IF(NOT(ISBLANK(Y7)),IF(ISBLANK(Z7),TRUE,FALSE),FALSE)</formula>
    </cfRule>
  </conditionalFormatting>
  <conditionalFormatting sqref="AC7:AC37">
    <cfRule type="cellIs" dxfId="92" priority="5" operator="greaterThan">
      <formula>CEILING(AB7-AA7,"1:00")</formula>
    </cfRule>
    <cfRule type="expression" dxfId="91" priority="6">
      <formula>IF(NOT(ISBLANK(AB7)),IF(ISBLANK(AC7),TRUE,FALSE),FALSE)</formula>
    </cfRule>
  </conditionalFormatting>
  <conditionalFormatting sqref="AD7:AD37">
    <cfRule type="expression" dxfId="90" priority="11">
      <formula>IF($AM7="NG団体6",1,0)</formula>
    </cfRule>
  </conditionalFormatting>
  <conditionalFormatting sqref="AE7:AE37">
    <cfRule type="expression" dxfId="89" priority="1">
      <formula>IF(NOT(ISBLANK(AD7)),IF(ISBLANK(AE7),TRUE,FALSE),FALSE)</formula>
    </cfRule>
  </conditionalFormatting>
  <conditionalFormatting sqref="AG7:AG37">
    <cfRule type="cellIs" dxfId="88" priority="50" operator="notEqual">
      <formula>"OK"</formula>
    </cfRule>
  </conditionalFormatting>
  <conditionalFormatting sqref="AH7:AM7 AH8 AK8:AM37">
    <cfRule type="cellIs" dxfId="87" priority="44" operator="notEqual">
      <formula>"OK"</formula>
    </cfRule>
  </conditionalFormatting>
  <pageMargins left="0.31496062992125984" right="0.19685039370078741" top="0.35433070866141736" bottom="0.35433070866141736" header="0.31496062992125984" footer="0.31496062992125984"/>
  <pageSetup paperSize="9" scale="59" orientation="landscape" r:id="rId1"/>
  <colBreaks count="1" manualBreakCount="1">
    <brk id="22" max="1048575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D9605D5-C1BD-4C80-9F74-279B71DC1143}">
          <x14:formula1>
            <xm:f>利用時間!$D$2:$D$17</xm:f>
          </x14:formula1>
          <xm:sqref>D7:D37 I7:I37 N7:N37 S7:S37 X7:X37 AC7:AC37</xm:sqref>
        </x14:dataValidation>
        <x14:dataValidation type="list" allowBlank="1" showInputMessage="1" showErrorMessage="1" xr:uid="{5B24A176-6CE8-4517-A2E2-37AB8427A401}">
          <x14:formula1>
            <xm:f>利用時間!$B$2:$B$32</xm:f>
          </x14:formula1>
          <xm:sqref>B7:C37 G7:H37 L7:M37 Q7:R37 V7:W37 AA7:AB37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A4C11-D1BC-4E58-8F33-EEDDE2AFDDB5}">
  <sheetPr>
    <tabColor rgb="FFFF0000"/>
    <pageSetUpPr fitToPage="1"/>
  </sheetPr>
  <dimension ref="A1:AM44"/>
  <sheetViews>
    <sheetView topLeftCell="AA1" zoomScale="85" zoomScaleNormal="85" workbookViewId="0">
      <selection activeCell="N3" sqref="N3"/>
    </sheetView>
  </sheetViews>
  <sheetFormatPr defaultColWidth="9" defaultRowHeight="13"/>
  <cols>
    <col min="1" max="1" width="14.6328125" style="2" customWidth="1"/>
    <col min="2" max="4" width="5.6328125" style="2" customWidth="1"/>
    <col min="5" max="5" width="13.6328125" style="2" customWidth="1"/>
    <col min="6" max="9" width="5.6328125" style="2" customWidth="1"/>
    <col min="10" max="10" width="13.6328125" style="2" customWidth="1"/>
    <col min="11" max="14" width="5.6328125" style="2" customWidth="1"/>
    <col min="15" max="15" width="13.6328125" style="2" customWidth="1"/>
    <col min="16" max="19" width="5.6328125" style="2" customWidth="1"/>
    <col min="20" max="20" width="13.6328125" style="2" customWidth="1"/>
    <col min="21" max="24" width="5.6328125" style="2" customWidth="1"/>
    <col min="25" max="25" width="13.6328125" style="2" customWidth="1"/>
    <col min="26" max="29" width="5.6328125" style="2" customWidth="1"/>
    <col min="30" max="30" width="13.6328125" style="2" customWidth="1"/>
    <col min="31" max="31" width="5.6328125" style="2" customWidth="1"/>
    <col min="32" max="16384" width="9" style="2"/>
  </cols>
  <sheetData>
    <row r="1" spans="1:39" ht="28.25" customHeight="1" thickBot="1">
      <c r="A1" s="45" t="s">
        <v>79</v>
      </c>
      <c r="O1" s="42"/>
    </row>
    <row r="2" spans="1:39" ht="28.25" customHeight="1">
      <c r="A2" s="4" t="s">
        <v>80</v>
      </c>
      <c r="B2" s="83">
        <f>'申請書(体育施設利用許可)'!B16</f>
        <v>0</v>
      </c>
      <c r="C2" s="83"/>
      <c r="D2" s="83" t="s">
        <v>81</v>
      </c>
      <c r="E2" s="83"/>
      <c r="F2" s="84">
        <f>'申請書(体育施設利用許可)'!D16</f>
        <v>0</v>
      </c>
      <c r="G2" s="83"/>
      <c r="O2" s="42"/>
      <c r="Q2" s="36"/>
      <c r="R2" s="36"/>
      <c r="S2" s="36"/>
      <c r="T2" s="36"/>
      <c r="U2" s="36"/>
      <c r="V2" s="21"/>
      <c r="X2" s="43"/>
      <c r="Y2" s="44"/>
      <c r="Z2" s="44"/>
      <c r="AA2" s="85" t="s">
        <v>108</v>
      </c>
      <c r="AB2" s="86"/>
      <c r="AC2" s="86"/>
      <c r="AD2" s="86"/>
      <c r="AE2" s="87"/>
      <c r="AF2" s="44"/>
    </row>
    <row r="3" spans="1:39" ht="28.25" customHeight="1" thickBot="1">
      <c r="A3" s="3" t="s">
        <v>6</v>
      </c>
      <c r="B3" s="83">
        <f>'申請書(体育施設利用許可)'!B17</f>
        <v>0</v>
      </c>
      <c r="C3" s="83"/>
      <c r="D3" s="83" t="s">
        <v>37</v>
      </c>
      <c r="E3" s="83"/>
      <c r="F3" s="83" t="s">
        <v>105</v>
      </c>
      <c r="G3" s="83"/>
      <c r="Q3" s="36"/>
      <c r="R3" s="36"/>
      <c r="S3" s="36"/>
      <c r="T3" s="36"/>
      <c r="U3" s="36"/>
      <c r="V3" s="21"/>
      <c r="X3" s="44"/>
      <c r="Y3" s="44"/>
      <c r="Z3" s="44"/>
      <c r="AA3" s="88"/>
      <c r="AB3" s="89"/>
      <c r="AC3" s="89"/>
      <c r="AD3" s="89"/>
      <c r="AE3" s="90"/>
      <c r="AF3" s="44"/>
    </row>
    <row r="5" spans="1:39" ht="52" customHeight="1">
      <c r="A5" s="83" t="s">
        <v>82</v>
      </c>
      <c r="B5" s="92" t="s">
        <v>83</v>
      </c>
      <c r="C5" s="93"/>
      <c r="D5" s="93"/>
      <c r="E5" s="93"/>
      <c r="F5" s="94"/>
      <c r="G5" s="92" t="s">
        <v>84</v>
      </c>
      <c r="H5" s="93"/>
      <c r="I5" s="93"/>
      <c r="J5" s="93"/>
      <c r="K5" s="94"/>
      <c r="L5" s="92" t="s">
        <v>85</v>
      </c>
      <c r="M5" s="93"/>
      <c r="N5" s="93"/>
      <c r="O5" s="93"/>
      <c r="P5" s="94"/>
      <c r="Q5" s="92" t="s">
        <v>86</v>
      </c>
      <c r="R5" s="93"/>
      <c r="S5" s="93"/>
      <c r="T5" s="93"/>
      <c r="U5" s="94"/>
      <c r="V5" s="92" t="s">
        <v>87</v>
      </c>
      <c r="W5" s="93"/>
      <c r="X5" s="93"/>
      <c r="Y5" s="93"/>
      <c r="Z5" s="94"/>
      <c r="AA5" s="92" t="s">
        <v>88</v>
      </c>
      <c r="AB5" s="93"/>
      <c r="AC5" s="93"/>
      <c r="AD5" s="93"/>
      <c r="AE5" s="94"/>
      <c r="AF5" s="95" t="s">
        <v>89</v>
      </c>
    </row>
    <row r="6" spans="1:39" ht="19.25" customHeight="1">
      <c r="A6" s="83"/>
      <c r="B6" s="8" t="s">
        <v>90</v>
      </c>
      <c r="C6" s="7" t="s">
        <v>91</v>
      </c>
      <c r="D6" s="7" t="s">
        <v>92</v>
      </c>
      <c r="E6" s="7" t="s">
        <v>93</v>
      </c>
      <c r="F6" s="9" t="s">
        <v>94</v>
      </c>
      <c r="G6" s="8" t="s">
        <v>90</v>
      </c>
      <c r="H6" s="7" t="s">
        <v>91</v>
      </c>
      <c r="I6" s="7" t="s">
        <v>92</v>
      </c>
      <c r="J6" s="7" t="s">
        <v>93</v>
      </c>
      <c r="K6" s="9" t="s">
        <v>94</v>
      </c>
      <c r="L6" s="8" t="s">
        <v>90</v>
      </c>
      <c r="M6" s="7" t="s">
        <v>91</v>
      </c>
      <c r="N6" s="7" t="s">
        <v>92</v>
      </c>
      <c r="O6" s="7" t="s">
        <v>93</v>
      </c>
      <c r="P6" s="9" t="s">
        <v>94</v>
      </c>
      <c r="Q6" s="8" t="s">
        <v>90</v>
      </c>
      <c r="R6" s="7" t="s">
        <v>91</v>
      </c>
      <c r="S6" s="7" t="s">
        <v>92</v>
      </c>
      <c r="T6" s="7" t="s">
        <v>93</v>
      </c>
      <c r="U6" s="9" t="s">
        <v>94</v>
      </c>
      <c r="V6" s="8" t="s">
        <v>90</v>
      </c>
      <c r="W6" s="7" t="s">
        <v>91</v>
      </c>
      <c r="X6" s="7" t="s">
        <v>92</v>
      </c>
      <c r="Y6" s="7" t="s">
        <v>93</v>
      </c>
      <c r="Z6" s="9" t="s">
        <v>94</v>
      </c>
      <c r="AA6" s="8" t="s">
        <v>90</v>
      </c>
      <c r="AB6" s="7" t="s">
        <v>91</v>
      </c>
      <c r="AC6" s="7" t="s">
        <v>92</v>
      </c>
      <c r="AD6" s="7" t="s">
        <v>93</v>
      </c>
      <c r="AE6" s="9" t="s">
        <v>94</v>
      </c>
      <c r="AF6" s="96"/>
      <c r="AG6" s="6" t="s">
        <v>95</v>
      </c>
      <c r="AH6" s="6" t="s">
        <v>96</v>
      </c>
      <c r="AI6" s="6" t="s">
        <v>97</v>
      </c>
      <c r="AJ6" s="6" t="s">
        <v>98</v>
      </c>
      <c r="AK6" s="6" t="s">
        <v>99</v>
      </c>
      <c r="AL6" s="6" t="s">
        <v>100</v>
      </c>
      <c r="AM6" s="2" t="s">
        <v>101</v>
      </c>
    </row>
    <row r="7" spans="1:39" ht="24" customHeight="1">
      <c r="A7" s="14" t="e">
        <f>DATE(B2,F2,1)</f>
        <v>#NUM!</v>
      </c>
      <c r="B7" s="38"/>
      <c r="C7" s="39"/>
      <c r="D7" s="39"/>
      <c r="E7" s="25"/>
      <c r="F7" s="26"/>
      <c r="G7" s="38"/>
      <c r="H7" s="39"/>
      <c r="I7" s="39"/>
      <c r="J7" s="25"/>
      <c r="K7" s="26"/>
      <c r="L7" s="38"/>
      <c r="M7" s="39"/>
      <c r="N7" s="39"/>
      <c r="O7" s="25"/>
      <c r="P7" s="26"/>
      <c r="Q7" s="38"/>
      <c r="R7" s="39"/>
      <c r="S7" s="39"/>
      <c r="T7" s="25"/>
      <c r="U7" s="26"/>
      <c r="V7" s="38"/>
      <c r="W7" s="39"/>
      <c r="X7" s="39"/>
      <c r="Y7" s="25"/>
      <c r="Z7" s="26"/>
      <c r="AA7" s="38"/>
      <c r="AB7" s="39"/>
      <c r="AC7" s="39"/>
      <c r="AD7" s="25"/>
      <c r="AE7" s="26"/>
      <c r="AF7" s="41">
        <f>SUM(D7,I7,N7,S7,X7,AC7)</f>
        <v>0</v>
      </c>
      <c r="AG7" s="15" t="str">
        <f>IF(CEILING(C7-B7,"1:00")&lt;D7,"NG団体1",IF(CEILING(H7-G7,"1:00")&lt;I7,"NG団体2",IF(CEILING(M7-L7,"1:00")&lt;N7,"NG団体3",IF(CEILING(R7-Q7,"1:00")&lt;S7,"NG団体4",IF(CEILING(W7-V7,"1:00")&lt;X7,"NG団体5",IF(CEILING(AB7-AA7,"1:00")&lt;AC7,"NG団体6","OK"))))))</f>
        <v>OK</v>
      </c>
      <c r="AH7" s="15" t="str">
        <f>IF(AND(B7&lt;&gt;"",E7=""),"NG団体1","")</f>
        <v/>
      </c>
      <c r="AI7" s="15" t="str">
        <f>IF(AND(G7&lt;&gt;"",J7=""),"NG団体2","")</f>
        <v/>
      </c>
      <c r="AJ7" s="15" t="str">
        <f>IF(AND(L7&lt;&gt;"",O7=""),"NG団体3","")</f>
        <v/>
      </c>
      <c r="AK7" s="15" t="str">
        <f>IF(AND(Q7&lt;&gt;"",T7=""),"NG団体4","")</f>
        <v/>
      </c>
      <c r="AL7" s="15" t="str">
        <f>IF(AND(V7&lt;&gt;"",Y7=""),"NG団体5","")</f>
        <v/>
      </c>
      <c r="AM7" s="15" t="str">
        <f>IF(AND(AA7&lt;&gt;"",AD7=""),"NG団体6","")</f>
        <v/>
      </c>
    </row>
    <row r="8" spans="1:39" ht="24" customHeight="1">
      <c r="A8" s="14" t="e">
        <f>A7+1</f>
        <v>#NUM!</v>
      </c>
      <c r="B8" s="38"/>
      <c r="C8" s="39"/>
      <c r="D8" s="39"/>
      <c r="E8" s="25"/>
      <c r="F8" s="26"/>
      <c r="G8" s="38"/>
      <c r="H8" s="39"/>
      <c r="I8" s="39"/>
      <c r="J8" s="25"/>
      <c r="K8" s="26"/>
      <c r="L8" s="38"/>
      <c r="M8" s="39"/>
      <c r="N8" s="39"/>
      <c r="O8" s="25"/>
      <c r="P8" s="26"/>
      <c r="Q8" s="38"/>
      <c r="R8" s="39"/>
      <c r="S8" s="39"/>
      <c r="T8" s="25"/>
      <c r="U8" s="26"/>
      <c r="V8" s="38"/>
      <c r="W8" s="39"/>
      <c r="X8" s="39"/>
      <c r="Y8" s="25"/>
      <c r="Z8" s="26"/>
      <c r="AA8" s="38"/>
      <c r="AB8" s="39"/>
      <c r="AC8" s="39"/>
      <c r="AD8" s="25"/>
      <c r="AE8" s="26"/>
      <c r="AF8" s="41">
        <f t="shared" ref="AF8:AF37" si="0">SUM(D8,I8,N8,S8,X8,AC8)</f>
        <v>0</v>
      </c>
      <c r="AG8" s="15" t="str">
        <f>IF(CEILING(C8-B8,"1:00")&lt;D8,"NG団体1",IF(CEILING(H8-G8,"1:00")&lt;I8,"NG団体2",IF(CEILING(M8-L8,"1:00")&lt;N8,"NG団体3",IF(CEILING(R8-Q8,"1:00")&lt;S8,"NG団体4",IF(CEILING(W8-V8,"1:00")&lt;X8,"NG団体5",IF(CEILING(AB8-AA8,"1:00")&lt;AC8,"NG団体6","OK"))))))</f>
        <v>OK</v>
      </c>
      <c r="AH8" s="15" t="str">
        <f>IF(AND(B8&lt;&gt;"",E8=""),"NG団体1","")</f>
        <v/>
      </c>
      <c r="AI8" s="22" t="str">
        <f>IF(AND(G8&lt;&gt;"",J8=""),"NG団体2","")</f>
        <v/>
      </c>
      <c r="AJ8" s="22" t="str">
        <f>IF(AND(L8&lt;&gt;"",O8=""),"NG団体3","")</f>
        <v/>
      </c>
      <c r="AK8" s="15" t="str">
        <f>IF(AND(Q8&lt;&gt;"",T8=""),"NG団体4","")</f>
        <v/>
      </c>
      <c r="AL8" s="15" t="str">
        <f>IF(AND(V8&lt;&gt;"",Y8=""),"NG団体5","")</f>
        <v/>
      </c>
      <c r="AM8" s="15" t="str">
        <f t="shared" ref="AM8:AM37" si="1">IF(AND(AA8&lt;&gt;"",AD8=""),"NG団体6","")</f>
        <v/>
      </c>
    </row>
    <row r="9" spans="1:39" ht="24" customHeight="1">
      <c r="A9" s="14" t="e">
        <f t="shared" ref="A9:A34" si="2">A8+1</f>
        <v>#NUM!</v>
      </c>
      <c r="B9" s="38"/>
      <c r="C9" s="39"/>
      <c r="D9" s="39"/>
      <c r="E9" s="25"/>
      <c r="F9" s="26"/>
      <c r="G9" s="38"/>
      <c r="H9" s="39"/>
      <c r="I9" s="39"/>
      <c r="J9" s="25"/>
      <c r="K9" s="26"/>
      <c r="L9" s="38"/>
      <c r="M9" s="39"/>
      <c r="N9" s="39"/>
      <c r="O9" s="25"/>
      <c r="P9" s="26"/>
      <c r="Q9" s="38"/>
      <c r="R9" s="39"/>
      <c r="S9" s="39"/>
      <c r="T9" s="25"/>
      <c r="U9" s="26"/>
      <c r="V9" s="38"/>
      <c r="W9" s="39"/>
      <c r="X9" s="39"/>
      <c r="Y9" s="25"/>
      <c r="Z9" s="26"/>
      <c r="AA9" s="38"/>
      <c r="AB9" s="39"/>
      <c r="AC9" s="39"/>
      <c r="AD9" s="25"/>
      <c r="AE9" s="26"/>
      <c r="AF9" s="41">
        <f t="shared" si="0"/>
        <v>0</v>
      </c>
      <c r="AG9" s="15" t="str">
        <f>IF(CEILING(C9-B9,"1:00")&lt;D9,"NG団体1",IF(CEILING(H9-G9,"1:00")&lt;I9,"NG団体2",IF(CEILING(M9-L9,"1:00")&lt;N9,"NG団体3",IF(CEILING(R9-Q9,"1:00")&lt;S9,"NG団体4",IF(CEILING(W9-V9,"1:00")&lt;X9,"NG団体5",IF(CEILING(AB9-AA9,"1:00")&lt;AC9,"NG団体6","OK"))))))</f>
        <v>OK</v>
      </c>
      <c r="AH9" s="22" t="str">
        <f>IF(AND(B9&lt;&gt;"",E9=""),"NG団体1","")</f>
        <v/>
      </c>
      <c r="AI9" s="22" t="str">
        <f>IF(AND(G9&lt;&gt;"",J9=""),"NG団体2","")</f>
        <v/>
      </c>
      <c r="AJ9" s="22" t="str">
        <f>IF(AND(L9&lt;&gt;"",O9=""),"NG団体3","")</f>
        <v/>
      </c>
      <c r="AK9" s="15" t="str">
        <f>IF(AND(Q9&lt;&gt;"",T9=""),"NG団体4","")</f>
        <v/>
      </c>
      <c r="AL9" s="15" t="str">
        <f>IF(AND(V9&lt;&gt;"",Y9=""),"NG団体5","")</f>
        <v/>
      </c>
      <c r="AM9" s="15" t="str">
        <f t="shared" si="1"/>
        <v/>
      </c>
    </row>
    <row r="10" spans="1:39" ht="24" customHeight="1">
      <c r="A10" s="14" t="e">
        <f t="shared" si="2"/>
        <v>#NUM!</v>
      </c>
      <c r="B10" s="38"/>
      <c r="C10" s="39"/>
      <c r="D10" s="39"/>
      <c r="E10" s="25"/>
      <c r="F10" s="26"/>
      <c r="G10" s="38"/>
      <c r="H10" s="39"/>
      <c r="I10" s="39"/>
      <c r="J10" s="25"/>
      <c r="K10" s="26"/>
      <c r="L10" s="38"/>
      <c r="M10" s="39"/>
      <c r="N10" s="39"/>
      <c r="O10" s="25"/>
      <c r="P10" s="26"/>
      <c r="Q10" s="38"/>
      <c r="R10" s="39"/>
      <c r="S10" s="39"/>
      <c r="T10" s="25"/>
      <c r="U10" s="26"/>
      <c r="V10" s="38"/>
      <c r="W10" s="39"/>
      <c r="X10" s="39"/>
      <c r="Y10" s="25"/>
      <c r="Z10" s="26"/>
      <c r="AA10" s="38"/>
      <c r="AB10" s="39"/>
      <c r="AC10" s="39"/>
      <c r="AD10" s="25"/>
      <c r="AE10" s="26"/>
      <c r="AF10" s="41">
        <f t="shared" si="0"/>
        <v>0</v>
      </c>
      <c r="AG10" s="15" t="str">
        <f t="shared" ref="AG10:AG37" si="3">IF(CEILING(C10-B10,"1:00")&lt;D10,"NG団体1",IF(CEILING(H10-G10,"1:00")&lt;I10,"NG団体2",IF(CEILING(M10-L10,"1:00")&lt;N10,"NG団体3",IF(CEILING(R10-Q10,"1:00")&lt;S10,"NG団体4",IF(CEILING(W10-V10,"1:00")&lt;X10,"NG団体5",IF(CEILING(AB10-AA10,"1:00")&lt;AC10,"NG団体6","OK"))))))</f>
        <v>OK</v>
      </c>
      <c r="AH10" s="22" t="str">
        <f t="shared" ref="AH10:AH37" si="4">IF(AND(B10&lt;&gt;"",E10=""),"NG団体1","")</f>
        <v/>
      </c>
      <c r="AI10" s="22" t="str">
        <f t="shared" ref="AI10:AI37" si="5">IF(AND(G10&lt;&gt;"",J10=""),"NG団体2","")</f>
        <v/>
      </c>
      <c r="AJ10" s="22" t="str">
        <f t="shared" ref="AJ10:AJ37" si="6">IF(AND(L10&lt;&gt;"",O10=""),"NG団体3","")</f>
        <v/>
      </c>
      <c r="AK10" s="15" t="str">
        <f t="shared" ref="AK10:AK37" si="7">IF(AND(Q10&lt;&gt;"",T10=""),"NG団体4","")</f>
        <v/>
      </c>
      <c r="AL10" s="15" t="str">
        <f t="shared" ref="AL10:AL37" si="8">IF(AND(V10&lt;&gt;"",Y10=""),"NG団体5","")</f>
        <v/>
      </c>
      <c r="AM10" s="15" t="str">
        <f t="shared" si="1"/>
        <v/>
      </c>
    </row>
    <row r="11" spans="1:39" ht="24" customHeight="1">
      <c r="A11" s="14" t="e">
        <f t="shared" si="2"/>
        <v>#NUM!</v>
      </c>
      <c r="B11" s="38"/>
      <c r="C11" s="39"/>
      <c r="D11" s="39"/>
      <c r="E11" s="25"/>
      <c r="F11" s="26"/>
      <c r="G11" s="38"/>
      <c r="H11" s="39"/>
      <c r="I11" s="39"/>
      <c r="J11" s="25"/>
      <c r="K11" s="26"/>
      <c r="L11" s="38"/>
      <c r="M11" s="39"/>
      <c r="N11" s="39"/>
      <c r="O11" s="25"/>
      <c r="P11" s="26"/>
      <c r="Q11" s="38"/>
      <c r="R11" s="39"/>
      <c r="S11" s="39"/>
      <c r="T11" s="25"/>
      <c r="U11" s="26"/>
      <c r="V11" s="38"/>
      <c r="W11" s="39"/>
      <c r="X11" s="39"/>
      <c r="Y11" s="25"/>
      <c r="Z11" s="26"/>
      <c r="AA11" s="38"/>
      <c r="AB11" s="39"/>
      <c r="AC11" s="39"/>
      <c r="AD11" s="25"/>
      <c r="AE11" s="26"/>
      <c r="AF11" s="41">
        <f t="shared" si="0"/>
        <v>0</v>
      </c>
      <c r="AG11" s="15" t="str">
        <f t="shared" si="3"/>
        <v>OK</v>
      </c>
      <c r="AH11" s="22" t="str">
        <f t="shared" si="4"/>
        <v/>
      </c>
      <c r="AI11" s="22" t="str">
        <f t="shared" si="5"/>
        <v/>
      </c>
      <c r="AJ11" s="22" t="str">
        <f t="shared" si="6"/>
        <v/>
      </c>
      <c r="AK11" s="15" t="str">
        <f t="shared" si="7"/>
        <v/>
      </c>
      <c r="AL11" s="15" t="str">
        <f t="shared" si="8"/>
        <v/>
      </c>
      <c r="AM11" s="15" t="str">
        <f t="shared" si="1"/>
        <v/>
      </c>
    </row>
    <row r="12" spans="1:39" ht="24" customHeight="1">
      <c r="A12" s="14" t="e">
        <f t="shared" si="2"/>
        <v>#NUM!</v>
      </c>
      <c r="B12" s="38"/>
      <c r="C12" s="39"/>
      <c r="D12" s="39"/>
      <c r="E12" s="25"/>
      <c r="F12" s="26"/>
      <c r="G12" s="38"/>
      <c r="H12" s="39"/>
      <c r="I12" s="39"/>
      <c r="J12" s="25"/>
      <c r="K12" s="26"/>
      <c r="L12" s="38"/>
      <c r="M12" s="39"/>
      <c r="N12" s="39"/>
      <c r="O12" s="25"/>
      <c r="P12" s="26"/>
      <c r="Q12" s="38"/>
      <c r="R12" s="39"/>
      <c r="S12" s="39"/>
      <c r="T12" s="25"/>
      <c r="U12" s="26"/>
      <c r="V12" s="38"/>
      <c r="W12" s="39"/>
      <c r="X12" s="39"/>
      <c r="Y12" s="25"/>
      <c r="Z12" s="26"/>
      <c r="AA12" s="38"/>
      <c r="AB12" s="39"/>
      <c r="AC12" s="39"/>
      <c r="AD12" s="25"/>
      <c r="AE12" s="26"/>
      <c r="AF12" s="41">
        <f t="shared" si="0"/>
        <v>0</v>
      </c>
      <c r="AG12" s="15" t="str">
        <f t="shared" si="3"/>
        <v>OK</v>
      </c>
      <c r="AH12" s="22" t="str">
        <f t="shared" si="4"/>
        <v/>
      </c>
      <c r="AI12" s="22" t="str">
        <f t="shared" si="5"/>
        <v/>
      </c>
      <c r="AJ12" s="22" t="str">
        <f t="shared" si="6"/>
        <v/>
      </c>
      <c r="AK12" s="15" t="str">
        <f t="shared" si="7"/>
        <v/>
      </c>
      <c r="AL12" s="15" t="str">
        <f t="shared" si="8"/>
        <v/>
      </c>
      <c r="AM12" s="15" t="str">
        <f t="shared" si="1"/>
        <v/>
      </c>
    </row>
    <row r="13" spans="1:39" ht="24" customHeight="1">
      <c r="A13" s="14" t="e">
        <f t="shared" si="2"/>
        <v>#NUM!</v>
      </c>
      <c r="B13" s="38"/>
      <c r="C13" s="39"/>
      <c r="D13" s="39"/>
      <c r="E13" s="25"/>
      <c r="F13" s="26"/>
      <c r="G13" s="38"/>
      <c r="H13" s="39"/>
      <c r="I13" s="39"/>
      <c r="J13" s="25"/>
      <c r="K13" s="26"/>
      <c r="L13" s="38"/>
      <c r="M13" s="39"/>
      <c r="N13" s="39"/>
      <c r="O13" s="25"/>
      <c r="P13" s="26"/>
      <c r="Q13" s="38"/>
      <c r="R13" s="39"/>
      <c r="S13" s="39"/>
      <c r="T13" s="25"/>
      <c r="U13" s="26"/>
      <c r="V13" s="38"/>
      <c r="W13" s="39"/>
      <c r="X13" s="39"/>
      <c r="Y13" s="25"/>
      <c r="Z13" s="26"/>
      <c r="AA13" s="38"/>
      <c r="AB13" s="39"/>
      <c r="AC13" s="39"/>
      <c r="AD13" s="25"/>
      <c r="AE13" s="26"/>
      <c r="AF13" s="41">
        <f t="shared" si="0"/>
        <v>0</v>
      </c>
      <c r="AG13" s="15" t="str">
        <f t="shared" si="3"/>
        <v>OK</v>
      </c>
      <c r="AH13" s="22" t="str">
        <f t="shared" si="4"/>
        <v/>
      </c>
      <c r="AI13" s="22" t="str">
        <f t="shared" si="5"/>
        <v/>
      </c>
      <c r="AJ13" s="22" t="str">
        <f t="shared" si="6"/>
        <v/>
      </c>
      <c r="AK13" s="15" t="str">
        <f t="shared" si="7"/>
        <v/>
      </c>
      <c r="AL13" s="15" t="str">
        <f t="shared" si="8"/>
        <v/>
      </c>
      <c r="AM13" s="15" t="str">
        <f t="shared" si="1"/>
        <v/>
      </c>
    </row>
    <row r="14" spans="1:39" ht="24" customHeight="1">
      <c r="A14" s="14" t="e">
        <f t="shared" si="2"/>
        <v>#NUM!</v>
      </c>
      <c r="B14" s="38"/>
      <c r="C14" s="39"/>
      <c r="D14" s="39"/>
      <c r="E14" s="25"/>
      <c r="F14" s="26"/>
      <c r="G14" s="38"/>
      <c r="H14" s="39"/>
      <c r="I14" s="39"/>
      <c r="J14" s="25"/>
      <c r="K14" s="26"/>
      <c r="L14" s="38"/>
      <c r="M14" s="39"/>
      <c r="N14" s="39"/>
      <c r="O14" s="25"/>
      <c r="P14" s="26"/>
      <c r="Q14" s="38"/>
      <c r="R14" s="39"/>
      <c r="S14" s="39"/>
      <c r="T14" s="25"/>
      <c r="U14" s="26"/>
      <c r="V14" s="38"/>
      <c r="W14" s="39"/>
      <c r="X14" s="39"/>
      <c r="Y14" s="25"/>
      <c r="Z14" s="26"/>
      <c r="AA14" s="38"/>
      <c r="AB14" s="39"/>
      <c r="AC14" s="39"/>
      <c r="AD14" s="25"/>
      <c r="AE14" s="26"/>
      <c r="AF14" s="41">
        <f t="shared" si="0"/>
        <v>0</v>
      </c>
      <c r="AG14" s="15" t="str">
        <f t="shared" si="3"/>
        <v>OK</v>
      </c>
      <c r="AH14" s="22" t="str">
        <f t="shared" si="4"/>
        <v/>
      </c>
      <c r="AI14" s="22" t="str">
        <f t="shared" si="5"/>
        <v/>
      </c>
      <c r="AJ14" s="22" t="str">
        <f t="shared" si="6"/>
        <v/>
      </c>
      <c r="AK14" s="15" t="str">
        <f t="shared" si="7"/>
        <v/>
      </c>
      <c r="AL14" s="15" t="str">
        <f t="shared" si="8"/>
        <v/>
      </c>
      <c r="AM14" s="15" t="str">
        <f t="shared" si="1"/>
        <v/>
      </c>
    </row>
    <row r="15" spans="1:39" ht="24" customHeight="1">
      <c r="A15" s="14" t="e">
        <f t="shared" si="2"/>
        <v>#NUM!</v>
      </c>
      <c r="B15" s="38"/>
      <c r="C15" s="39"/>
      <c r="D15" s="39"/>
      <c r="E15" s="25"/>
      <c r="F15" s="26"/>
      <c r="G15" s="38"/>
      <c r="H15" s="39"/>
      <c r="I15" s="39"/>
      <c r="J15" s="25"/>
      <c r="K15" s="26"/>
      <c r="L15" s="38"/>
      <c r="M15" s="39"/>
      <c r="N15" s="39"/>
      <c r="O15" s="25"/>
      <c r="P15" s="26"/>
      <c r="Q15" s="38"/>
      <c r="R15" s="39"/>
      <c r="S15" s="39"/>
      <c r="T15" s="25"/>
      <c r="U15" s="26"/>
      <c r="V15" s="38"/>
      <c r="W15" s="39"/>
      <c r="X15" s="39"/>
      <c r="Y15" s="25"/>
      <c r="Z15" s="26"/>
      <c r="AA15" s="38"/>
      <c r="AB15" s="39"/>
      <c r="AC15" s="39"/>
      <c r="AD15" s="25"/>
      <c r="AE15" s="26"/>
      <c r="AF15" s="41">
        <f t="shared" si="0"/>
        <v>0</v>
      </c>
      <c r="AG15" s="15" t="str">
        <f t="shared" si="3"/>
        <v>OK</v>
      </c>
      <c r="AH15" s="22" t="str">
        <f t="shared" si="4"/>
        <v/>
      </c>
      <c r="AI15" s="22" t="str">
        <f t="shared" si="5"/>
        <v/>
      </c>
      <c r="AJ15" s="22" t="str">
        <f t="shared" si="6"/>
        <v/>
      </c>
      <c r="AK15" s="15" t="str">
        <f t="shared" si="7"/>
        <v/>
      </c>
      <c r="AL15" s="15" t="str">
        <f t="shared" si="8"/>
        <v/>
      </c>
      <c r="AM15" s="15" t="str">
        <f t="shared" si="1"/>
        <v/>
      </c>
    </row>
    <row r="16" spans="1:39" ht="24" customHeight="1">
      <c r="A16" s="14" t="e">
        <f t="shared" si="2"/>
        <v>#NUM!</v>
      </c>
      <c r="B16" s="38"/>
      <c r="C16" s="39"/>
      <c r="D16" s="39"/>
      <c r="E16" s="25"/>
      <c r="F16" s="26"/>
      <c r="G16" s="38"/>
      <c r="H16" s="39"/>
      <c r="I16" s="39"/>
      <c r="J16" s="25"/>
      <c r="K16" s="26"/>
      <c r="L16" s="38"/>
      <c r="M16" s="39"/>
      <c r="N16" s="39"/>
      <c r="O16" s="25"/>
      <c r="P16" s="26"/>
      <c r="Q16" s="38"/>
      <c r="R16" s="39"/>
      <c r="S16" s="39"/>
      <c r="T16" s="25"/>
      <c r="U16" s="26"/>
      <c r="V16" s="38"/>
      <c r="W16" s="39"/>
      <c r="X16" s="39"/>
      <c r="Y16" s="25"/>
      <c r="Z16" s="26"/>
      <c r="AA16" s="38"/>
      <c r="AB16" s="39"/>
      <c r="AC16" s="39"/>
      <c r="AD16" s="25"/>
      <c r="AE16" s="26"/>
      <c r="AF16" s="41">
        <f t="shared" si="0"/>
        <v>0</v>
      </c>
      <c r="AG16" s="15" t="str">
        <f t="shared" si="3"/>
        <v>OK</v>
      </c>
      <c r="AH16" s="22" t="str">
        <f t="shared" si="4"/>
        <v/>
      </c>
      <c r="AI16" s="22" t="str">
        <f t="shared" si="5"/>
        <v/>
      </c>
      <c r="AJ16" s="22" t="str">
        <f t="shared" si="6"/>
        <v/>
      </c>
      <c r="AK16" s="15" t="str">
        <f t="shared" si="7"/>
        <v/>
      </c>
      <c r="AL16" s="15" t="str">
        <f t="shared" si="8"/>
        <v/>
      </c>
      <c r="AM16" s="15" t="str">
        <f t="shared" si="1"/>
        <v/>
      </c>
    </row>
    <row r="17" spans="1:39" ht="24" customHeight="1">
      <c r="A17" s="14" t="e">
        <f t="shared" si="2"/>
        <v>#NUM!</v>
      </c>
      <c r="B17" s="38"/>
      <c r="C17" s="39"/>
      <c r="D17" s="39"/>
      <c r="E17" s="25"/>
      <c r="F17" s="26"/>
      <c r="G17" s="38"/>
      <c r="H17" s="39"/>
      <c r="I17" s="39"/>
      <c r="J17" s="25"/>
      <c r="K17" s="26"/>
      <c r="L17" s="38"/>
      <c r="M17" s="39"/>
      <c r="N17" s="39"/>
      <c r="O17" s="25"/>
      <c r="P17" s="26"/>
      <c r="Q17" s="38"/>
      <c r="R17" s="39"/>
      <c r="S17" s="39"/>
      <c r="T17" s="25"/>
      <c r="U17" s="26"/>
      <c r="V17" s="38"/>
      <c r="W17" s="39"/>
      <c r="X17" s="39"/>
      <c r="Y17" s="25"/>
      <c r="Z17" s="26"/>
      <c r="AA17" s="38"/>
      <c r="AB17" s="39"/>
      <c r="AC17" s="39"/>
      <c r="AD17" s="25"/>
      <c r="AE17" s="26"/>
      <c r="AF17" s="41">
        <f t="shared" si="0"/>
        <v>0</v>
      </c>
      <c r="AG17" s="15" t="str">
        <f t="shared" si="3"/>
        <v>OK</v>
      </c>
      <c r="AH17" s="22" t="str">
        <f t="shared" si="4"/>
        <v/>
      </c>
      <c r="AI17" s="22" t="str">
        <f t="shared" si="5"/>
        <v/>
      </c>
      <c r="AJ17" s="22" t="str">
        <f t="shared" si="6"/>
        <v/>
      </c>
      <c r="AK17" s="15" t="str">
        <f t="shared" si="7"/>
        <v/>
      </c>
      <c r="AL17" s="15" t="str">
        <f t="shared" si="8"/>
        <v/>
      </c>
      <c r="AM17" s="15" t="str">
        <f t="shared" si="1"/>
        <v/>
      </c>
    </row>
    <row r="18" spans="1:39" ht="24" customHeight="1">
      <c r="A18" s="14" t="e">
        <f t="shared" si="2"/>
        <v>#NUM!</v>
      </c>
      <c r="B18" s="38"/>
      <c r="C18" s="39"/>
      <c r="D18" s="39"/>
      <c r="E18" s="25"/>
      <c r="F18" s="26"/>
      <c r="G18" s="38"/>
      <c r="H18" s="39"/>
      <c r="I18" s="39"/>
      <c r="J18" s="25"/>
      <c r="K18" s="26"/>
      <c r="L18" s="38"/>
      <c r="M18" s="39"/>
      <c r="N18" s="39"/>
      <c r="O18" s="25"/>
      <c r="P18" s="26"/>
      <c r="Q18" s="38"/>
      <c r="R18" s="39"/>
      <c r="S18" s="39"/>
      <c r="T18" s="25"/>
      <c r="U18" s="26"/>
      <c r="V18" s="38"/>
      <c r="W18" s="39"/>
      <c r="X18" s="39"/>
      <c r="Y18" s="25"/>
      <c r="Z18" s="26"/>
      <c r="AA18" s="38"/>
      <c r="AB18" s="39"/>
      <c r="AC18" s="39"/>
      <c r="AD18" s="25"/>
      <c r="AE18" s="26"/>
      <c r="AF18" s="41">
        <f t="shared" si="0"/>
        <v>0</v>
      </c>
      <c r="AG18" s="15" t="str">
        <f t="shared" si="3"/>
        <v>OK</v>
      </c>
      <c r="AH18" s="22" t="str">
        <f t="shared" si="4"/>
        <v/>
      </c>
      <c r="AI18" s="22" t="str">
        <f t="shared" si="5"/>
        <v/>
      </c>
      <c r="AJ18" s="22" t="str">
        <f t="shared" si="6"/>
        <v/>
      </c>
      <c r="AK18" s="15" t="str">
        <f t="shared" si="7"/>
        <v/>
      </c>
      <c r="AL18" s="15" t="str">
        <f t="shared" si="8"/>
        <v/>
      </c>
      <c r="AM18" s="15" t="str">
        <f t="shared" si="1"/>
        <v/>
      </c>
    </row>
    <row r="19" spans="1:39" ht="24" customHeight="1">
      <c r="A19" s="14" t="e">
        <f t="shared" si="2"/>
        <v>#NUM!</v>
      </c>
      <c r="B19" s="38"/>
      <c r="C19" s="39"/>
      <c r="D19" s="39"/>
      <c r="E19" s="25"/>
      <c r="F19" s="26"/>
      <c r="G19" s="38"/>
      <c r="H19" s="39"/>
      <c r="I19" s="39"/>
      <c r="J19" s="25"/>
      <c r="K19" s="26"/>
      <c r="L19" s="38"/>
      <c r="M19" s="39"/>
      <c r="N19" s="39"/>
      <c r="O19" s="25"/>
      <c r="P19" s="26"/>
      <c r="Q19" s="38"/>
      <c r="R19" s="39"/>
      <c r="S19" s="39"/>
      <c r="T19" s="25"/>
      <c r="U19" s="26"/>
      <c r="V19" s="38"/>
      <c r="W19" s="39"/>
      <c r="X19" s="39"/>
      <c r="Y19" s="25"/>
      <c r="Z19" s="26"/>
      <c r="AA19" s="38"/>
      <c r="AB19" s="39"/>
      <c r="AC19" s="39"/>
      <c r="AD19" s="25"/>
      <c r="AE19" s="26"/>
      <c r="AF19" s="41">
        <f t="shared" si="0"/>
        <v>0</v>
      </c>
      <c r="AG19" s="15" t="str">
        <f t="shared" si="3"/>
        <v>OK</v>
      </c>
      <c r="AH19" s="22" t="str">
        <f t="shared" si="4"/>
        <v/>
      </c>
      <c r="AI19" s="22" t="str">
        <f t="shared" si="5"/>
        <v/>
      </c>
      <c r="AJ19" s="22" t="str">
        <f t="shared" si="6"/>
        <v/>
      </c>
      <c r="AK19" s="15" t="str">
        <f t="shared" si="7"/>
        <v/>
      </c>
      <c r="AL19" s="15" t="str">
        <f t="shared" si="8"/>
        <v/>
      </c>
      <c r="AM19" s="15" t="str">
        <f t="shared" si="1"/>
        <v/>
      </c>
    </row>
    <row r="20" spans="1:39" ht="24" customHeight="1">
      <c r="A20" s="14" t="e">
        <f t="shared" si="2"/>
        <v>#NUM!</v>
      </c>
      <c r="B20" s="38"/>
      <c r="C20" s="39"/>
      <c r="D20" s="39"/>
      <c r="E20" s="25"/>
      <c r="F20" s="26"/>
      <c r="G20" s="38"/>
      <c r="H20" s="39"/>
      <c r="I20" s="39"/>
      <c r="J20" s="25"/>
      <c r="K20" s="26"/>
      <c r="L20" s="38"/>
      <c r="M20" s="39"/>
      <c r="N20" s="39"/>
      <c r="O20" s="25"/>
      <c r="P20" s="26"/>
      <c r="Q20" s="38"/>
      <c r="R20" s="39"/>
      <c r="S20" s="39"/>
      <c r="T20" s="25"/>
      <c r="U20" s="26"/>
      <c r="V20" s="38"/>
      <c r="W20" s="39"/>
      <c r="X20" s="39"/>
      <c r="Y20" s="25"/>
      <c r="Z20" s="26"/>
      <c r="AA20" s="38"/>
      <c r="AB20" s="39"/>
      <c r="AC20" s="39"/>
      <c r="AD20" s="25"/>
      <c r="AE20" s="26"/>
      <c r="AF20" s="41">
        <f t="shared" si="0"/>
        <v>0</v>
      </c>
      <c r="AG20" s="15" t="str">
        <f t="shared" si="3"/>
        <v>OK</v>
      </c>
      <c r="AH20" s="22" t="str">
        <f t="shared" si="4"/>
        <v/>
      </c>
      <c r="AI20" s="22" t="str">
        <f t="shared" si="5"/>
        <v/>
      </c>
      <c r="AJ20" s="22" t="str">
        <f t="shared" si="6"/>
        <v/>
      </c>
      <c r="AK20" s="15" t="str">
        <f t="shared" si="7"/>
        <v/>
      </c>
      <c r="AL20" s="15" t="str">
        <f t="shared" si="8"/>
        <v/>
      </c>
      <c r="AM20" s="15" t="str">
        <f t="shared" si="1"/>
        <v/>
      </c>
    </row>
    <row r="21" spans="1:39" ht="24" customHeight="1">
      <c r="A21" s="14" t="e">
        <f t="shared" si="2"/>
        <v>#NUM!</v>
      </c>
      <c r="B21" s="38"/>
      <c r="C21" s="39"/>
      <c r="D21" s="39"/>
      <c r="E21" s="25"/>
      <c r="F21" s="26"/>
      <c r="G21" s="38"/>
      <c r="H21" s="39"/>
      <c r="I21" s="39"/>
      <c r="J21" s="25"/>
      <c r="K21" s="26"/>
      <c r="L21" s="38"/>
      <c r="M21" s="39"/>
      <c r="N21" s="39"/>
      <c r="O21" s="25"/>
      <c r="P21" s="26"/>
      <c r="Q21" s="38"/>
      <c r="R21" s="39"/>
      <c r="S21" s="39"/>
      <c r="T21" s="25"/>
      <c r="U21" s="26"/>
      <c r="V21" s="38"/>
      <c r="W21" s="39"/>
      <c r="X21" s="39"/>
      <c r="Y21" s="25"/>
      <c r="Z21" s="26"/>
      <c r="AA21" s="38"/>
      <c r="AB21" s="39"/>
      <c r="AC21" s="39"/>
      <c r="AD21" s="25"/>
      <c r="AE21" s="26"/>
      <c r="AF21" s="41">
        <f t="shared" si="0"/>
        <v>0</v>
      </c>
      <c r="AG21" s="15" t="str">
        <f t="shared" si="3"/>
        <v>OK</v>
      </c>
      <c r="AH21" s="22" t="str">
        <f t="shared" si="4"/>
        <v/>
      </c>
      <c r="AI21" s="22" t="str">
        <f t="shared" si="5"/>
        <v/>
      </c>
      <c r="AJ21" s="22" t="str">
        <f t="shared" si="6"/>
        <v/>
      </c>
      <c r="AK21" s="15" t="str">
        <f t="shared" si="7"/>
        <v/>
      </c>
      <c r="AL21" s="15" t="str">
        <f t="shared" si="8"/>
        <v/>
      </c>
      <c r="AM21" s="15" t="str">
        <f t="shared" si="1"/>
        <v/>
      </c>
    </row>
    <row r="22" spans="1:39" ht="24" customHeight="1">
      <c r="A22" s="14" t="e">
        <f t="shared" si="2"/>
        <v>#NUM!</v>
      </c>
      <c r="B22" s="38"/>
      <c r="C22" s="39"/>
      <c r="D22" s="39"/>
      <c r="E22" s="25"/>
      <c r="F22" s="26"/>
      <c r="G22" s="38"/>
      <c r="H22" s="39"/>
      <c r="I22" s="39"/>
      <c r="J22" s="25"/>
      <c r="K22" s="26"/>
      <c r="L22" s="38"/>
      <c r="M22" s="39"/>
      <c r="N22" s="39"/>
      <c r="O22" s="25"/>
      <c r="P22" s="26"/>
      <c r="Q22" s="38"/>
      <c r="R22" s="39"/>
      <c r="S22" s="39"/>
      <c r="T22" s="25"/>
      <c r="U22" s="26"/>
      <c r="V22" s="38"/>
      <c r="W22" s="39"/>
      <c r="X22" s="39"/>
      <c r="Y22" s="25"/>
      <c r="Z22" s="26"/>
      <c r="AA22" s="38"/>
      <c r="AB22" s="39"/>
      <c r="AC22" s="39"/>
      <c r="AD22" s="25"/>
      <c r="AE22" s="26"/>
      <c r="AF22" s="41">
        <f t="shared" si="0"/>
        <v>0</v>
      </c>
      <c r="AG22" s="15" t="str">
        <f t="shared" si="3"/>
        <v>OK</v>
      </c>
      <c r="AH22" s="22" t="str">
        <f t="shared" si="4"/>
        <v/>
      </c>
      <c r="AI22" s="22" t="str">
        <f t="shared" si="5"/>
        <v/>
      </c>
      <c r="AJ22" s="22" t="str">
        <f t="shared" si="6"/>
        <v/>
      </c>
      <c r="AK22" s="15" t="str">
        <f t="shared" si="7"/>
        <v/>
      </c>
      <c r="AL22" s="15" t="str">
        <f t="shared" si="8"/>
        <v/>
      </c>
      <c r="AM22" s="15" t="str">
        <f t="shared" si="1"/>
        <v/>
      </c>
    </row>
    <row r="23" spans="1:39" ht="24" customHeight="1">
      <c r="A23" s="14" t="e">
        <f t="shared" si="2"/>
        <v>#NUM!</v>
      </c>
      <c r="B23" s="38"/>
      <c r="C23" s="39"/>
      <c r="D23" s="39"/>
      <c r="E23" s="25"/>
      <c r="F23" s="26"/>
      <c r="G23" s="38"/>
      <c r="H23" s="39"/>
      <c r="I23" s="39"/>
      <c r="J23" s="25"/>
      <c r="K23" s="26"/>
      <c r="L23" s="38"/>
      <c r="M23" s="39"/>
      <c r="N23" s="39"/>
      <c r="O23" s="25"/>
      <c r="P23" s="26"/>
      <c r="Q23" s="38"/>
      <c r="R23" s="39"/>
      <c r="S23" s="39"/>
      <c r="T23" s="25"/>
      <c r="U23" s="26"/>
      <c r="V23" s="38"/>
      <c r="W23" s="39"/>
      <c r="X23" s="39"/>
      <c r="Y23" s="25"/>
      <c r="Z23" s="26"/>
      <c r="AA23" s="38"/>
      <c r="AB23" s="39"/>
      <c r="AC23" s="39"/>
      <c r="AD23" s="25"/>
      <c r="AE23" s="26"/>
      <c r="AF23" s="41">
        <f t="shared" si="0"/>
        <v>0</v>
      </c>
      <c r="AG23" s="15" t="str">
        <f t="shared" si="3"/>
        <v>OK</v>
      </c>
      <c r="AH23" s="22" t="str">
        <f t="shared" si="4"/>
        <v/>
      </c>
      <c r="AI23" s="22" t="str">
        <f t="shared" si="5"/>
        <v/>
      </c>
      <c r="AJ23" s="22" t="str">
        <f t="shared" si="6"/>
        <v/>
      </c>
      <c r="AK23" s="15" t="str">
        <f t="shared" si="7"/>
        <v/>
      </c>
      <c r="AL23" s="15" t="str">
        <f t="shared" si="8"/>
        <v/>
      </c>
      <c r="AM23" s="15" t="str">
        <f t="shared" si="1"/>
        <v/>
      </c>
    </row>
    <row r="24" spans="1:39" ht="24" customHeight="1">
      <c r="A24" s="14" t="e">
        <f t="shared" si="2"/>
        <v>#NUM!</v>
      </c>
      <c r="B24" s="38"/>
      <c r="C24" s="39"/>
      <c r="D24" s="39"/>
      <c r="E24" s="25"/>
      <c r="F24" s="26"/>
      <c r="G24" s="38"/>
      <c r="H24" s="39"/>
      <c r="I24" s="39"/>
      <c r="J24" s="25"/>
      <c r="K24" s="26"/>
      <c r="L24" s="38"/>
      <c r="M24" s="39"/>
      <c r="N24" s="39"/>
      <c r="O24" s="25"/>
      <c r="P24" s="26"/>
      <c r="Q24" s="38"/>
      <c r="R24" s="39"/>
      <c r="S24" s="39"/>
      <c r="T24" s="25"/>
      <c r="U24" s="26"/>
      <c r="V24" s="38"/>
      <c r="W24" s="39"/>
      <c r="X24" s="39"/>
      <c r="Y24" s="25"/>
      <c r="Z24" s="26"/>
      <c r="AA24" s="38"/>
      <c r="AB24" s="39"/>
      <c r="AC24" s="39"/>
      <c r="AD24" s="25"/>
      <c r="AE24" s="26"/>
      <c r="AF24" s="41">
        <f t="shared" si="0"/>
        <v>0</v>
      </c>
      <c r="AG24" s="15" t="str">
        <f t="shared" si="3"/>
        <v>OK</v>
      </c>
      <c r="AH24" s="22" t="str">
        <f t="shared" si="4"/>
        <v/>
      </c>
      <c r="AI24" s="22" t="str">
        <f t="shared" si="5"/>
        <v/>
      </c>
      <c r="AJ24" s="22" t="str">
        <f t="shared" si="6"/>
        <v/>
      </c>
      <c r="AK24" s="15" t="str">
        <f t="shared" si="7"/>
        <v/>
      </c>
      <c r="AL24" s="15" t="str">
        <f t="shared" si="8"/>
        <v/>
      </c>
      <c r="AM24" s="15" t="str">
        <f t="shared" si="1"/>
        <v/>
      </c>
    </row>
    <row r="25" spans="1:39" ht="24" customHeight="1">
      <c r="A25" s="14" t="e">
        <f t="shared" si="2"/>
        <v>#NUM!</v>
      </c>
      <c r="B25" s="38"/>
      <c r="C25" s="39"/>
      <c r="D25" s="39"/>
      <c r="E25" s="25"/>
      <c r="F25" s="26"/>
      <c r="G25" s="38"/>
      <c r="H25" s="39"/>
      <c r="I25" s="39"/>
      <c r="J25" s="25"/>
      <c r="K25" s="26"/>
      <c r="L25" s="38"/>
      <c r="M25" s="39"/>
      <c r="N25" s="39"/>
      <c r="O25" s="25"/>
      <c r="P25" s="26"/>
      <c r="Q25" s="38"/>
      <c r="R25" s="39"/>
      <c r="S25" s="39"/>
      <c r="T25" s="25"/>
      <c r="U25" s="26"/>
      <c r="V25" s="38"/>
      <c r="W25" s="39"/>
      <c r="X25" s="39"/>
      <c r="Y25" s="25"/>
      <c r="Z25" s="26"/>
      <c r="AA25" s="38"/>
      <c r="AB25" s="39"/>
      <c r="AC25" s="39"/>
      <c r="AD25" s="25"/>
      <c r="AE25" s="26"/>
      <c r="AF25" s="41">
        <f t="shared" si="0"/>
        <v>0</v>
      </c>
      <c r="AG25" s="15" t="str">
        <f t="shared" si="3"/>
        <v>OK</v>
      </c>
      <c r="AH25" s="22" t="str">
        <f t="shared" si="4"/>
        <v/>
      </c>
      <c r="AI25" s="22" t="str">
        <f t="shared" si="5"/>
        <v/>
      </c>
      <c r="AJ25" s="22" t="str">
        <f t="shared" si="6"/>
        <v/>
      </c>
      <c r="AK25" s="15" t="str">
        <f t="shared" si="7"/>
        <v/>
      </c>
      <c r="AL25" s="15" t="str">
        <f t="shared" si="8"/>
        <v/>
      </c>
      <c r="AM25" s="15" t="str">
        <f t="shared" si="1"/>
        <v/>
      </c>
    </row>
    <row r="26" spans="1:39" ht="24" customHeight="1">
      <c r="A26" s="14" t="e">
        <f t="shared" si="2"/>
        <v>#NUM!</v>
      </c>
      <c r="B26" s="38"/>
      <c r="C26" s="39"/>
      <c r="D26" s="39"/>
      <c r="E26" s="25"/>
      <c r="F26" s="26"/>
      <c r="G26" s="38"/>
      <c r="H26" s="39"/>
      <c r="I26" s="39"/>
      <c r="J26" s="25"/>
      <c r="K26" s="26"/>
      <c r="L26" s="38"/>
      <c r="M26" s="39"/>
      <c r="N26" s="39"/>
      <c r="O26" s="25"/>
      <c r="P26" s="26"/>
      <c r="Q26" s="38"/>
      <c r="R26" s="39"/>
      <c r="S26" s="39"/>
      <c r="T26" s="25"/>
      <c r="U26" s="26"/>
      <c r="V26" s="38"/>
      <c r="W26" s="39"/>
      <c r="X26" s="39"/>
      <c r="Y26" s="25"/>
      <c r="Z26" s="26"/>
      <c r="AA26" s="38"/>
      <c r="AB26" s="39"/>
      <c r="AC26" s="39"/>
      <c r="AD26" s="25"/>
      <c r="AE26" s="26"/>
      <c r="AF26" s="41">
        <f t="shared" si="0"/>
        <v>0</v>
      </c>
      <c r="AG26" s="15" t="str">
        <f t="shared" si="3"/>
        <v>OK</v>
      </c>
      <c r="AH26" s="22" t="str">
        <f t="shared" si="4"/>
        <v/>
      </c>
      <c r="AI26" s="22" t="str">
        <f t="shared" si="5"/>
        <v/>
      </c>
      <c r="AJ26" s="22" t="str">
        <f t="shared" si="6"/>
        <v/>
      </c>
      <c r="AK26" s="15" t="str">
        <f t="shared" si="7"/>
        <v/>
      </c>
      <c r="AL26" s="15" t="str">
        <f t="shared" si="8"/>
        <v/>
      </c>
      <c r="AM26" s="15" t="str">
        <f t="shared" si="1"/>
        <v/>
      </c>
    </row>
    <row r="27" spans="1:39" ht="24" customHeight="1">
      <c r="A27" s="14" t="e">
        <f t="shared" si="2"/>
        <v>#NUM!</v>
      </c>
      <c r="B27" s="38"/>
      <c r="C27" s="39"/>
      <c r="D27" s="39"/>
      <c r="E27" s="25"/>
      <c r="F27" s="26"/>
      <c r="G27" s="38"/>
      <c r="H27" s="39"/>
      <c r="I27" s="39"/>
      <c r="J27" s="25"/>
      <c r="K27" s="26"/>
      <c r="L27" s="38"/>
      <c r="M27" s="39"/>
      <c r="N27" s="39"/>
      <c r="O27" s="25"/>
      <c r="P27" s="26"/>
      <c r="Q27" s="38"/>
      <c r="R27" s="39"/>
      <c r="S27" s="39"/>
      <c r="T27" s="25"/>
      <c r="U27" s="26"/>
      <c r="V27" s="38"/>
      <c r="W27" s="39"/>
      <c r="X27" s="39"/>
      <c r="Y27" s="25"/>
      <c r="Z27" s="26"/>
      <c r="AA27" s="38"/>
      <c r="AB27" s="39"/>
      <c r="AC27" s="39"/>
      <c r="AD27" s="25"/>
      <c r="AE27" s="26"/>
      <c r="AF27" s="41">
        <f t="shared" si="0"/>
        <v>0</v>
      </c>
      <c r="AG27" s="15" t="str">
        <f t="shared" si="3"/>
        <v>OK</v>
      </c>
      <c r="AH27" s="22" t="str">
        <f t="shared" si="4"/>
        <v/>
      </c>
      <c r="AI27" s="22" t="str">
        <f t="shared" si="5"/>
        <v/>
      </c>
      <c r="AJ27" s="22" t="str">
        <f t="shared" si="6"/>
        <v/>
      </c>
      <c r="AK27" s="15" t="str">
        <f t="shared" si="7"/>
        <v/>
      </c>
      <c r="AL27" s="15" t="str">
        <f t="shared" si="8"/>
        <v/>
      </c>
      <c r="AM27" s="15" t="str">
        <f t="shared" si="1"/>
        <v/>
      </c>
    </row>
    <row r="28" spans="1:39" ht="24" customHeight="1">
      <c r="A28" s="14" t="e">
        <f t="shared" si="2"/>
        <v>#NUM!</v>
      </c>
      <c r="B28" s="38"/>
      <c r="C28" s="39"/>
      <c r="D28" s="39"/>
      <c r="E28" s="25"/>
      <c r="F28" s="26"/>
      <c r="G28" s="38"/>
      <c r="H28" s="39"/>
      <c r="I28" s="39"/>
      <c r="J28" s="25"/>
      <c r="K28" s="26"/>
      <c r="L28" s="38"/>
      <c r="M28" s="39"/>
      <c r="N28" s="39"/>
      <c r="O28" s="25"/>
      <c r="P28" s="26"/>
      <c r="Q28" s="38"/>
      <c r="R28" s="39"/>
      <c r="S28" s="39"/>
      <c r="T28" s="25"/>
      <c r="U28" s="26"/>
      <c r="V28" s="38"/>
      <c r="W28" s="39"/>
      <c r="X28" s="39"/>
      <c r="Y28" s="25"/>
      <c r="Z28" s="26"/>
      <c r="AA28" s="38"/>
      <c r="AB28" s="39"/>
      <c r="AC28" s="39"/>
      <c r="AD28" s="25"/>
      <c r="AE28" s="26"/>
      <c r="AF28" s="41">
        <f t="shared" si="0"/>
        <v>0</v>
      </c>
      <c r="AG28" s="15" t="str">
        <f t="shared" si="3"/>
        <v>OK</v>
      </c>
      <c r="AH28" s="22" t="str">
        <f t="shared" si="4"/>
        <v/>
      </c>
      <c r="AI28" s="22" t="str">
        <f t="shared" si="5"/>
        <v/>
      </c>
      <c r="AJ28" s="22" t="str">
        <f t="shared" si="6"/>
        <v/>
      </c>
      <c r="AK28" s="15" t="str">
        <f t="shared" si="7"/>
        <v/>
      </c>
      <c r="AL28" s="15" t="str">
        <f t="shared" si="8"/>
        <v/>
      </c>
      <c r="AM28" s="15" t="str">
        <f t="shared" si="1"/>
        <v/>
      </c>
    </row>
    <row r="29" spans="1:39" ht="24" customHeight="1">
      <c r="A29" s="14" t="e">
        <f t="shared" si="2"/>
        <v>#NUM!</v>
      </c>
      <c r="B29" s="38"/>
      <c r="C29" s="39"/>
      <c r="D29" s="39"/>
      <c r="E29" s="25"/>
      <c r="F29" s="26"/>
      <c r="G29" s="38"/>
      <c r="H29" s="39"/>
      <c r="I29" s="39"/>
      <c r="J29" s="25"/>
      <c r="K29" s="26"/>
      <c r="L29" s="38"/>
      <c r="M29" s="39"/>
      <c r="N29" s="39"/>
      <c r="O29" s="25"/>
      <c r="P29" s="26"/>
      <c r="Q29" s="38"/>
      <c r="R29" s="39"/>
      <c r="S29" s="39"/>
      <c r="T29" s="25"/>
      <c r="U29" s="26"/>
      <c r="V29" s="38"/>
      <c r="W29" s="39"/>
      <c r="X29" s="39"/>
      <c r="Y29" s="25"/>
      <c r="Z29" s="26"/>
      <c r="AA29" s="38"/>
      <c r="AB29" s="39"/>
      <c r="AC29" s="39"/>
      <c r="AD29" s="25"/>
      <c r="AE29" s="26"/>
      <c r="AF29" s="41">
        <f t="shared" si="0"/>
        <v>0</v>
      </c>
      <c r="AG29" s="15" t="str">
        <f t="shared" si="3"/>
        <v>OK</v>
      </c>
      <c r="AH29" s="22" t="str">
        <f t="shared" si="4"/>
        <v/>
      </c>
      <c r="AI29" s="22" t="str">
        <f t="shared" si="5"/>
        <v/>
      </c>
      <c r="AJ29" s="22" t="str">
        <f t="shared" si="6"/>
        <v/>
      </c>
      <c r="AK29" s="15" t="str">
        <f t="shared" si="7"/>
        <v/>
      </c>
      <c r="AL29" s="15" t="str">
        <f t="shared" si="8"/>
        <v/>
      </c>
      <c r="AM29" s="15" t="str">
        <f t="shared" si="1"/>
        <v/>
      </c>
    </row>
    <row r="30" spans="1:39" ht="24" customHeight="1">
      <c r="A30" s="14" t="e">
        <f t="shared" si="2"/>
        <v>#NUM!</v>
      </c>
      <c r="B30" s="38"/>
      <c r="C30" s="39"/>
      <c r="D30" s="39"/>
      <c r="E30" s="25"/>
      <c r="F30" s="26"/>
      <c r="G30" s="38"/>
      <c r="H30" s="39"/>
      <c r="I30" s="39"/>
      <c r="J30" s="25"/>
      <c r="K30" s="26"/>
      <c r="L30" s="38"/>
      <c r="M30" s="39"/>
      <c r="N30" s="39"/>
      <c r="O30" s="25"/>
      <c r="P30" s="26"/>
      <c r="Q30" s="38"/>
      <c r="R30" s="39"/>
      <c r="S30" s="39"/>
      <c r="T30" s="25"/>
      <c r="U30" s="26"/>
      <c r="V30" s="38"/>
      <c r="W30" s="39"/>
      <c r="X30" s="39"/>
      <c r="Y30" s="25"/>
      <c r="Z30" s="26"/>
      <c r="AA30" s="38"/>
      <c r="AB30" s="39"/>
      <c r="AC30" s="39"/>
      <c r="AD30" s="25"/>
      <c r="AE30" s="26"/>
      <c r="AF30" s="41">
        <f t="shared" si="0"/>
        <v>0</v>
      </c>
      <c r="AG30" s="15" t="str">
        <f t="shared" si="3"/>
        <v>OK</v>
      </c>
      <c r="AH30" s="22" t="str">
        <f t="shared" si="4"/>
        <v/>
      </c>
      <c r="AI30" s="22" t="str">
        <f t="shared" si="5"/>
        <v/>
      </c>
      <c r="AJ30" s="22" t="str">
        <f t="shared" si="6"/>
        <v/>
      </c>
      <c r="AK30" s="15" t="str">
        <f t="shared" si="7"/>
        <v/>
      </c>
      <c r="AL30" s="15" t="str">
        <f t="shared" si="8"/>
        <v/>
      </c>
      <c r="AM30" s="15" t="str">
        <f t="shared" si="1"/>
        <v/>
      </c>
    </row>
    <row r="31" spans="1:39" ht="24" customHeight="1">
      <c r="A31" s="14" t="e">
        <f t="shared" si="2"/>
        <v>#NUM!</v>
      </c>
      <c r="B31" s="38"/>
      <c r="C31" s="39"/>
      <c r="D31" s="39"/>
      <c r="E31" s="25"/>
      <c r="F31" s="26"/>
      <c r="G31" s="38"/>
      <c r="H31" s="39"/>
      <c r="I31" s="39"/>
      <c r="J31" s="25"/>
      <c r="K31" s="26"/>
      <c r="L31" s="38"/>
      <c r="M31" s="39"/>
      <c r="N31" s="39"/>
      <c r="O31" s="25"/>
      <c r="P31" s="26"/>
      <c r="Q31" s="38"/>
      <c r="R31" s="39"/>
      <c r="S31" s="39"/>
      <c r="T31" s="25"/>
      <c r="U31" s="26"/>
      <c r="V31" s="38"/>
      <c r="W31" s="39"/>
      <c r="X31" s="39"/>
      <c r="Y31" s="25"/>
      <c r="Z31" s="26"/>
      <c r="AA31" s="38"/>
      <c r="AB31" s="39"/>
      <c r="AC31" s="39"/>
      <c r="AD31" s="25"/>
      <c r="AE31" s="26"/>
      <c r="AF31" s="41">
        <f t="shared" si="0"/>
        <v>0</v>
      </c>
      <c r="AG31" s="15" t="str">
        <f t="shared" si="3"/>
        <v>OK</v>
      </c>
      <c r="AH31" s="22" t="str">
        <f t="shared" si="4"/>
        <v/>
      </c>
      <c r="AI31" s="22" t="str">
        <f t="shared" si="5"/>
        <v/>
      </c>
      <c r="AJ31" s="22" t="str">
        <f t="shared" si="6"/>
        <v/>
      </c>
      <c r="AK31" s="15" t="str">
        <f t="shared" si="7"/>
        <v/>
      </c>
      <c r="AL31" s="15" t="str">
        <f t="shared" si="8"/>
        <v/>
      </c>
      <c r="AM31" s="15" t="str">
        <f t="shared" si="1"/>
        <v/>
      </c>
    </row>
    <row r="32" spans="1:39" ht="24" customHeight="1">
      <c r="A32" s="14" t="e">
        <f t="shared" si="2"/>
        <v>#NUM!</v>
      </c>
      <c r="B32" s="38"/>
      <c r="C32" s="39"/>
      <c r="D32" s="39"/>
      <c r="E32" s="25"/>
      <c r="F32" s="26"/>
      <c r="G32" s="38"/>
      <c r="H32" s="39"/>
      <c r="I32" s="39"/>
      <c r="J32" s="25"/>
      <c r="K32" s="26"/>
      <c r="L32" s="38"/>
      <c r="M32" s="39"/>
      <c r="N32" s="39"/>
      <c r="O32" s="25"/>
      <c r="P32" s="26"/>
      <c r="Q32" s="38"/>
      <c r="R32" s="39"/>
      <c r="S32" s="39"/>
      <c r="T32" s="25"/>
      <c r="U32" s="26"/>
      <c r="V32" s="38"/>
      <c r="W32" s="39"/>
      <c r="X32" s="39"/>
      <c r="Y32" s="25"/>
      <c r="Z32" s="26"/>
      <c r="AA32" s="38"/>
      <c r="AB32" s="39"/>
      <c r="AC32" s="39"/>
      <c r="AD32" s="25"/>
      <c r="AE32" s="26"/>
      <c r="AF32" s="41">
        <f t="shared" si="0"/>
        <v>0</v>
      </c>
      <c r="AG32" s="15" t="str">
        <f t="shared" si="3"/>
        <v>OK</v>
      </c>
      <c r="AH32" s="22" t="str">
        <f t="shared" si="4"/>
        <v/>
      </c>
      <c r="AI32" s="22" t="str">
        <f t="shared" si="5"/>
        <v/>
      </c>
      <c r="AJ32" s="22" t="str">
        <f t="shared" si="6"/>
        <v/>
      </c>
      <c r="AK32" s="15" t="str">
        <f t="shared" si="7"/>
        <v/>
      </c>
      <c r="AL32" s="15" t="str">
        <f t="shared" si="8"/>
        <v/>
      </c>
      <c r="AM32" s="15" t="str">
        <f t="shared" si="1"/>
        <v/>
      </c>
    </row>
    <row r="33" spans="1:39" ht="24" customHeight="1">
      <c r="A33" s="14" t="e">
        <f t="shared" si="2"/>
        <v>#NUM!</v>
      </c>
      <c r="B33" s="38"/>
      <c r="C33" s="39"/>
      <c r="D33" s="39"/>
      <c r="E33" s="25"/>
      <c r="F33" s="26"/>
      <c r="G33" s="38"/>
      <c r="H33" s="39"/>
      <c r="I33" s="39"/>
      <c r="J33" s="25"/>
      <c r="K33" s="26"/>
      <c r="L33" s="38"/>
      <c r="M33" s="39"/>
      <c r="N33" s="39"/>
      <c r="O33" s="25"/>
      <c r="P33" s="26"/>
      <c r="Q33" s="38"/>
      <c r="R33" s="39"/>
      <c r="S33" s="39"/>
      <c r="T33" s="25"/>
      <c r="U33" s="26"/>
      <c r="V33" s="38"/>
      <c r="W33" s="39"/>
      <c r="X33" s="39"/>
      <c r="Y33" s="25"/>
      <c r="Z33" s="26"/>
      <c r="AA33" s="38"/>
      <c r="AB33" s="39"/>
      <c r="AC33" s="39"/>
      <c r="AD33" s="25"/>
      <c r="AE33" s="26"/>
      <c r="AF33" s="41">
        <f t="shared" si="0"/>
        <v>0</v>
      </c>
      <c r="AG33" s="15" t="str">
        <f t="shared" si="3"/>
        <v>OK</v>
      </c>
      <c r="AH33" s="22" t="str">
        <f t="shared" si="4"/>
        <v/>
      </c>
      <c r="AI33" s="22" t="str">
        <f t="shared" si="5"/>
        <v/>
      </c>
      <c r="AJ33" s="22" t="str">
        <f t="shared" si="6"/>
        <v/>
      </c>
      <c r="AK33" s="15" t="str">
        <f t="shared" si="7"/>
        <v/>
      </c>
      <c r="AL33" s="15" t="str">
        <f t="shared" si="8"/>
        <v/>
      </c>
      <c r="AM33" s="15" t="str">
        <f t="shared" si="1"/>
        <v/>
      </c>
    </row>
    <row r="34" spans="1:39" ht="24" customHeight="1">
      <c r="A34" s="14" t="e">
        <f t="shared" si="2"/>
        <v>#NUM!</v>
      </c>
      <c r="B34" s="38"/>
      <c r="C34" s="39"/>
      <c r="D34" s="39"/>
      <c r="E34" s="25"/>
      <c r="F34" s="26"/>
      <c r="G34" s="38"/>
      <c r="H34" s="39"/>
      <c r="I34" s="39"/>
      <c r="J34" s="25"/>
      <c r="K34" s="26"/>
      <c r="L34" s="38"/>
      <c r="M34" s="39"/>
      <c r="N34" s="39"/>
      <c r="O34" s="25"/>
      <c r="P34" s="26"/>
      <c r="Q34" s="38"/>
      <c r="R34" s="39"/>
      <c r="S34" s="39"/>
      <c r="T34" s="25"/>
      <c r="U34" s="26"/>
      <c r="V34" s="38"/>
      <c r="W34" s="39"/>
      <c r="X34" s="39"/>
      <c r="Y34" s="25"/>
      <c r="Z34" s="26"/>
      <c r="AA34" s="38"/>
      <c r="AB34" s="39"/>
      <c r="AC34" s="39"/>
      <c r="AD34" s="25"/>
      <c r="AE34" s="26"/>
      <c r="AF34" s="41">
        <f t="shared" si="0"/>
        <v>0</v>
      </c>
      <c r="AG34" s="15" t="str">
        <f t="shared" si="3"/>
        <v>OK</v>
      </c>
      <c r="AH34" s="22" t="str">
        <f t="shared" si="4"/>
        <v/>
      </c>
      <c r="AI34" s="22" t="str">
        <f t="shared" si="5"/>
        <v/>
      </c>
      <c r="AJ34" s="22" t="str">
        <f t="shared" si="6"/>
        <v/>
      </c>
      <c r="AK34" s="15" t="str">
        <f t="shared" si="7"/>
        <v/>
      </c>
      <c r="AL34" s="15" t="str">
        <f t="shared" si="8"/>
        <v/>
      </c>
      <c r="AM34" s="15" t="str">
        <f t="shared" si="1"/>
        <v/>
      </c>
    </row>
    <row r="35" spans="1:39" ht="24" customHeight="1">
      <c r="A35" s="14" t="e">
        <f>IF(DAY(DATE($B$2,$F$2,29))=29,A34+1,"")</f>
        <v>#NUM!</v>
      </c>
      <c r="B35" s="38"/>
      <c r="C35" s="39"/>
      <c r="D35" s="39"/>
      <c r="E35" s="25"/>
      <c r="F35" s="26"/>
      <c r="G35" s="38"/>
      <c r="H35" s="39"/>
      <c r="I35" s="39"/>
      <c r="J35" s="25"/>
      <c r="K35" s="26"/>
      <c r="L35" s="38"/>
      <c r="M35" s="39"/>
      <c r="N35" s="39"/>
      <c r="O35" s="25"/>
      <c r="P35" s="26"/>
      <c r="Q35" s="38"/>
      <c r="R35" s="39"/>
      <c r="S35" s="39"/>
      <c r="T35" s="25"/>
      <c r="U35" s="26"/>
      <c r="V35" s="38"/>
      <c r="W35" s="39"/>
      <c r="X35" s="39"/>
      <c r="Y35" s="25"/>
      <c r="Z35" s="26"/>
      <c r="AA35" s="38"/>
      <c r="AB35" s="39"/>
      <c r="AC35" s="39"/>
      <c r="AD35" s="25"/>
      <c r="AE35" s="26"/>
      <c r="AF35" s="41">
        <f t="shared" si="0"/>
        <v>0</v>
      </c>
      <c r="AG35" s="15" t="str">
        <f t="shared" si="3"/>
        <v>OK</v>
      </c>
      <c r="AH35" s="22" t="str">
        <f t="shared" si="4"/>
        <v/>
      </c>
      <c r="AI35" s="22" t="str">
        <f t="shared" si="5"/>
        <v/>
      </c>
      <c r="AJ35" s="22" t="str">
        <f t="shared" si="6"/>
        <v/>
      </c>
      <c r="AK35" s="15" t="str">
        <f>IF(AND(Q35&lt;&gt;"",T35=""),"NG団体4","")</f>
        <v/>
      </c>
      <c r="AL35" s="15" t="str">
        <f t="shared" si="8"/>
        <v/>
      </c>
      <c r="AM35" s="15" t="str">
        <f t="shared" si="1"/>
        <v/>
      </c>
    </row>
    <row r="36" spans="1:39" ht="24" customHeight="1">
      <c r="A36" s="14" t="e">
        <f>IF(DAY(DATE($B$2,$F$2,30))=30,A35+1,"")</f>
        <v>#NUM!</v>
      </c>
      <c r="B36" s="38"/>
      <c r="C36" s="39"/>
      <c r="D36" s="39"/>
      <c r="E36" s="25"/>
      <c r="F36" s="26"/>
      <c r="G36" s="38"/>
      <c r="H36" s="39"/>
      <c r="I36" s="39"/>
      <c r="J36" s="25"/>
      <c r="K36" s="26"/>
      <c r="L36" s="38"/>
      <c r="M36" s="39"/>
      <c r="N36" s="39"/>
      <c r="O36" s="25"/>
      <c r="P36" s="26"/>
      <c r="Q36" s="38"/>
      <c r="R36" s="39"/>
      <c r="S36" s="39"/>
      <c r="T36" s="25"/>
      <c r="U36" s="26"/>
      <c r="V36" s="38"/>
      <c r="W36" s="39"/>
      <c r="X36" s="39"/>
      <c r="Y36" s="25"/>
      <c r="Z36" s="26"/>
      <c r="AA36" s="38"/>
      <c r="AB36" s="39"/>
      <c r="AC36" s="39"/>
      <c r="AD36" s="25"/>
      <c r="AE36" s="26"/>
      <c r="AF36" s="41">
        <f t="shared" si="0"/>
        <v>0</v>
      </c>
      <c r="AG36" s="15" t="str">
        <f t="shared" si="3"/>
        <v>OK</v>
      </c>
      <c r="AH36" s="22" t="str">
        <f t="shared" si="4"/>
        <v/>
      </c>
      <c r="AI36" s="22" t="str">
        <f t="shared" si="5"/>
        <v/>
      </c>
      <c r="AJ36" s="22" t="str">
        <f t="shared" si="6"/>
        <v/>
      </c>
      <c r="AK36" s="15" t="str">
        <f t="shared" si="7"/>
        <v/>
      </c>
      <c r="AL36" s="15" t="str">
        <f t="shared" si="8"/>
        <v/>
      </c>
      <c r="AM36" s="15" t="str">
        <f t="shared" si="1"/>
        <v/>
      </c>
    </row>
    <row r="37" spans="1:39" ht="24" customHeight="1">
      <c r="A37" s="14" t="e">
        <f>IF(DAY(DATE($B$2,$F$2,31))=31,A36+1,"")</f>
        <v>#NUM!</v>
      </c>
      <c r="B37" s="38"/>
      <c r="C37" s="39"/>
      <c r="D37" s="39"/>
      <c r="E37" s="25"/>
      <c r="F37" s="26"/>
      <c r="G37" s="38"/>
      <c r="H37" s="39"/>
      <c r="I37" s="39"/>
      <c r="J37" s="25"/>
      <c r="K37" s="26"/>
      <c r="L37" s="38"/>
      <c r="M37" s="39"/>
      <c r="N37" s="39"/>
      <c r="O37" s="25"/>
      <c r="P37" s="26"/>
      <c r="Q37" s="38"/>
      <c r="R37" s="39"/>
      <c r="S37" s="39"/>
      <c r="T37" s="25"/>
      <c r="U37" s="26"/>
      <c r="V37" s="38"/>
      <c r="W37" s="39"/>
      <c r="X37" s="39"/>
      <c r="Y37" s="25"/>
      <c r="Z37" s="26"/>
      <c r="AA37" s="38"/>
      <c r="AB37" s="39"/>
      <c r="AC37" s="39"/>
      <c r="AD37" s="25"/>
      <c r="AE37" s="26"/>
      <c r="AF37" s="41">
        <f t="shared" si="0"/>
        <v>0</v>
      </c>
      <c r="AG37" s="15" t="str">
        <f t="shared" si="3"/>
        <v>OK</v>
      </c>
      <c r="AH37" s="22" t="str">
        <f t="shared" si="4"/>
        <v/>
      </c>
      <c r="AI37" s="22" t="str">
        <f t="shared" si="5"/>
        <v/>
      </c>
      <c r="AJ37" s="22" t="str">
        <f t="shared" si="6"/>
        <v/>
      </c>
      <c r="AK37" s="15" t="str">
        <f t="shared" si="7"/>
        <v/>
      </c>
      <c r="AL37" s="15" t="str">
        <f t="shared" si="8"/>
        <v/>
      </c>
      <c r="AM37" s="15" t="str">
        <f t="shared" si="1"/>
        <v/>
      </c>
    </row>
    <row r="38" spans="1:39">
      <c r="Q38" s="5"/>
    </row>
    <row r="39" spans="1:39">
      <c r="A39" s="3" t="s">
        <v>102</v>
      </c>
      <c r="B39" s="97" t="s">
        <v>103</v>
      </c>
      <c r="C39" s="98"/>
      <c r="D39" s="98" t="s">
        <v>104</v>
      </c>
      <c r="E39" s="99"/>
      <c r="G39" s="92" t="s">
        <v>27</v>
      </c>
      <c r="H39" s="93"/>
      <c r="I39" s="94"/>
    </row>
    <row r="40" spans="1:39">
      <c r="A40" s="100" t="s">
        <v>38</v>
      </c>
      <c r="B40" s="102">
        <f>SUM(AF7:AF37)</f>
        <v>0</v>
      </c>
      <c r="C40" s="103"/>
      <c r="D40" s="104">
        <f>B40/"1:0:0"*200</f>
        <v>0</v>
      </c>
      <c r="E40" s="105"/>
      <c r="G40" s="106">
        <f>SUM(F7:F37,K7:K37,P7:P37,U7:U37,Z7:Z37,AE7:AE37)</f>
        <v>0</v>
      </c>
      <c r="H40" s="107"/>
      <c r="I40" s="108"/>
    </row>
    <row r="41" spans="1:39">
      <c r="A41" s="101"/>
      <c r="B41" s="102"/>
      <c r="C41" s="103"/>
      <c r="D41" s="104"/>
      <c r="E41" s="105"/>
      <c r="G41" s="109"/>
      <c r="H41" s="110"/>
      <c r="I41" s="111"/>
    </row>
    <row r="43" spans="1:39">
      <c r="A43" s="91" t="s">
        <v>50</v>
      </c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6"/>
      <c r="AA43" s="6"/>
    </row>
    <row r="44" spans="1:39">
      <c r="Q44" s="51"/>
    </row>
  </sheetData>
  <sheetProtection algorithmName="SHA-512" hashValue="MR5NG0MYWJ3WgR9Vw5vbTG84hTYSQXNaptbDyATpVJJ5PdEA6su0OzWRR1Ldlnu0DQSTyRSf9B1Otliq+n4ehA==" saltValue="wMM62mHP6GqljrzQW1zMhA==" spinCount="100000" sheet="1" objects="1" scenarios="1"/>
  <mergeCells count="23">
    <mergeCell ref="A43:U43"/>
    <mergeCell ref="AA5:AE5"/>
    <mergeCell ref="AF5:AF6"/>
    <mergeCell ref="B39:C39"/>
    <mergeCell ref="D39:E39"/>
    <mergeCell ref="G39:I39"/>
    <mergeCell ref="A40:A41"/>
    <mergeCell ref="B40:C41"/>
    <mergeCell ref="D40:E41"/>
    <mergeCell ref="G40:I41"/>
    <mergeCell ref="A5:A6"/>
    <mergeCell ref="B5:F5"/>
    <mergeCell ref="G5:K5"/>
    <mergeCell ref="L5:P5"/>
    <mergeCell ref="Q5:U5"/>
    <mergeCell ref="V5:Z5"/>
    <mergeCell ref="B2:C2"/>
    <mergeCell ref="D2:E2"/>
    <mergeCell ref="F2:G2"/>
    <mergeCell ref="AA2:AE3"/>
    <mergeCell ref="B3:C3"/>
    <mergeCell ref="D3:E3"/>
    <mergeCell ref="F3:G3"/>
  </mergeCells>
  <phoneticPr fontId="8"/>
  <conditionalFormatting sqref="A7:A37">
    <cfRule type="expression" dxfId="86" priority="51" stopIfTrue="1">
      <formula>WEEKDAY($A7)=1</formula>
    </cfRule>
    <cfRule type="expression" dxfId="85" priority="52" stopIfTrue="1">
      <formula>WEEKDAY($A7)=7</formula>
    </cfRule>
    <cfRule type="expression" priority="53" stopIfTrue="1">
      <formula>"WEEKDAY($A6)=7"</formula>
    </cfRule>
    <cfRule type="expression" dxfId="84" priority="54" stopIfTrue="1">
      <formula>"WEEKDAY($A6)=7"</formula>
    </cfRule>
    <cfRule type="expression" priority="55" stopIfTrue="1">
      <formula>"WEEKDAY(SA3)=7"</formula>
    </cfRule>
  </conditionalFormatting>
  <conditionalFormatting sqref="D7:D37">
    <cfRule type="expression" dxfId="83" priority="19">
      <formula>IF(NOT(ISBLANK(C7)),IF(ISBLANK(D7),TRUE,FALSE),FALSE)</formula>
    </cfRule>
    <cfRule type="cellIs" dxfId="82" priority="24" operator="greaterThan">
      <formula>CEILING(C7-B7,"1:00")</formula>
    </cfRule>
  </conditionalFormatting>
  <conditionalFormatting sqref="E7:E37">
    <cfRule type="expression" dxfId="81" priority="23">
      <formula>IF($AH7="NG団体1",1,0)</formula>
    </cfRule>
  </conditionalFormatting>
  <conditionalFormatting sqref="F7:F37">
    <cfRule type="expression" dxfId="80" priority="14">
      <formula>IF(NOT(ISBLANK(E7)),IF(ISBLANK(F7),TRUE,FALSE),FALSE)</formula>
    </cfRule>
  </conditionalFormatting>
  <conditionalFormatting sqref="I7:I37">
    <cfRule type="expression" dxfId="79" priority="17">
      <formula>IF(NOT(ISBLANK(H7)),IF(ISBLANK(I7),TRUE,FALSE),FALSE)</formula>
    </cfRule>
    <cfRule type="cellIs" dxfId="78" priority="18" operator="greaterThan">
      <formula>CEILING(H7-G7,"1:00")</formula>
    </cfRule>
  </conditionalFormatting>
  <conditionalFormatting sqref="J7:J37">
    <cfRule type="expression" dxfId="77" priority="22">
      <formula>IF($AI7="NG団体2",1,0)</formula>
    </cfRule>
  </conditionalFormatting>
  <conditionalFormatting sqref="K7:K37">
    <cfRule type="expression" dxfId="76" priority="13">
      <formula>IF(NOT(ISBLANK(J7)),IF(ISBLANK(K7),TRUE,FALSE),FALSE)</formula>
    </cfRule>
  </conditionalFormatting>
  <conditionalFormatting sqref="N7:N37">
    <cfRule type="expression" dxfId="75" priority="15">
      <formula>IF(NOT(ISBLANK(M7)),IF(ISBLANK(N7),TRUE,FALSE),FALSE)</formula>
    </cfRule>
    <cfRule type="cellIs" dxfId="74" priority="16" operator="greaterThan">
      <formula>CEILING(M7-L7,"1:00")</formula>
    </cfRule>
  </conditionalFormatting>
  <conditionalFormatting sqref="O7:O37">
    <cfRule type="expression" dxfId="73" priority="21">
      <formula>IF($AJ7="NG団体3",1,0)</formula>
    </cfRule>
  </conditionalFormatting>
  <conditionalFormatting sqref="P7:P37">
    <cfRule type="expression" dxfId="72" priority="4">
      <formula>IF(NOT(ISBLANK(O7)),IF(ISBLANK(P7),TRUE,FALSE),FALSE)</formula>
    </cfRule>
  </conditionalFormatting>
  <conditionalFormatting sqref="S7:S37">
    <cfRule type="cellIs" dxfId="71" priority="9" operator="greaterThan">
      <formula>CEILING(R7-Q7,"1:00")</formula>
    </cfRule>
    <cfRule type="expression" dxfId="70" priority="10">
      <formula>IF(NOT(ISBLANK(R7)),IF(ISBLANK(S7),TRUE,FALSE),FALSE)</formula>
    </cfRule>
  </conditionalFormatting>
  <conditionalFormatting sqref="T7:T37">
    <cfRule type="expression" dxfId="69" priority="20">
      <formula>IF($AK7="NG団体4",1,0)</formula>
    </cfRule>
  </conditionalFormatting>
  <conditionalFormatting sqref="U7:U37">
    <cfRule type="expression" dxfId="68" priority="3">
      <formula>IF(NOT(ISBLANK(T7)),IF(ISBLANK(U7),TRUE,FALSE),FALSE)</formula>
    </cfRule>
  </conditionalFormatting>
  <conditionalFormatting sqref="X7:X37">
    <cfRule type="cellIs" dxfId="67" priority="7" operator="greaterThan">
      <formula>CEILING(W7-V7,"1:00")</formula>
    </cfRule>
    <cfRule type="expression" dxfId="66" priority="8">
      <formula>IF(NOT(ISBLANK(W7)),IF(ISBLANK(X7),TRUE,FALSE),FALSE)</formula>
    </cfRule>
  </conditionalFormatting>
  <conditionalFormatting sqref="Y7:Y37">
    <cfRule type="expression" dxfId="65" priority="12">
      <formula>IF($AL7="NG団体5",1,0)</formula>
    </cfRule>
  </conditionalFormatting>
  <conditionalFormatting sqref="Z7:Z37">
    <cfRule type="expression" dxfId="64" priority="2">
      <formula>IF(NOT(ISBLANK(Y7)),IF(ISBLANK(Z7),TRUE,FALSE),FALSE)</formula>
    </cfRule>
  </conditionalFormatting>
  <conditionalFormatting sqref="AC7:AC37">
    <cfRule type="cellIs" dxfId="63" priority="5" operator="greaterThan">
      <formula>CEILING(AB7-AA7,"1:00")</formula>
    </cfRule>
    <cfRule type="expression" dxfId="62" priority="6">
      <formula>IF(NOT(ISBLANK(AB7)),IF(ISBLANK(AC7),TRUE,FALSE),FALSE)</formula>
    </cfRule>
  </conditionalFormatting>
  <conditionalFormatting sqref="AD7:AD37">
    <cfRule type="expression" dxfId="61" priority="11">
      <formula>IF($AM7="NG団体6",1,0)</formula>
    </cfRule>
  </conditionalFormatting>
  <conditionalFormatting sqref="AE7:AE37">
    <cfRule type="expression" dxfId="60" priority="1">
      <formula>IF(NOT(ISBLANK(AD7)),IF(ISBLANK(AE7),TRUE,FALSE),FALSE)</formula>
    </cfRule>
  </conditionalFormatting>
  <conditionalFormatting sqref="AG7:AG37">
    <cfRule type="cellIs" dxfId="59" priority="50" operator="notEqual">
      <formula>"OK"</formula>
    </cfRule>
  </conditionalFormatting>
  <conditionalFormatting sqref="AH7:AM7 AH8 AK8:AM37">
    <cfRule type="cellIs" dxfId="58" priority="44" operator="notEqual">
      <formula>"OK"</formula>
    </cfRule>
  </conditionalFormatting>
  <pageMargins left="0.31496062992125984" right="0.19685039370078741" top="0.35433070866141736" bottom="0.35433070866141736" header="0.31496062992125984" footer="0.31496062992125984"/>
  <pageSetup paperSize="9" scale="59" orientation="landscape" r:id="rId1"/>
  <colBreaks count="1" manualBreakCount="1">
    <brk id="22" max="1048575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7B6B3A8-5A83-4D6F-827E-06C7C20F25C5}">
          <x14:formula1>
            <xm:f>利用時間!$D$2:$D$17</xm:f>
          </x14:formula1>
          <xm:sqref>D7:D37 I7:I37 N7:N37 S7:S37 X7:X37 AC7:AC37</xm:sqref>
        </x14:dataValidation>
        <x14:dataValidation type="list" allowBlank="1" showInputMessage="1" showErrorMessage="1" xr:uid="{73FE1F63-5AFF-4CE9-8519-57530171CC4A}">
          <x14:formula1>
            <xm:f>利用時間!$B$2:$B$32</xm:f>
          </x14:formula1>
          <xm:sqref>B7:C37 G7:H37 L7:M37 Q7:R37 V7:W37 AA7:AB37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687CD-8A75-4679-904B-35187C66F844}">
  <sheetPr>
    <tabColor rgb="FFFF0000"/>
    <pageSetUpPr fitToPage="1"/>
  </sheetPr>
  <dimension ref="A1:AM46"/>
  <sheetViews>
    <sheetView zoomScaleNormal="100" workbookViewId="0">
      <selection activeCell="B7" sqref="B7:F7"/>
    </sheetView>
  </sheetViews>
  <sheetFormatPr defaultColWidth="9" defaultRowHeight="13"/>
  <cols>
    <col min="1" max="1" width="14.6328125" style="2" customWidth="1"/>
    <col min="2" max="4" width="5.6328125" style="2" customWidth="1"/>
    <col min="5" max="5" width="13.6328125" style="2" customWidth="1"/>
    <col min="6" max="9" width="5.6328125" style="2" customWidth="1"/>
    <col min="10" max="10" width="13.6328125" style="2" customWidth="1"/>
    <col min="11" max="14" width="5.6328125" style="2" customWidth="1"/>
    <col min="15" max="15" width="13.6328125" style="2" customWidth="1"/>
    <col min="16" max="19" width="5.6328125" style="2" customWidth="1"/>
    <col min="20" max="20" width="13.6328125" style="2" customWidth="1"/>
    <col min="21" max="24" width="5.6328125" style="2" customWidth="1"/>
    <col min="25" max="25" width="13.6328125" style="2" customWidth="1"/>
    <col min="26" max="29" width="5.6328125" style="2" customWidth="1"/>
    <col min="30" max="30" width="13.6328125" style="2" customWidth="1"/>
    <col min="31" max="31" width="5.6328125" style="2" customWidth="1"/>
    <col min="32" max="16384" width="9" style="2"/>
  </cols>
  <sheetData>
    <row r="1" spans="1:39" ht="28.25" customHeight="1" thickBot="1">
      <c r="A1" s="45" t="s">
        <v>51</v>
      </c>
      <c r="O1" s="42"/>
    </row>
    <row r="2" spans="1:39" ht="28.25" customHeight="1">
      <c r="A2" s="4" t="s">
        <v>7</v>
      </c>
      <c r="B2" s="83">
        <f>'申請書(体育施設利用許可)'!B16</f>
        <v>0</v>
      </c>
      <c r="C2" s="83"/>
      <c r="D2" s="83" t="s">
        <v>8</v>
      </c>
      <c r="E2" s="83"/>
      <c r="F2" s="84">
        <f>'申請書(体育施設利用許可)'!D16</f>
        <v>0</v>
      </c>
      <c r="G2" s="83"/>
      <c r="O2" s="42"/>
      <c r="Q2" s="36"/>
      <c r="R2" s="36"/>
      <c r="S2" s="36"/>
      <c r="T2" s="36"/>
      <c r="U2" s="36"/>
      <c r="V2" s="21"/>
      <c r="X2" s="43"/>
      <c r="Y2" s="44"/>
      <c r="Z2" s="44"/>
      <c r="AA2" s="85" t="s">
        <v>54</v>
      </c>
      <c r="AB2" s="86"/>
      <c r="AC2" s="86"/>
      <c r="AD2" s="86"/>
      <c r="AE2" s="87"/>
      <c r="AF2" s="44"/>
    </row>
    <row r="3" spans="1:39" ht="28.25" customHeight="1" thickBot="1">
      <c r="A3" s="3" t="s">
        <v>6</v>
      </c>
      <c r="B3" s="83">
        <f>'申請書(体育施設利用許可)'!B17</f>
        <v>0</v>
      </c>
      <c r="C3" s="83"/>
      <c r="D3" s="83" t="s">
        <v>37</v>
      </c>
      <c r="E3" s="83"/>
      <c r="F3" s="83" t="s">
        <v>31</v>
      </c>
      <c r="G3" s="83"/>
      <c r="Q3" s="36"/>
      <c r="R3" s="36"/>
      <c r="S3" s="36"/>
      <c r="T3" s="36"/>
      <c r="U3" s="36"/>
      <c r="V3" s="21"/>
      <c r="X3" s="44"/>
      <c r="Y3" s="44"/>
      <c r="Z3" s="44"/>
      <c r="AA3" s="88"/>
      <c r="AB3" s="89"/>
      <c r="AC3" s="89"/>
      <c r="AD3" s="89"/>
      <c r="AE3" s="90"/>
      <c r="AF3" s="44"/>
    </row>
    <row r="5" spans="1:39" ht="52" customHeight="1">
      <c r="A5" s="83" t="s">
        <v>9</v>
      </c>
      <c r="B5" s="92" t="s">
        <v>11</v>
      </c>
      <c r="C5" s="93"/>
      <c r="D5" s="93"/>
      <c r="E5" s="93"/>
      <c r="F5" s="94"/>
      <c r="G5" s="92" t="s">
        <v>14</v>
      </c>
      <c r="H5" s="93"/>
      <c r="I5" s="93"/>
      <c r="J5" s="93"/>
      <c r="K5" s="94"/>
      <c r="L5" s="92" t="s">
        <v>15</v>
      </c>
      <c r="M5" s="93"/>
      <c r="N5" s="93"/>
      <c r="O5" s="93"/>
      <c r="P5" s="94"/>
      <c r="Q5" s="92" t="s">
        <v>16</v>
      </c>
      <c r="R5" s="93"/>
      <c r="S5" s="93"/>
      <c r="T5" s="93"/>
      <c r="U5" s="94"/>
      <c r="V5" s="92" t="s">
        <v>62</v>
      </c>
      <c r="W5" s="93"/>
      <c r="X5" s="93"/>
      <c r="Y5" s="93"/>
      <c r="Z5" s="94"/>
      <c r="AA5" s="92" t="s">
        <v>65</v>
      </c>
      <c r="AB5" s="93"/>
      <c r="AC5" s="93"/>
      <c r="AD5" s="93"/>
      <c r="AE5" s="94"/>
      <c r="AF5" s="95" t="s">
        <v>52</v>
      </c>
    </row>
    <row r="6" spans="1:39" ht="19.25" customHeight="1">
      <c r="A6" s="83"/>
      <c r="B6" s="8" t="s">
        <v>12</v>
      </c>
      <c r="C6" s="7" t="s">
        <v>18</v>
      </c>
      <c r="D6" s="7" t="s">
        <v>19</v>
      </c>
      <c r="E6" s="7" t="s">
        <v>17</v>
      </c>
      <c r="F6" s="9" t="s">
        <v>21</v>
      </c>
      <c r="G6" s="8" t="s">
        <v>12</v>
      </c>
      <c r="H6" s="7" t="s">
        <v>18</v>
      </c>
      <c r="I6" s="7" t="s">
        <v>19</v>
      </c>
      <c r="J6" s="7" t="s">
        <v>17</v>
      </c>
      <c r="K6" s="9" t="s">
        <v>21</v>
      </c>
      <c r="L6" s="8" t="s">
        <v>12</v>
      </c>
      <c r="M6" s="7" t="s">
        <v>18</v>
      </c>
      <c r="N6" s="7" t="s">
        <v>19</v>
      </c>
      <c r="O6" s="7" t="s">
        <v>17</v>
      </c>
      <c r="P6" s="9" t="s">
        <v>21</v>
      </c>
      <c r="Q6" s="8" t="s">
        <v>12</v>
      </c>
      <c r="R6" s="7" t="s">
        <v>18</v>
      </c>
      <c r="S6" s="7" t="s">
        <v>19</v>
      </c>
      <c r="T6" s="7" t="s">
        <v>17</v>
      </c>
      <c r="U6" s="9" t="s">
        <v>21</v>
      </c>
      <c r="V6" s="8" t="s">
        <v>12</v>
      </c>
      <c r="W6" s="7" t="s">
        <v>18</v>
      </c>
      <c r="X6" s="7" t="s">
        <v>19</v>
      </c>
      <c r="Y6" s="7" t="s">
        <v>17</v>
      </c>
      <c r="Z6" s="9" t="s">
        <v>21</v>
      </c>
      <c r="AA6" s="8" t="s">
        <v>12</v>
      </c>
      <c r="AB6" s="7" t="s">
        <v>18</v>
      </c>
      <c r="AC6" s="7" t="s">
        <v>19</v>
      </c>
      <c r="AD6" s="7" t="s">
        <v>17</v>
      </c>
      <c r="AE6" s="9" t="s">
        <v>21</v>
      </c>
      <c r="AF6" s="96"/>
      <c r="AG6" s="6" t="s">
        <v>40</v>
      </c>
      <c r="AH6" s="6" t="s">
        <v>41</v>
      </c>
      <c r="AI6" s="6" t="s">
        <v>42</v>
      </c>
      <c r="AJ6" s="6" t="s">
        <v>43</v>
      </c>
      <c r="AK6" s="6" t="s">
        <v>44</v>
      </c>
      <c r="AL6" s="6" t="s">
        <v>63</v>
      </c>
      <c r="AM6" s="2" t="s">
        <v>67</v>
      </c>
    </row>
    <row r="7" spans="1:39" ht="24" customHeight="1">
      <c r="A7" s="14" t="e">
        <f>DATE(B2,F2,1)</f>
        <v>#NUM!</v>
      </c>
      <c r="B7" s="38"/>
      <c r="C7" s="39"/>
      <c r="D7" s="39"/>
      <c r="E7" s="25"/>
      <c r="F7" s="26"/>
      <c r="G7" s="38"/>
      <c r="H7" s="39"/>
      <c r="I7" s="39"/>
      <c r="J7" s="25"/>
      <c r="K7" s="26"/>
      <c r="L7" s="38"/>
      <c r="M7" s="39"/>
      <c r="N7" s="39"/>
      <c r="O7" s="25"/>
      <c r="P7" s="26"/>
      <c r="Q7" s="38"/>
      <c r="R7" s="39"/>
      <c r="S7" s="39"/>
      <c r="T7" s="25"/>
      <c r="U7" s="26"/>
      <c r="V7" s="38"/>
      <c r="W7" s="39"/>
      <c r="X7" s="39"/>
      <c r="Y7" s="25"/>
      <c r="Z7" s="26"/>
      <c r="AA7" s="38"/>
      <c r="AB7" s="39"/>
      <c r="AC7" s="39"/>
      <c r="AD7" s="25"/>
      <c r="AE7" s="26"/>
      <c r="AF7" s="41">
        <f>SUM(D7,I7,N7,S7,X7,AC7)</f>
        <v>0</v>
      </c>
      <c r="AG7" s="15" t="str">
        <f>IF(CEILING(C7-B7,"1:00")&lt;D7,"NG団体1",IF(CEILING(H7-G7,"1:00")&lt;I7,"NG団体2",IF(CEILING(M7-L7,"1:00")&lt;N7,"NG団体3",IF(CEILING(R7-Q7,"1:00")&lt;S7,"NG団体4",IF(CEILING(W7-V7,"1:00")&lt;X7,"NG団体5",IF(CEILING(AB7-AA7,"1:00")&lt;AC7,"NG団体6","OK"))))))</f>
        <v>OK</v>
      </c>
      <c r="AH7" s="15" t="str">
        <f>IF(AND(B7&lt;&gt;"",E7=""),"NG団体1","")</f>
        <v/>
      </c>
      <c r="AI7" s="15" t="str">
        <f>IF(AND(G7&lt;&gt;"",J7=""),"NG団体2","")</f>
        <v/>
      </c>
      <c r="AJ7" s="15" t="str">
        <f>IF(AND(L7&lt;&gt;"",O7=""),"NG団体3","")</f>
        <v/>
      </c>
      <c r="AK7" s="15" t="str">
        <f>IF(AND(Q7&lt;&gt;"",T7=""),"NG団体4","")</f>
        <v/>
      </c>
      <c r="AL7" s="15" t="str">
        <f>IF(AND(V7&lt;&gt;"",Y7=""),"NG団体5","")</f>
        <v/>
      </c>
      <c r="AM7" s="15" t="str">
        <f>IF(AND(AA7&lt;&gt;"",AD7=""),"NG団体6","")</f>
        <v/>
      </c>
    </row>
    <row r="8" spans="1:39" ht="24" customHeight="1">
      <c r="A8" s="14" t="e">
        <f>A7+1</f>
        <v>#NUM!</v>
      </c>
      <c r="B8" s="38"/>
      <c r="C8" s="39"/>
      <c r="D8" s="39"/>
      <c r="E8" s="25"/>
      <c r="F8" s="26"/>
      <c r="G8" s="38"/>
      <c r="H8" s="39"/>
      <c r="I8" s="39"/>
      <c r="J8" s="25"/>
      <c r="K8" s="26"/>
      <c r="L8" s="38"/>
      <c r="M8" s="39"/>
      <c r="N8" s="39"/>
      <c r="O8" s="25"/>
      <c r="P8" s="26"/>
      <c r="Q8" s="38"/>
      <c r="R8" s="39"/>
      <c r="S8" s="39"/>
      <c r="T8" s="25"/>
      <c r="U8" s="26"/>
      <c r="V8" s="38"/>
      <c r="W8" s="39"/>
      <c r="X8" s="39"/>
      <c r="Y8" s="25"/>
      <c r="Z8" s="26"/>
      <c r="AA8" s="38"/>
      <c r="AB8" s="39"/>
      <c r="AC8" s="39"/>
      <c r="AD8" s="25"/>
      <c r="AE8" s="26"/>
      <c r="AF8" s="41">
        <f t="shared" ref="AF8:AF37" si="0">SUM(D8,I8,N8,S8,X8,AC8)</f>
        <v>0</v>
      </c>
      <c r="AG8" s="15" t="str">
        <f t="shared" ref="AG8:AG37" si="1">IF(CEILING(C8-B8,"1:00")&lt;D8,"NG団体1",IF(CEILING(H8-G8,"1:00")&lt;I8,"NG団体2",IF(CEILING(M8-L8,"1:00")&lt;N8,"NG団体3",IF(CEILING(R8-Q8,"1:00")&lt;S8,"NG団体4",IF(CEILING(W8-V8,"1:00")&lt;X8,"NG団体5",IF(CEILING(AB8-AA8,"1:00")&lt;AC8,"NG団体6","OK"))))))</f>
        <v>OK</v>
      </c>
      <c r="AH8" s="15" t="str">
        <f>IF(AND(B8&lt;&gt;"",E8=""),"NG団体1","")</f>
        <v/>
      </c>
      <c r="AI8" s="22" t="str">
        <f t="shared" ref="AI8:AI37" si="2">IF(AND(G8&lt;&gt;"",J8=""),"NG団体2","")</f>
        <v/>
      </c>
      <c r="AJ8" s="22" t="str">
        <f t="shared" ref="AJ8:AJ37" si="3">IF(AND(L8&lt;&gt;"",O8=""),"NG団体3","")</f>
        <v/>
      </c>
      <c r="AK8" s="15" t="str">
        <f t="shared" ref="AK8:AK37" si="4">IF(AND(Q8&lt;&gt;"",T8=""),"NG団体4","")</f>
        <v/>
      </c>
      <c r="AL8" s="15" t="str">
        <f t="shared" ref="AL8:AL37" si="5">IF(AND(V8&lt;&gt;"",Y8=""),"NG団体5","")</f>
        <v/>
      </c>
      <c r="AM8" s="15" t="str">
        <f t="shared" ref="AM8:AM37" si="6">IF(AND(AA8&lt;&gt;"",AD8=""),"NG団体6","")</f>
        <v/>
      </c>
    </row>
    <row r="9" spans="1:39" ht="24" customHeight="1">
      <c r="A9" s="14" t="e">
        <f t="shared" ref="A9:A34" si="7">A8+1</f>
        <v>#NUM!</v>
      </c>
      <c r="B9" s="38"/>
      <c r="C9" s="39"/>
      <c r="D9" s="39"/>
      <c r="E9" s="25"/>
      <c r="F9" s="26"/>
      <c r="G9" s="38"/>
      <c r="H9" s="39"/>
      <c r="I9" s="39"/>
      <c r="J9" s="25"/>
      <c r="K9" s="26"/>
      <c r="L9" s="38"/>
      <c r="M9" s="39"/>
      <c r="N9" s="39"/>
      <c r="O9" s="25"/>
      <c r="P9" s="26"/>
      <c r="Q9" s="38"/>
      <c r="R9" s="39"/>
      <c r="S9" s="39"/>
      <c r="T9" s="25"/>
      <c r="U9" s="26"/>
      <c r="V9" s="38"/>
      <c r="W9" s="39"/>
      <c r="X9" s="39"/>
      <c r="Y9" s="25"/>
      <c r="Z9" s="26"/>
      <c r="AA9" s="38"/>
      <c r="AB9" s="39"/>
      <c r="AC9" s="39"/>
      <c r="AD9" s="25"/>
      <c r="AE9" s="26"/>
      <c r="AF9" s="41">
        <f t="shared" si="0"/>
        <v>0</v>
      </c>
      <c r="AG9" s="15" t="str">
        <f t="shared" si="1"/>
        <v>OK</v>
      </c>
      <c r="AH9" s="22" t="str">
        <f t="shared" ref="AH9:AH37" si="8">IF(AND(B9&lt;&gt;"",E9=""),"NG団体1","")</f>
        <v/>
      </c>
      <c r="AI9" s="22" t="str">
        <f t="shared" si="2"/>
        <v/>
      </c>
      <c r="AJ9" s="22" t="str">
        <f t="shared" si="3"/>
        <v/>
      </c>
      <c r="AK9" s="15" t="str">
        <f t="shared" si="4"/>
        <v/>
      </c>
      <c r="AL9" s="15" t="str">
        <f t="shared" si="5"/>
        <v/>
      </c>
      <c r="AM9" s="15" t="str">
        <f t="shared" si="6"/>
        <v/>
      </c>
    </row>
    <row r="10" spans="1:39" ht="24" customHeight="1">
      <c r="A10" s="14" t="e">
        <f t="shared" si="7"/>
        <v>#NUM!</v>
      </c>
      <c r="B10" s="38"/>
      <c r="C10" s="39"/>
      <c r="D10" s="39"/>
      <c r="E10" s="25"/>
      <c r="F10" s="26"/>
      <c r="G10" s="38"/>
      <c r="H10" s="39"/>
      <c r="I10" s="39"/>
      <c r="J10" s="25"/>
      <c r="K10" s="26"/>
      <c r="L10" s="38"/>
      <c r="M10" s="39"/>
      <c r="N10" s="39"/>
      <c r="O10" s="25"/>
      <c r="P10" s="26"/>
      <c r="Q10" s="38"/>
      <c r="R10" s="39"/>
      <c r="S10" s="39"/>
      <c r="T10" s="25"/>
      <c r="U10" s="26"/>
      <c r="V10" s="38"/>
      <c r="W10" s="39"/>
      <c r="X10" s="39"/>
      <c r="Y10" s="25"/>
      <c r="Z10" s="26"/>
      <c r="AA10" s="38"/>
      <c r="AB10" s="39"/>
      <c r="AC10" s="39"/>
      <c r="AD10" s="25"/>
      <c r="AE10" s="26"/>
      <c r="AF10" s="41">
        <f t="shared" si="0"/>
        <v>0</v>
      </c>
      <c r="AG10" s="15" t="str">
        <f t="shared" si="1"/>
        <v>OK</v>
      </c>
      <c r="AH10" s="22" t="str">
        <f t="shared" si="8"/>
        <v/>
      </c>
      <c r="AI10" s="22" t="str">
        <f t="shared" si="2"/>
        <v/>
      </c>
      <c r="AJ10" s="22" t="str">
        <f t="shared" si="3"/>
        <v/>
      </c>
      <c r="AK10" s="15" t="str">
        <f t="shared" si="4"/>
        <v/>
      </c>
      <c r="AL10" s="15" t="str">
        <f t="shared" si="5"/>
        <v/>
      </c>
      <c r="AM10" s="15" t="str">
        <f t="shared" si="6"/>
        <v/>
      </c>
    </row>
    <row r="11" spans="1:39" ht="24" customHeight="1">
      <c r="A11" s="14" t="e">
        <f t="shared" si="7"/>
        <v>#NUM!</v>
      </c>
      <c r="B11" s="38"/>
      <c r="C11" s="39"/>
      <c r="D11" s="39"/>
      <c r="E11" s="25"/>
      <c r="F11" s="26"/>
      <c r="G11" s="38"/>
      <c r="H11" s="39"/>
      <c r="I11" s="39"/>
      <c r="J11" s="25"/>
      <c r="K11" s="26"/>
      <c r="L11" s="38"/>
      <c r="M11" s="39"/>
      <c r="N11" s="39"/>
      <c r="O11" s="25"/>
      <c r="P11" s="26"/>
      <c r="Q11" s="38"/>
      <c r="R11" s="39"/>
      <c r="S11" s="39"/>
      <c r="T11" s="25"/>
      <c r="U11" s="26"/>
      <c r="V11" s="38"/>
      <c r="W11" s="39"/>
      <c r="X11" s="39"/>
      <c r="Y11" s="25"/>
      <c r="Z11" s="26"/>
      <c r="AA11" s="38"/>
      <c r="AB11" s="39"/>
      <c r="AC11" s="39"/>
      <c r="AD11" s="25"/>
      <c r="AE11" s="26"/>
      <c r="AF11" s="41">
        <f t="shared" si="0"/>
        <v>0</v>
      </c>
      <c r="AG11" s="15" t="str">
        <f t="shared" si="1"/>
        <v>OK</v>
      </c>
      <c r="AH11" s="22" t="str">
        <f t="shared" si="8"/>
        <v/>
      </c>
      <c r="AI11" s="22" t="str">
        <f t="shared" si="2"/>
        <v/>
      </c>
      <c r="AJ11" s="22" t="str">
        <f t="shared" si="3"/>
        <v/>
      </c>
      <c r="AK11" s="15" t="str">
        <f t="shared" si="4"/>
        <v/>
      </c>
      <c r="AL11" s="15" t="str">
        <f t="shared" si="5"/>
        <v/>
      </c>
      <c r="AM11" s="15" t="str">
        <f t="shared" si="6"/>
        <v/>
      </c>
    </row>
    <row r="12" spans="1:39" ht="24" customHeight="1">
      <c r="A12" s="14" t="e">
        <f t="shared" si="7"/>
        <v>#NUM!</v>
      </c>
      <c r="B12" s="38"/>
      <c r="C12" s="39"/>
      <c r="D12" s="39"/>
      <c r="E12" s="25"/>
      <c r="F12" s="26"/>
      <c r="G12" s="38"/>
      <c r="H12" s="39"/>
      <c r="I12" s="39"/>
      <c r="J12" s="25"/>
      <c r="K12" s="26"/>
      <c r="L12" s="38"/>
      <c r="M12" s="39"/>
      <c r="N12" s="39"/>
      <c r="O12" s="25"/>
      <c r="P12" s="26"/>
      <c r="Q12" s="38"/>
      <c r="R12" s="39"/>
      <c r="S12" s="39"/>
      <c r="T12" s="25"/>
      <c r="U12" s="26"/>
      <c r="V12" s="38"/>
      <c r="W12" s="39"/>
      <c r="X12" s="39"/>
      <c r="Y12" s="25"/>
      <c r="Z12" s="26"/>
      <c r="AA12" s="38"/>
      <c r="AB12" s="39"/>
      <c r="AC12" s="39"/>
      <c r="AD12" s="25"/>
      <c r="AE12" s="26"/>
      <c r="AF12" s="41">
        <f t="shared" si="0"/>
        <v>0</v>
      </c>
      <c r="AG12" s="15" t="str">
        <f t="shared" si="1"/>
        <v>OK</v>
      </c>
      <c r="AH12" s="22" t="str">
        <f t="shared" si="8"/>
        <v/>
      </c>
      <c r="AI12" s="22" t="str">
        <f t="shared" si="2"/>
        <v/>
      </c>
      <c r="AJ12" s="22" t="str">
        <f t="shared" si="3"/>
        <v/>
      </c>
      <c r="AK12" s="15" t="str">
        <f t="shared" si="4"/>
        <v/>
      </c>
      <c r="AL12" s="15" t="str">
        <f t="shared" si="5"/>
        <v/>
      </c>
      <c r="AM12" s="15" t="str">
        <f t="shared" si="6"/>
        <v/>
      </c>
    </row>
    <row r="13" spans="1:39" ht="24" customHeight="1">
      <c r="A13" s="14" t="e">
        <f t="shared" si="7"/>
        <v>#NUM!</v>
      </c>
      <c r="B13" s="38"/>
      <c r="C13" s="39"/>
      <c r="D13" s="39"/>
      <c r="E13" s="25"/>
      <c r="F13" s="26"/>
      <c r="G13" s="38"/>
      <c r="H13" s="39"/>
      <c r="I13" s="39"/>
      <c r="J13" s="25"/>
      <c r="K13" s="26"/>
      <c r="L13" s="38"/>
      <c r="M13" s="39"/>
      <c r="N13" s="39"/>
      <c r="O13" s="25"/>
      <c r="P13" s="26"/>
      <c r="Q13" s="38"/>
      <c r="R13" s="39"/>
      <c r="S13" s="39"/>
      <c r="T13" s="25"/>
      <c r="U13" s="26"/>
      <c r="V13" s="38"/>
      <c r="W13" s="39"/>
      <c r="X13" s="39"/>
      <c r="Y13" s="25"/>
      <c r="Z13" s="26"/>
      <c r="AA13" s="38"/>
      <c r="AB13" s="39"/>
      <c r="AC13" s="39"/>
      <c r="AD13" s="25"/>
      <c r="AE13" s="26"/>
      <c r="AF13" s="41">
        <f t="shared" si="0"/>
        <v>0</v>
      </c>
      <c r="AG13" s="15" t="str">
        <f t="shared" si="1"/>
        <v>OK</v>
      </c>
      <c r="AH13" s="22" t="str">
        <f t="shared" si="8"/>
        <v/>
      </c>
      <c r="AI13" s="22" t="str">
        <f t="shared" si="2"/>
        <v/>
      </c>
      <c r="AJ13" s="22" t="str">
        <f t="shared" si="3"/>
        <v/>
      </c>
      <c r="AK13" s="15" t="str">
        <f t="shared" si="4"/>
        <v/>
      </c>
      <c r="AL13" s="15" t="str">
        <f t="shared" si="5"/>
        <v/>
      </c>
      <c r="AM13" s="15" t="str">
        <f t="shared" si="6"/>
        <v/>
      </c>
    </row>
    <row r="14" spans="1:39" ht="24" customHeight="1">
      <c r="A14" s="14" t="e">
        <f t="shared" si="7"/>
        <v>#NUM!</v>
      </c>
      <c r="B14" s="38"/>
      <c r="C14" s="39"/>
      <c r="D14" s="39"/>
      <c r="E14" s="25"/>
      <c r="F14" s="26"/>
      <c r="G14" s="38"/>
      <c r="H14" s="39"/>
      <c r="I14" s="39"/>
      <c r="J14" s="25"/>
      <c r="K14" s="26"/>
      <c r="L14" s="38"/>
      <c r="M14" s="39"/>
      <c r="N14" s="39"/>
      <c r="O14" s="25"/>
      <c r="P14" s="26"/>
      <c r="Q14" s="38"/>
      <c r="R14" s="39"/>
      <c r="S14" s="39"/>
      <c r="T14" s="25"/>
      <c r="U14" s="26"/>
      <c r="V14" s="38"/>
      <c r="W14" s="39"/>
      <c r="X14" s="39"/>
      <c r="Y14" s="25"/>
      <c r="Z14" s="26"/>
      <c r="AA14" s="38"/>
      <c r="AB14" s="39"/>
      <c r="AC14" s="39"/>
      <c r="AD14" s="25"/>
      <c r="AE14" s="26"/>
      <c r="AF14" s="41">
        <f t="shared" si="0"/>
        <v>0</v>
      </c>
      <c r="AG14" s="15" t="str">
        <f t="shared" si="1"/>
        <v>OK</v>
      </c>
      <c r="AH14" s="22" t="str">
        <f t="shared" si="8"/>
        <v/>
      </c>
      <c r="AI14" s="22" t="str">
        <f t="shared" si="2"/>
        <v/>
      </c>
      <c r="AJ14" s="22" t="str">
        <f t="shared" si="3"/>
        <v/>
      </c>
      <c r="AK14" s="15" t="str">
        <f t="shared" si="4"/>
        <v/>
      </c>
      <c r="AL14" s="15" t="str">
        <f t="shared" si="5"/>
        <v/>
      </c>
      <c r="AM14" s="15" t="str">
        <f t="shared" si="6"/>
        <v/>
      </c>
    </row>
    <row r="15" spans="1:39" ht="24" customHeight="1">
      <c r="A15" s="14" t="e">
        <f t="shared" si="7"/>
        <v>#NUM!</v>
      </c>
      <c r="B15" s="38"/>
      <c r="C15" s="39"/>
      <c r="D15" s="39"/>
      <c r="E15" s="25"/>
      <c r="F15" s="26"/>
      <c r="G15" s="38"/>
      <c r="H15" s="39"/>
      <c r="I15" s="39"/>
      <c r="J15" s="25"/>
      <c r="K15" s="26"/>
      <c r="L15" s="38"/>
      <c r="M15" s="39"/>
      <c r="N15" s="39"/>
      <c r="O15" s="25"/>
      <c r="P15" s="26"/>
      <c r="Q15" s="38"/>
      <c r="R15" s="39"/>
      <c r="S15" s="39"/>
      <c r="T15" s="25"/>
      <c r="U15" s="26"/>
      <c r="V15" s="38"/>
      <c r="W15" s="39"/>
      <c r="X15" s="39"/>
      <c r="Y15" s="25"/>
      <c r="Z15" s="26"/>
      <c r="AA15" s="38"/>
      <c r="AB15" s="39"/>
      <c r="AC15" s="39"/>
      <c r="AD15" s="25"/>
      <c r="AE15" s="26"/>
      <c r="AF15" s="41">
        <f t="shared" si="0"/>
        <v>0</v>
      </c>
      <c r="AG15" s="15" t="str">
        <f t="shared" si="1"/>
        <v>OK</v>
      </c>
      <c r="AH15" s="22" t="str">
        <f t="shared" si="8"/>
        <v/>
      </c>
      <c r="AI15" s="22" t="str">
        <f t="shared" si="2"/>
        <v/>
      </c>
      <c r="AJ15" s="22" t="str">
        <f t="shared" si="3"/>
        <v/>
      </c>
      <c r="AK15" s="15" t="str">
        <f t="shared" si="4"/>
        <v/>
      </c>
      <c r="AL15" s="15" t="str">
        <f t="shared" si="5"/>
        <v/>
      </c>
      <c r="AM15" s="15" t="str">
        <f t="shared" si="6"/>
        <v/>
      </c>
    </row>
    <row r="16" spans="1:39" ht="24" customHeight="1">
      <c r="A16" s="14" t="e">
        <f t="shared" si="7"/>
        <v>#NUM!</v>
      </c>
      <c r="B16" s="38"/>
      <c r="C16" s="39"/>
      <c r="D16" s="39"/>
      <c r="E16" s="25"/>
      <c r="F16" s="26"/>
      <c r="G16" s="38"/>
      <c r="H16" s="39"/>
      <c r="I16" s="39"/>
      <c r="J16" s="25"/>
      <c r="K16" s="26"/>
      <c r="L16" s="38"/>
      <c r="M16" s="39"/>
      <c r="N16" s="39"/>
      <c r="O16" s="25"/>
      <c r="P16" s="26"/>
      <c r="Q16" s="38"/>
      <c r="R16" s="39"/>
      <c r="S16" s="39"/>
      <c r="T16" s="25"/>
      <c r="U16" s="26"/>
      <c r="V16" s="38"/>
      <c r="W16" s="39"/>
      <c r="X16" s="39"/>
      <c r="Y16" s="25"/>
      <c r="Z16" s="26"/>
      <c r="AA16" s="38"/>
      <c r="AB16" s="39"/>
      <c r="AC16" s="39"/>
      <c r="AD16" s="25"/>
      <c r="AE16" s="26"/>
      <c r="AF16" s="41">
        <f t="shared" si="0"/>
        <v>0</v>
      </c>
      <c r="AG16" s="15" t="str">
        <f t="shared" si="1"/>
        <v>OK</v>
      </c>
      <c r="AH16" s="22" t="str">
        <f t="shared" si="8"/>
        <v/>
      </c>
      <c r="AI16" s="22" t="str">
        <f t="shared" si="2"/>
        <v/>
      </c>
      <c r="AJ16" s="22" t="str">
        <f t="shared" si="3"/>
        <v/>
      </c>
      <c r="AK16" s="15" t="str">
        <f t="shared" si="4"/>
        <v/>
      </c>
      <c r="AL16" s="15" t="str">
        <f t="shared" si="5"/>
        <v/>
      </c>
      <c r="AM16" s="15" t="str">
        <f t="shared" si="6"/>
        <v/>
      </c>
    </row>
    <row r="17" spans="1:39" ht="24" customHeight="1">
      <c r="A17" s="14" t="e">
        <f t="shared" si="7"/>
        <v>#NUM!</v>
      </c>
      <c r="B17" s="38"/>
      <c r="C17" s="39"/>
      <c r="D17" s="39"/>
      <c r="E17" s="25"/>
      <c r="F17" s="26"/>
      <c r="G17" s="38"/>
      <c r="H17" s="39"/>
      <c r="I17" s="39"/>
      <c r="J17" s="25"/>
      <c r="K17" s="26"/>
      <c r="L17" s="38"/>
      <c r="M17" s="39"/>
      <c r="N17" s="39"/>
      <c r="O17" s="25"/>
      <c r="P17" s="26"/>
      <c r="Q17" s="38"/>
      <c r="R17" s="39"/>
      <c r="S17" s="39"/>
      <c r="T17" s="25"/>
      <c r="U17" s="26"/>
      <c r="V17" s="38"/>
      <c r="W17" s="39"/>
      <c r="X17" s="39"/>
      <c r="Y17" s="25"/>
      <c r="Z17" s="26"/>
      <c r="AA17" s="38"/>
      <c r="AB17" s="39"/>
      <c r="AC17" s="39"/>
      <c r="AD17" s="25"/>
      <c r="AE17" s="26"/>
      <c r="AF17" s="41">
        <f t="shared" si="0"/>
        <v>0</v>
      </c>
      <c r="AG17" s="15" t="str">
        <f t="shared" si="1"/>
        <v>OK</v>
      </c>
      <c r="AH17" s="22" t="str">
        <f t="shared" si="8"/>
        <v/>
      </c>
      <c r="AI17" s="22" t="str">
        <f t="shared" si="2"/>
        <v/>
      </c>
      <c r="AJ17" s="22" t="str">
        <f t="shared" si="3"/>
        <v/>
      </c>
      <c r="AK17" s="15" t="str">
        <f t="shared" si="4"/>
        <v/>
      </c>
      <c r="AL17" s="15" t="str">
        <f t="shared" si="5"/>
        <v/>
      </c>
      <c r="AM17" s="15" t="str">
        <f t="shared" si="6"/>
        <v/>
      </c>
    </row>
    <row r="18" spans="1:39" ht="24" customHeight="1">
      <c r="A18" s="14" t="e">
        <f t="shared" si="7"/>
        <v>#NUM!</v>
      </c>
      <c r="B18" s="38"/>
      <c r="C18" s="39"/>
      <c r="D18" s="39"/>
      <c r="E18" s="25"/>
      <c r="F18" s="26"/>
      <c r="G18" s="38"/>
      <c r="H18" s="39"/>
      <c r="I18" s="39"/>
      <c r="J18" s="25"/>
      <c r="K18" s="26"/>
      <c r="L18" s="38"/>
      <c r="M18" s="39"/>
      <c r="N18" s="39"/>
      <c r="O18" s="25"/>
      <c r="P18" s="26"/>
      <c r="Q18" s="38"/>
      <c r="R18" s="39"/>
      <c r="S18" s="39"/>
      <c r="T18" s="25"/>
      <c r="U18" s="26"/>
      <c r="V18" s="38"/>
      <c r="W18" s="39"/>
      <c r="X18" s="39"/>
      <c r="Y18" s="25"/>
      <c r="Z18" s="26"/>
      <c r="AA18" s="38"/>
      <c r="AB18" s="39"/>
      <c r="AC18" s="39"/>
      <c r="AD18" s="25"/>
      <c r="AE18" s="26"/>
      <c r="AF18" s="41">
        <f t="shared" si="0"/>
        <v>0</v>
      </c>
      <c r="AG18" s="15" t="str">
        <f t="shared" si="1"/>
        <v>OK</v>
      </c>
      <c r="AH18" s="22" t="str">
        <f t="shared" si="8"/>
        <v/>
      </c>
      <c r="AI18" s="22" t="str">
        <f t="shared" si="2"/>
        <v/>
      </c>
      <c r="AJ18" s="22" t="str">
        <f t="shared" si="3"/>
        <v/>
      </c>
      <c r="AK18" s="15" t="str">
        <f t="shared" si="4"/>
        <v/>
      </c>
      <c r="AL18" s="15" t="str">
        <f t="shared" si="5"/>
        <v/>
      </c>
      <c r="AM18" s="15" t="str">
        <f t="shared" si="6"/>
        <v/>
      </c>
    </row>
    <row r="19" spans="1:39" ht="24" customHeight="1">
      <c r="A19" s="14" t="e">
        <f t="shared" si="7"/>
        <v>#NUM!</v>
      </c>
      <c r="B19" s="38"/>
      <c r="C19" s="39"/>
      <c r="D19" s="39"/>
      <c r="E19" s="25"/>
      <c r="F19" s="26"/>
      <c r="G19" s="38"/>
      <c r="H19" s="39"/>
      <c r="I19" s="39"/>
      <c r="J19" s="25"/>
      <c r="K19" s="26"/>
      <c r="L19" s="38"/>
      <c r="M19" s="39"/>
      <c r="N19" s="39"/>
      <c r="O19" s="25"/>
      <c r="P19" s="26"/>
      <c r="Q19" s="38"/>
      <c r="R19" s="39"/>
      <c r="S19" s="39"/>
      <c r="T19" s="25"/>
      <c r="U19" s="26"/>
      <c r="V19" s="38"/>
      <c r="W19" s="39"/>
      <c r="X19" s="39"/>
      <c r="Y19" s="25"/>
      <c r="Z19" s="26"/>
      <c r="AA19" s="38"/>
      <c r="AB19" s="39"/>
      <c r="AC19" s="39"/>
      <c r="AD19" s="25"/>
      <c r="AE19" s="26"/>
      <c r="AF19" s="41">
        <f t="shared" si="0"/>
        <v>0</v>
      </c>
      <c r="AG19" s="15" t="str">
        <f t="shared" si="1"/>
        <v>OK</v>
      </c>
      <c r="AH19" s="22" t="str">
        <f t="shared" si="8"/>
        <v/>
      </c>
      <c r="AI19" s="22" t="str">
        <f t="shared" si="2"/>
        <v/>
      </c>
      <c r="AJ19" s="22" t="str">
        <f t="shared" si="3"/>
        <v/>
      </c>
      <c r="AK19" s="15" t="str">
        <f t="shared" si="4"/>
        <v/>
      </c>
      <c r="AL19" s="15" t="str">
        <f t="shared" si="5"/>
        <v/>
      </c>
      <c r="AM19" s="15" t="str">
        <f t="shared" si="6"/>
        <v/>
      </c>
    </row>
    <row r="20" spans="1:39" ht="24" customHeight="1">
      <c r="A20" s="14" t="e">
        <f t="shared" si="7"/>
        <v>#NUM!</v>
      </c>
      <c r="B20" s="38"/>
      <c r="C20" s="39"/>
      <c r="D20" s="39"/>
      <c r="E20" s="25"/>
      <c r="F20" s="26"/>
      <c r="G20" s="38"/>
      <c r="H20" s="39"/>
      <c r="I20" s="39"/>
      <c r="J20" s="25"/>
      <c r="K20" s="26"/>
      <c r="L20" s="38"/>
      <c r="M20" s="39"/>
      <c r="N20" s="39"/>
      <c r="O20" s="25"/>
      <c r="P20" s="26"/>
      <c r="Q20" s="38"/>
      <c r="R20" s="39"/>
      <c r="S20" s="39"/>
      <c r="T20" s="25"/>
      <c r="U20" s="26"/>
      <c r="V20" s="38"/>
      <c r="W20" s="39"/>
      <c r="X20" s="39"/>
      <c r="Y20" s="25"/>
      <c r="Z20" s="26"/>
      <c r="AA20" s="38"/>
      <c r="AB20" s="39"/>
      <c r="AC20" s="39"/>
      <c r="AD20" s="25"/>
      <c r="AE20" s="26"/>
      <c r="AF20" s="41">
        <f t="shared" si="0"/>
        <v>0</v>
      </c>
      <c r="AG20" s="15" t="str">
        <f t="shared" si="1"/>
        <v>OK</v>
      </c>
      <c r="AH20" s="22" t="str">
        <f t="shared" si="8"/>
        <v/>
      </c>
      <c r="AI20" s="22" t="str">
        <f t="shared" si="2"/>
        <v/>
      </c>
      <c r="AJ20" s="22" t="str">
        <f t="shared" si="3"/>
        <v/>
      </c>
      <c r="AK20" s="15" t="str">
        <f t="shared" si="4"/>
        <v/>
      </c>
      <c r="AL20" s="15" t="str">
        <f t="shared" si="5"/>
        <v/>
      </c>
      <c r="AM20" s="15" t="str">
        <f t="shared" si="6"/>
        <v/>
      </c>
    </row>
    <row r="21" spans="1:39" ht="24" customHeight="1">
      <c r="A21" s="14" t="e">
        <f t="shared" si="7"/>
        <v>#NUM!</v>
      </c>
      <c r="B21" s="38"/>
      <c r="C21" s="39"/>
      <c r="D21" s="39"/>
      <c r="E21" s="25"/>
      <c r="F21" s="26"/>
      <c r="G21" s="38"/>
      <c r="H21" s="39"/>
      <c r="I21" s="39"/>
      <c r="J21" s="25"/>
      <c r="K21" s="26"/>
      <c r="L21" s="38"/>
      <c r="M21" s="39"/>
      <c r="N21" s="39"/>
      <c r="O21" s="25"/>
      <c r="P21" s="26"/>
      <c r="Q21" s="38"/>
      <c r="R21" s="39"/>
      <c r="S21" s="39"/>
      <c r="T21" s="25"/>
      <c r="U21" s="26"/>
      <c r="V21" s="38"/>
      <c r="W21" s="39"/>
      <c r="X21" s="39"/>
      <c r="Y21" s="25"/>
      <c r="Z21" s="26"/>
      <c r="AA21" s="38"/>
      <c r="AB21" s="39"/>
      <c r="AC21" s="39"/>
      <c r="AD21" s="25"/>
      <c r="AE21" s="26"/>
      <c r="AF21" s="41">
        <f t="shared" si="0"/>
        <v>0</v>
      </c>
      <c r="AG21" s="15" t="str">
        <f t="shared" si="1"/>
        <v>OK</v>
      </c>
      <c r="AH21" s="22" t="str">
        <f t="shared" si="8"/>
        <v/>
      </c>
      <c r="AI21" s="22" t="str">
        <f t="shared" si="2"/>
        <v/>
      </c>
      <c r="AJ21" s="22" t="str">
        <f t="shared" si="3"/>
        <v/>
      </c>
      <c r="AK21" s="15" t="str">
        <f t="shared" si="4"/>
        <v/>
      </c>
      <c r="AL21" s="15" t="str">
        <f t="shared" si="5"/>
        <v/>
      </c>
      <c r="AM21" s="15" t="str">
        <f t="shared" si="6"/>
        <v/>
      </c>
    </row>
    <row r="22" spans="1:39" ht="24" customHeight="1">
      <c r="A22" s="14" t="e">
        <f t="shared" si="7"/>
        <v>#NUM!</v>
      </c>
      <c r="B22" s="38"/>
      <c r="C22" s="39"/>
      <c r="D22" s="39"/>
      <c r="E22" s="25"/>
      <c r="F22" s="26"/>
      <c r="G22" s="38"/>
      <c r="H22" s="39"/>
      <c r="I22" s="39"/>
      <c r="J22" s="25"/>
      <c r="K22" s="26"/>
      <c r="L22" s="38"/>
      <c r="M22" s="39"/>
      <c r="N22" s="39"/>
      <c r="O22" s="25"/>
      <c r="P22" s="26"/>
      <c r="Q22" s="38"/>
      <c r="R22" s="39"/>
      <c r="S22" s="39"/>
      <c r="T22" s="25"/>
      <c r="U22" s="26"/>
      <c r="V22" s="38"/>
      <c r="W22" s="39"/>
      <c r="X22" s="39"/>
      <c r="Y22" s="25"/>
      <c r="Z22" s="26"/>
      <c r="AA22" s="38"/>
      <c r="AB22" s="39"/>
      <c r="AC22" s="39"/>
      <c r="AD22" s="25"/>
      <c r="AE22" s="26"/>
      <c r="AF22" s="41">
        <f t="shared" si="0"/>
        <v>0</v>
      </c>
      <c r="AG22" s="15" t="str">
        <f t="shared" si="1"/>
        <v>OK</v>
      </c>
      <c r="AH22" s="22" t="str">
        <f t="shared" si="8"/>
        <v/>
      </c>
      <c r="AI22" s="22" t="str">
        <f t="shared" si="2"/>
        <v/>
      </c>
      <c r="AJ22" s="22" t="str">
        <f t="shared" si="3"/>
        <v/>
      </c>
      <c r="AK22" s="15" t="str">
        <f t="shared" si="4"/>
        <v/>
      </c>
      <c r="AL22" s="15" t="str">
        <f t="shared" si="5"/>
        <v/>
      </c>
      <c r="AM22" s="15" t="str">
        <f t="shared" si="6"/>
        <v/>
      </c>
    </row>
    <row r="23" spans="1:39" ht="24" customHeight="1">
      <c r="A23" s="14" t="e">
        <f t="shared" si="7"/>
        <v>#NUM!</v>
      </c>
      <c r="B23" s="38"/>
      <c r="C23" s="39"/>
      <c r="D23" s="39"/>
      <c r="E23" s="25"/>
      <c r="F23" s="26"/>
      <c r="G23" s="38"/>
      <c r="H23" s="39"/>
      <c r="I23" s="39"/>
      <c r="J23" s="25"/>
      <c r="K23" s="26"/>
      <c r="L23" s="38"/>
      <c r="M23" s="39"/>
      <c r="N23" s="39"/>
      <c r="O23" s="25"/>
      <c r="P23" s="26"/>
      <c r="Q23" s="38"/>
      <c r="R23" s="39"/>
      <c r="S23" s="39"/>
      <c r="T23" s="25"/>
      <c r="U23" s="26"/>
      <c r="V23" s="38"/>
      <c r="W23" s="39"/>
      <c r="X23" s="39"/>
      <c r="Y23" s="25"/>
      <c r="Z23" s="26"/>
      <c r="AA23" s="38"/>
      <c r="AB23" s="39"/>
      <c r="AC23" s="39"/>
      <c r="AD23" s="25"/>
      <c r="AE23" s="26"/>
      <c r="AF23" s="41">
        <f t="shared" si="0"/>
        <v>0</v>
      </c>
      <c r="AG23" s="15" t="str">
        <f t="shared" si="1"/>
        <v>OK</v>
      </c>
      <c r="AH23" s="22" t="str">
        <f t="shared" si="8"/>
        <v/>
      </c>
      <c r="AI23" s="22" t="str">
        <f t="shared" si="2"/>
        <v/>
      </c>
      <c r="AJ23" s="22" t="str">
        <f t="shared" si="3"/>
        <v/>
      </c>
      <c r="AK23" s="15" t="str">
        <f t="shared" si="4"/>
        <v/>
      </c>
      <c r="AL23" s="15" t="str">
        <f t="shared" si="5"/>
        <v/>
      </c>
      <c r="AM23" s="15" t="str">
        <f t="shared" si="6"/>
        <v/>
      </c>
    </row>
    <row r="24" spans="1:39" ht="24" customHeight="1">
      <c r="A24" s="14" t="e">
        <f t="shared" si="7"/>
        <v>#NUM!</v>
      </c>
      <c r="B24" s="38"/>
      <c r="C24" s="39"/>
      <c r="D24" s="39"/>
      <c r="E24" s="25"/>
      <c r="F24" s="26"/>
      <c r="G24" s="38"/>
      <c r="H24" s="39"/>
      <c r="I24" s="39"/>
      <c r="J24" s="25"/>
      <c r="K24" s="26"/>
      <c r="L24" s="38"/>
      <c r="M24" s="39"/>
      <c r="N24" s="39"/>
      <c r="O24" s="25"/>
      <c r="P24" s="26"/>
      <c r="Q24" s="38"/>
      <c r="R24" s="39"/>
      <c r="S24" s="39"/>
      <c r="T24" s="25"/>
      <c r="U24" s="26"/>
      <c r="V24" s="38"/>
      <c r="W24" s="39"/>
      <c r="X24" s="39"/>
      <c r="Y24" s="25"/>
      <c r="Z24" s="26"/>
      <c r="AA24" s="38"/>
      <c r="AB24" s="39"/>
      <c r="AC24" s="39"/>
      <c r="AD24" s="25"/>
      <c r="AE24" s="26"/>
      <c r="AF24" s="41">
        <f t="shared" si="0"/>
        <v>0</v>
      </c>
      <c r="AG24" s="15" t="str">
        <f t="shared" si="1"/>
        <v>OK</v>
      </c>
      <c r="AH24" s="22" t="str">
        <f t="shared" si="8"/>
        <v/>
      </c>
      <c r="AI24" s="22" t="str">
        <f t="shared" si="2"/>
        <v/>
      </c>
      <c r="AJ24" s="22" t="str">
        <f t="shared" si="3"/>
        <v/>
      </c>
      <c r="AK24" s="15" t="str">
        <f t="shared" si="4"/>
        <v/>
      </c>
      <c r="AL24" s="15" t="str">
        <f t="shared" si="5"/>
        <v/>
      </c>
      <c r="AM24" s="15" t="str">
        <f t="shared" si="6"/>
        <v/>
      </c>
    </row>
    <row r="25" spans="1:39" ht="24" customHeight="1">
      <c r="A25" s="14" t="e">
        <f t="shared" si="7"/>
        <v>#NUM!</v>
      </c>
      <c r="B25" s="38"/>
      <c r="C25" s="39"/>
      <c r="D25" s="39"/>
      <c r="E25" s="25"/>
      <c r="F25" s="26"/>
      <c r="G25" s="38"/>
      <c r="H25" s="39"/>
      <c r="I25" s="39"/>
      <c r="J25" s="25"/>
      <c r="K25" s="26"/>
      <c r="L25" s="38"/>
      <c r="M25" s="39"/>
      <c r="N25" s="39"/>
      <c r="O25" s="25"/>
      <c r="P25" s="26"/>
      <c r="Q25" s="38"/>
      <c r="R25" s="39"/>
      <c r="S25" s="39"/>
      <c r="T25" s="25"/>
      <c r="U25" s="26"/>
      <c r="V25" s="38"/>
      <c r="W25" s="39"/>
      <c r="X25" s="39"/>
      <c r="Y25" s="25"/>
      <c r="Z25" s="26"/>
      <c r="AA25" s="38"/>
      <c r="AB25" s="39"/>
      <c r="AC25" s="39"/>
      <c r="AD25" s="25"/>
      <c r="AE25" s="26"/>
      <c r="AF25" s="41">
        <f t="shared" si="0"/>
        <v>0</v>
      </c>
      <c r="AG25" s="15" t="str">
        <f t="shared" si="1"/>
        <v>OK</v>
      </c>
      <c r="AH25" s="22" t="str">
        <f t="shared" si="8"/>
        <v/>
      </c>
      <c r="AI25" s="22" t="str">
        <f t="shared" si="2"/>
        <v/>
      </c>
      <c r="AJ25" s="22" t="str">
        <f t="shared" si="3"/>
        <v/>
      </c>
      <c r="AK25" s="15" t="str">
        <f t="shared" si="4"/>
        <v/>
      </c>
      <c r="AL25" s="15" t="str">
        <f t="shared" si="5"/>
        <v/>
      </c>
      <c r="AM25" s="15" t="str">
        <f t="shared" si="6"/>
        <v/>
      </c>
    </row>
    <row r="26" spans="1:39" ht="24" customHeight="1">
      <c r="A26" s="14" t="e">
        <f t="shared" si="7"/>
        <v>#NUM!</v>
      </c>
      <c r="B26" s="38"/>
      <c r="C26" s="39"/>
      <c r="D26" s="39"/>
      <c r="E26" s="25"/>
      <c r="F26" s="26"/>
      <c r="G26" s="38"/>
      <c r="H26" s="39"/>
      <c r="I26" s="39"/>
      <c r="J26" s="25"/>
      <c r="K26" s="26"/>
      <c r="L26" s="38"/>
      <c r="M26" s="39"/>
      <c r="N26" s="39"/>
      <c r="O26" s="25"/>
      <c r="P26" s="26"/>
      <c r="Q26" s="38"/>
      <c r="R26" s="39"/>
      <c r="S26" s="39"/>
      <c r="T26" s="25"/>
      <c r="U26" s="26"/>
      <c r="V26" s="38"/>
      <c r="W26" s="39"/>
      <c r="X26" s="39"/>
      <c r="Y26" s="25"/>
      <c r="Z26" s="26"/>
      <c r="AA26" s="38"/>
      <c r="AB26" s="39"/>
      <c r="AC26" s="39"/>
      <c r="AD26" s="25"/>
      <c r="AE26" s="26"/>
      <c r="AF26" s="41">
        <f t="shared" si="0"/>
        <v>0</v>
      </c>
      <c r="AG26" s="15" t="str">
        <f t="shared" si="1"/>
        <v>OK</v>
      </c>
      <c r="AH26" s="22" t="str">
        <f t="shared" si="8"/>
        <v/>
      </c>
      <c r="AI26" s="22" t="str">
        <f t="shared" si="2"/>
        <v/>
      </c>
      <c r="AJ26" s="22" t="str">
        <f t="shared" si="3"/>
        <v/>
      </c>
      <c r="AK26" s="15" t="str">
        <f t="shared" si="4"/>
        <v/>
      </c>
      <c r="AL26" s="15" t="str">
        <f t="shared" si="5"/>
        <v/>
      </c>
      <c r="AM26" s="15" t="str">
        <f t="shared" si="6"/>
        <v/>
      </c>
    </row>
    <row r="27" spans="1:39" ht="24" customHeight="1">
      <c r="A27" s="14" t="e">
        <f t="shared" si="7"/>
        <v>#NUM!</v>
      </c>
      <c r="B27" s="38"/>
      <c r="C27" s="39"/>
      <c r="D27" s="39"/>
      <c r="E27" s="25"/>
      <c r="F27" s="26"/>
      <c r="G27" s="38"/>
      <c r="H27" s="39"/>
      <c r="I27" s="39"/>
      <c r="J27" s="25"/>
      <c r="K27" s="26"/>
      <c r="L27" s="38"/>
      <c r="M27" s="39"/>
      <c r="N27" s="39"/>
      <c r="O27" s="25"/>
      <c r="P27" s="26"/>
      <c r="Q27" s="38"/>
      <c r="R27" s="39"/>
      <c r="S27" s="39"/>
      <c r="T27" s="25"/>
      <c r="U27" s="26"/>
      <c r="V27" s="38"/>
      <c r="W27" s="39"/>
      <c r="X27" s="39"/>
      <c r="Y27" s="25"/>
      <c r="Z27" s="26"/>
      <c r="AA27" s="38"/>
      <c r="AB27" s="39"/>
      <c r="AC27" s="39"/>
      <c r="AD27" s="25"/>
      <c r="AE27" s="26"/>
      <c r="AF27" s="41">
        <f t="shared" si="0"/>
        <v>0</v>
      </c>
      <c r="AG27" s="15" t="str">
        <f t="shared" si="1"/>
        <v>OK</v>
      </c>
      <c r="AH27" s="22" t="str">
        <f t="shared" si="8"/>
        <v/>
      </c>
      <c r="AI27" s="22" t="str">
        <f t="shared" si="2"/>
        <v/>
      </c>
      <c r="AJ27" s="22" t="str">
        <f t="shared" si="3"/>
        <v/>
      </c>
      <c r="AK27" s="15" t="str">
        <f t="shared" si="4"/>
        <v/>
      </c>
      <c r="AL27" s="15" t="str">
        <f t="shared" si="5"/>
        <v/>
      </c>
      <c r="AM27" s="15" t="str">
        <f t="shared" si="6"/>
        <v/>
      </c>
    </row>
    <row r="28" spans="1:39" ht="24" customHeight="1">
      <c r="A28" s="14" t="e">
        <f t="shared" si="7"/>
        <v>#NUM!</v>
      </c>
      <c r="B28" s="38"/>
      <c r="C28" s="39"/>
      <c r="D28" s="39"/>
      <c r="E28" s="25"/>
      <c r="F28" s="26"/>
      <c r="G28" s="38"/>
      <c r="H28" s="39"/>
      <c r="I28" s="39"/>
      <c r="J28" s="25"/>
      <c r="K28" s="26"/>
      <c r="L28" s="38"/>
      <c r="M28" s="39"/>
      <c r="N28" s="39"/>
      <c r="O28" s="25"/>
      <c r="P28" s="26"/>
      <c r="Q28" s="38"/>
      <c r="R28" s="39"/>
      <c r="S28" s="39"/>
      <c r="T28" s="25"/>
      <c r="U28" s="26"/>
      <c r="V28" s="38"/>
      <c r="W28" s="39"/>
      <c r="X28" s="39"/>
      <c r="Y28" s="25"/>
      <c r="Z28" s="26"/>
      <c r="AA28" s="38"/>
      <c r="AB28" s="39"/>
      <c r="AC28" s="39"/>
      <c r="AD28" s="25"/>
      <c r="AE28" s="26"/>
      <c r="AF28" s="41">
        <f t="shared" si="0"/>
        <v>0</v>
      </c>
      <c r="AG28" s="15" t="str">
        <f t="shared" si="1"/>
        <v>OK</v>
      </c>
      <c r="AH28" s="22" t="str">
        <f t="shared" si="8"/>
        <v/>
      </c>
      <c r="AI28" s="22" t="str">
        <f t="shared" si="2"/>
        <v/>
      </c>
      <c r="AJ28" s="22" t="str">
        <f t="shared" si="3"/>
        <v/>
      </c>
      <c r="AK28" s="15" t="str">
        <f t="shared" si="4"/>
        <v/>
      </c>
      <c r="AL28" s="15" t="str">
        <f t="shared" si="5"/>
        <v/>
      </c>
      <c r="AM28" s="15" t="str">
        <f t="shared" si="6"/>
        <v/>
      </c>
    </row>
    <row r="29" spans="1:39" ht="24" customHeight="1">
      <c r="A29" s="14" t="e">
        <f t="shared" si="7"/>
        <v>#NUM!</v>
      </c>
      <c r="B29" s="38"/>
      <c r="C29" s="39"/>
      <c r="D29" s="39"/>
      <c r="E29" s="25"/>
      <c r="F29" s="26"/>
      <c r="G29" s="38"/>
      <c r="H29" s="39"/>
      <c r="I29" s="39"/>
      <c r="J29" s="25"/>
      <c r="K29" s="26"/>
      <c r="L29" s="38"/>
      <c r="M29" s="39"/>
      <c r="N29" s="39"/>
      <c r="O29" s="25"/>
      <c r="P29" s="26"/>
      <c r="Q29" s="38"/>
      <c r="R29" s="39"/>
      <c r="S29" s="39"/>
      <c r="T29" s="25"/>
      <c r="U29" s="26"/>
      <c r="V29" s="38"/>
      <c r="W29" s="39"/>
      <c r="X29" s="39"/>
      <c r="Y29" s="25"/>
      <c r="Z29" s="26"/>
      <c r="AA29" s="38"/>
      <c r="AB29" s="39"/>
      <c r="AC29" s="39"/>
      <c r="AD29" s="25"/>
      <c r="AE29" s="26"/>
      <c r="AF29" s="41">
        <f t="shared" si="0"/>
        <v>0</v>
      </c>
      <c r="AG29" s="15" t="str">
        <f t="shared" si="1"/>
        <v>OK</v>
      </c>
      <c r="AH29" s="22" t="str">
        <f t="shared" si="8"/>
        <v/>
      </c>
      <c r="AI29" s="22" t="str">
        <f t="shared" si="2"/>
        <v/>
      </c>
      <c r="AJ29" s="22" t="str">
        <f t="shared" si="3"/>
        <v/>
      </c>
      <c r="AK29" s="15" t="str">
        <f t="shared" si="4"/>
        <v/>
      </c>
      <c r="AL29" s="15" t="str">
        <f t="shared" si="5"/>
        <v/>
      </c>
      <c r="AM29" s="15" t="str">
        <f t="shared" si="6"/>
        <v/>
      </c>
    </row>
    <row r="30" spans="1:39" ht="24" customHeight="1">
      <c r="A30" s="14" t="e">
        <f t="shared" si="7"/>
        <v>#NUM!</v>
      </c>
      <c r="B30" s="38"/>
      <c r="C30" s="39"/>
      <c r="D30" s="39"/>
      <c r="E30" s="25"/>
      <c r="F30" s="26"/>
      <c r="G30" s="38"/>
      <c r="H30" s="39"/>
      <c r="I30" s="39"/>
      <c r="J30" s="25"/>
      <c r="K30" s="26"/>
      <c r="L30" s="38"/>
      <c r="M30" s="39"/>
      <c r="N30" s="39"/>
      <c r="O30" s="25"/>
      <c r="P30" s="26"/>
      <c r="Q30" s="38"/>
      <c r="R30" s="39"/>
      <c r="S30" s="39"/>
      <c r="T30" s="25"/>
      <c r="U30" s="26"/>
      <c r="V30" s="38"/>
      <c r="W30" s="39"/>
      <c r="X30" s="39"/>
      <c r="Y30" s="25"/>
      <c r="Z30" s="26"/>
      <c r="AA30" s="38"/>
      <c r="AB30" s="39"/>
      <c r="AC30" s="39"/>
      <c r="AD30" s="25"/>
      <c r="AE30" s="26"/>
      <c r="AF30" s="41">
        <f t="shared" si="0"/>
        <v>0</v>
      </c>
      <c r="AG30" s="15" t="str">
        <f t="shared" si="1"/>
        <v>OK</v>
      </c>
      <c r="AH30" s="22" t="str">
        <f t="shared" si="8"/>
        <v/>
      </c>
      <c r="AI30" s="22" t="str">
        <f t="shared" si="2"/>
        <v/>
      </c>
      <c r="AJ30" s="22" t="str">
        <f t="shared" si="3"/>
        <v/>
      </c>
      <c r="AK30" s="15" t="str">
        <f t="shared" si="4"/>
        <v/>
      </c>
      <c r="AL30" s="15" t="str">
        <f t="shared" si="5"/>
        <v/>
      </c>
      <c r="AM30" s="15" t="str">
        <f t="shared" si="6"/>
        <v/>
      </c>
    </row>
    <row r="31" spans="1:39" ht="24" customHeight="1">
      <c r="A31" s="14" t="e">
        <f t="shared" si="7"/>
        <v>#NUM!</v>
      </c>
      <c r="B31" s="38"/>
      <c r="C31" s="39"/>
      <c r="D31" s="39"/>
      <c r="E31" s="25"/>
      <c r="F31" s="26"/>
      <c r="G31" s="38"/>
      <c r="H31" s="39"/>
      <c r="I31" s="39"/>
      <c r="J31" s="25"/>
      <c r="K31" s="26"/>
      <c r="L31" s="38"/>
      <c r="M31" s="39"/>
      <c r="N31" s="39"/>
      <c r="O31" s="25"/>
      <c r="P31" s="26"/>
      <c r="Q31" s="38"/>
      <c r="R31" s="39"/>
      <c r="S31" s="39"/>
      <c r="T31" s="25"/>
      <c r="U31" s="26"/>
      <c r="V31" s="38"/>
      <c r="W31" s="39"/>
      <c r="X31" s="39"/>
      <c r="Y31" s="25"/>
      <c r="Z31" s="26"/>
      <c r="AA31" s="38"/>
      <c r="AB31" s="39"/>
      <c r="AC31" s="39"/>
      <c r="AD31" s="25"/>
      <c r="AE31" s="26"/>
      <c r="AF31" s="41">
        <f t="shared" si="0"/>
        <v>0</v>
      </c>
      <c r="AG31" s="15" t="str">
        <f t="shared" si="1"/>
        <v>OK</v>
      </c>
      <c r="AH31" s="22" t="str">
        <f t="shared" si="8"/>
        <v/>
      </c>
      <c r="AI31" s="22" t="str">
        <f t="shared" si="2"/>
        <v/>
      </c>
      <c r="AJ31" s="22" t="str">
        <f t="shared" si="3"/>
        <v/>
      </c>
      <c r="AK31" s="15" t="str">
        <f t="shared" si="4"/>
        <v/>
      </c>
      <c r="AL31" s="15" t="str">
        <f t="shared" si="5"/>
        <v/>
      </c>
      <c r="AM31" s="15" t="str">
        <f t="shared" si="6"/>
        <v/>
      </c>
    </row>
    <row r="32" spans="1:39" ht="24" customHeight="1">
      <c r="A32" s="14" t="e">
        <f t="shared" si="7"/>
        <v>#NUM!</v>
      </c>
      <c r="B32" s="38"/>
      <c r="C32" s="39"/>
      <c r="D32" s="39"/>
      <c r="E32" s="25"/>
      <c r="F32" s="26"/>
      <c r="G32" s="38"/>
      <c r="H32" s="39"/>
      <c r="I32" s="39"/>
      <c r="J32" s="25"/>
      <c r="K32" s="26"/>
      <c r="L32" s="38"/>
      <c r="M32" s="39"/>
      <c r="N32" s="39"/>
      <c r="O32" s="25"/>
      <c r="P32" s="26"/>
      <c r="Q32" s="38"/>
      <c r="R32" s="39"/>
      <c r="S32" s="39"/>
      <c r="T32" s="25"/>
      <c r="U32" s="26"/>
      <c r="V32" s="38"/>
      <c r="W32" s="39"/>
      <c r="X32" s="39"/>
      <c r="Y32" s="25"/>
      <c r="Z32" s="26"/>
      <c r="AA32" s="38"/>
      <c r="AB32" s="39"/>
      <c r="AC32" s="39"/>
      <c r="AD32" s="25"/>
      <c r="AE32" s="26"/>
      <c r="AF32" s="41">
        <f t="shared" si="0"/>
        <v>0</v>
      </c>
      <c r="AG32" s="15" t="str">
        <f t="shared" si="1"/>
        <v>OK</v>
      </c>
      <c r="AH32" s="22" t="str">
        <f t="shared" si="8"/>
        <v/>
      </c>
      <c r="AI32" s="22" t="str">
        <f t="shared" si="2"/>
        <v/>
      </c>
      <c r="AJ32" s="22" t="str">
        <f t="shared" si="3"/>
        <v/>
      </c>
      <c r="AK32" s="15" t="str">
        <f t="shared" si="4"/>
        <v/>
      </c>
      <c r="AL32" s="15" t="str">
        <f t="shared" si="5"/>
        <v/>
      </c>
      <c r="AM32" s="15" t="str">
        <f t="shared" si="6"/>
        <v/>
      </c>
    </row>
    <row r="33" spans="1:39" ht="24" customHeight="1">
      <c r="A33" s="14" t="e">
        <f t="shared" si="7"/>
        <v>#NUM!</v>
      </c>
      <c r="B33" s="38"/>
      <c r="C33" s="39"/>
      <c r="D33" s="39"/>
      <c r="E33" s="25"/>
      <c r="F33" s="26"/>
      <c r="G33" s="38"/>
      <c r="H33" s="39"/>
      <c r="I33" s="39"/>
      <c r="J33" s="25"/>
      <c r="K33" s="26"/>
      <c r="L33" s="38"/>
      <c r="M33" s="39"/>
      <c r="N33" s="39"/>
      <c r="O33" s="25"/>
      <c r="P33" s="26"/>
      <c r="Q33" s="38"/>
      <c r="R33" s="39"/>
      <c r="S33" s="39"/>
      <c r="T33" s="25"/>
      <c r="U33" s="26"/>
      <c r="V33" s="38"/>
      <c r="W33" s="39"/>
      <c r="X33" s="39"/>
      <c r="Y33" s="25"/>
      <c r="Z33" s="26"/>
      <c r="AA33" s="38"/>
      <c r="AB33" s="39"/>
      <c r="AC33" s="39"/>
      <c r="AD33" s="25"/>
      <c r="AE33" s="26"/>
      <c r="AF33" s="41">
        <f t="shared" si="0"/>
        <v>0</v>
      </c>
      <c r="AG33" s="15" t="str">
        <f t="shared" si="1"/>
        <v>OK</v>
      </c>
      <c r="AH33" s="22" t="str">
        <f t="shared" si="8"/>
        <v/>
      </c>
      <c r="AI33" s="22" t="str">
        <f t="shared" si="2"/>
        <v/>
      </c>
      <c r="AJ33" s="22" t="str">
        <f t="shared" si="3"/>
        <v/>
      </c>
      <c r="AK33" s="15" t="str">
        <f t="shared" si="4"/>
        <v/>
      </c>
      <c r="AL33" s="15" t="str">
        <f t="shared" si="5"/>
        <v/>
      </c>
      <c r="AM33" s="15" t="str">
        <f t="shared" si="6"/>
        <v/>
      </c>
    </row>
    <row r="34" spans="1:39" ht="24" customHeight="1">
      <c r="A34" s="14" t="e">
        <f t="shared" si="7"/>
        <v>#NUM!</v>
      </c>
      <c r="B34" s="38"/>
      <c r="C34" s="39"/>
      <c r="D34" s="39"/>
      <c r="E34" s="25"/>
      <c r="F34" s="26"/>
      <c r="G34" s="38"/>
      <c r="H34" s="39"/>
      <c r="I34" s="39"/>
      <c r="J34" s="25"/>
      <c r="K34" s="26"/>
      <c r="L34" s="38"/>
      <c r="M34" s="39"/>
      <c r="N34" s="39"/>
      <c r="O34" s="25"/>
      <c r="P34" s="26"/>
      <c r="Q34" s="38"/>
      <c r="R34" s="39"/>
      <c r="S34" s="39"/>
      <c r="T34" s="25"/>
      <c r="U34" s="26"/>
      <c r="V34" s="38"/>
      <c r="W34" s="39"/>
      <c r="X34" s="39"/>
      <c r="Y34" s="25"/>
      <c r="Z34" s="26"/>
      <c r="AA34" s="38"/>
      <c r="AB34" s="39"/>
      <c r="AC34" s="39"/>
      <c r="AD34" s="25"/>
      <c r="AE34" s="26"/>
      <c r="AF34" s="41">
        <f t="shared" si="0"/>
        <v>0</v>
      </c>
      <c r="AG34" s="15" t="str">
        <f t="shared" si="1"/>
        <v>OK</v>
      </c>
      <c r="AH34" s="22" t="str">
        <f t="shared" si="8"/>
        <v/>
      </c>
      <c r="AI34" s="22" t="str">
        <f t="shared" si="2"/>
        <v/>
      </c>
      <c r="AJ34" s="22" t="str">
        <f t="shared" si="3"/>
        <v/>
      </c>
      <c r="AK34" s="15" t="str">
        <f t="shared" si="4"/>
        <v/>
      </c>
      <c r="AL34" s="15" t="str">
        <f t="shared" si="5"/>
        <v/>
      </c>
      <c r="AM34" s="15" t="str">
        <f t="shared" si="6"/>
        <v/>
      </c>
    </row>
    <row r="35" spans="1:39" ht="24" customHeight="1">
      <c r="A35" s="14" t="e">
        <f>IF(DAY(DATE($B$2,$F$2,29))=29,A34+1,"")</f>
        <v>#NUM!</v>
      </c>
      <c r="B35" s="38"/>
      <c r="C35" s="39"/>
      <c r="D35" s="39"/>
      <c r="E35" s="25"/>
      <c r="F35" s="26"/>
      <c r="G35" s="38"/>
      <c r="H35" s="39"/>
      <c r="I35" s="39"/>
      <c r="J35" s="25"/>
      <c r="K35" s="26"/>
      <c r="L35" s="38"/>
      <c r="M35" s="39"/>
      <c r="N35" s="39"/>
      <c r="O35" s="25"/>
      <c r="P35" s="26"/>
      <c r="Q35" s="38"/>
      <c r="R35" s="39"/>
      <c r="S35" s="39"/>
      <c r="T35" s="25"/>
      <c r="U35" s="26"/>
      <c r="V35" s="38"/>
      <c r="W35" s="39"/>
      <c r="X35" s="39"/>
      <c r="Y35" s="25"/>
      <c r="Z35" s="26"/>
      <c r="AA35" s="38"/>
      <c r="AB35" s="39"/>
      <c r="AC35" s="39"/>
      <c r="AD35" s="25"/>
      <c r="AE35" s="26"/>
      <c r="AF35" s="41">
        <f t="shared" si="0"/>
        <v>0</v>
      </c>
      <c r="AG35" s="15" t="str">
        <f t="shared" si="1"/>
        <v>OK</v>
      </c>
      <c r="AH35" s="22" t="str">
        <f t="shared" si="8"/>
        <v/>
      </c>
      <c r="AI35" s="22" t="str">
        <f t="shared" si="2"/>
        <v/>
      </c>
      <c r="AJ35" s="22" t="str">
        <f t="shared" si="3"/>
        <v/>
      </c>
      <c r="AK35" s="15" t="str">
        <f t="shared" si="4"/>
        <v/>
      </c>
      <c r="AL35" s="15" t="str">
        <f t="shared" si="5"/>
        <v/>
      </c>
      <c r="AM35" s="15" t="str">
        <f t="shared" si="6"/>
        <v/>
      </c>
    </row>
    <row r="36" spans="1:39" ht="24" customHeight="1">
      <c r="A36" s="14" t="e">
        <f>IF(DAY(DATE($B$2,$F$2,30))=30,A35+1,"")</f>
        <v>#NUM!</v>
      </c>
      <c r="B36" s="38"/>
      <c r="C36" s="39"/>
      <c r="D36" s="39"/>
      <c r="E36" s="25"/>
      <c r="F36" s="26"/>
      <c r="G36" s="38"/>
      <c r="H36" s="39"/>
      <c r="I36" s="39"/>
      <c r="J36" s="25"/>
      <c r="K36" s="26"/>
      <c r="L36" s="38"/>
      <c r="M36" s="39"/>
      <c r="N36" s="39"/>
      <c r="O36" s="25"/>
      <c r="P36" s="26"/>
      <c r="Q36" s="38"/>
      <c r="R36" s="39"/>
      <c r="S36" s="39"/>
      <c r="T36" s="25"/>
      <c r="U36" s="26"/>
      <c r="V36" s="38"/>
      <c r="W36" s="39"/>
      <c r="X36" s="39"/>
      <c r="Y36" s="25"/>
      <c r="Z36" s="26"/>
      <c r="AA36" s="38"/>
      <c r="AB36" s="39"/>
      <c r="AC36" s="39"/>
      <c r="AD36" s="25"/>
      <c r="AE36" s="26"/>
      <c r="AF36" s="41">
        <f t="shared" si="0"/>
        <v>0</v>
      </c>
      <c r="AG36" s="15" t="str">
        <f t="shared" si="1"/>
        <v>OK</v>
      </c>
      <c r="AH36" s="22" t="str">
        <f t="shared" si="8"/>
        <v/>
      </c>
      <c r="AI36" s="22" t="str">
        <f t="shared" si="2"/>
        <v/>
      </c>
      <c r="AJ36" s="22" t="str">
        <f t="shared" si="3"/>
        <v/>
      </c>
      <c r="AK36" s="15" t="str">
        <f t="shared" si="4"/>
        <v/>
      </c>
      <c r="AL36" s="15" t="str">
        <f t="shared" si="5"/>
        <v/>
      </c>
      <c r="AM36" s="15" t="str">
        <f t="shared" si="6"/>
        <v/>
      </c>
    </row>
    <row r="37" spans="1:39" ht="24" customHeight="1">
      <c r="A37" s="14" t="e">
        <f>IF(DAY(DATE($B$2,$F$2,31))=31,A36+1,"")</f>
        <v>#NUM!</v>
      </c>
      <c r="B37" s="38"/>
      <c r="C37" s="39"/>
      <c r="D37" s="39"/>
      <c r="E37" s="25"/>
      <c r="F37" s="26"/>
      <c r="G37" s="38"/>
      <c r="H37" s="39"/>
      <c r="I37" s="39"/>
      <c r="J37" s="25"/>
      <c r="K37" s="26"/>
      <c r="L37" s="38"/>
      <c r="M37" s="39"/>
      <c r="N37" s="39"/>
      <c r="O37" s="25"/>
      <c r="P37" s="26"/>
      <c r="Q37" s="38"/>
      <c r="R37" s="39"/>
      <c r="S37" s="39"/>
      <c r="T37" s="25"/>
      <c r="U37" s="26"/>
      <c r="V37" s="38"/>
      <c r="W37" s="39"/>
      <c r="X37" s="39"/>
      <c r="Y37" s="25"/>
      <c r="Z37" s="26"/>
      <c r="AA37" s="38"/>
      <c r="AB37" s="39"/>
      <c r="AC37" s="39"/>
      <c r="AD37" s="25"/>
      <c r="AE37" s="26"/>
      <c r="AF37" s="41">
        <f t="shared" si="0"/>
        <v>0</v>
      </c>
      <c r="AG37" s="15" t="str">
        <f t="shared" si="1"/>
        <v>OK</v>
      </c>
      <c r="AH37" s="22" t="str">
        <f t="shared" si="8"/>
        <v/>
      </c>
      <c r="AI37" s="22" t="str">
        <f t="shared" si="2"/>
        <v/>
      </c>
      <c r="AJ37" s="22" t="str">
        <f t="shared" si="3"/>
        <v/>
      </c>
      <c r="AK37" s="15" t="str">
        <f t="shared" si="4"/>
        <v/>
      </c>
      <c r="AL37" s="15" t="str">
        <f t="shared" si="5"/>
        <v/>
      </c>
      <c r="AM37" s="15" t="str">
        <f t="shared" si="6"/>
        <v/>
      </c>
    </row>
    <row r="38" spans="1:39">
      <c r="Q38" s="5"/>
    </row>
    <row r="39" spans="1:39">
      <c r="A39" s="3" t="s">
        <v>10</v>
      </c>
      <c r="B39" s="97" t="s">
        <v>53</v>
      </c>
      <c r="C39" s="98"/>
      <c r="D39" s="98" t="s">
        <v>20</v>
      </c>
      <c r="E39" s="99"/>
      <c r="G39" s="92" t="s">
        <v>27</v>
      </c>
      <c r="H39" s="93"/>
      <c r="I39" s="94"/>
    </row>
    <row r="40" spans="1:39">
      <c r="A40" s="100" t="s">
        <v>38</v>
      </c>
      <c r="B40" s="102">
        <f>SUM(AF7:AF37)</f>
        <v>0</v>
      </c>
      <c r="C40" s="103"/>
      <c r="D40" s="104">
        <f>B40/"1:0:0"*200</f>
        <v>0</v>
      </c>
      <c r="E40" s="105"/>
      <c r="G40" s="106">
        <f>SUM(F7:F37,K7:K37,P7:P37,U7:U37,Z7:Z37,AE7:AE37)</f>
        <v>0</v>
      </c>
      <c r="H40" s="107"/>
      <c r="I40" s="108"/>
    </row>
    <row r="41" spans="1:39">
      <c r="A41" s="101"/>
      <c r="B41" s="102"/>
      <c r="C41" s="103"/>
      <c r="D41" s="104"/>
      <c r="E41" s="105"/>
      <c r="G41" s="109"/>
      <c r="H41" s="110"/>
      <c r="I41" s="111"/>
    </row>
    <row r="43" spans="1:39">
      <c r="A43" s="91" t="s">
        <v>50</v>
      </c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6"/>
      <c r="AA43" s="6"/>
    </row>
    <row r="46" spans="1:39">
      <c r="O46" s="51"/>
    </row>
  </sheetData>
  <sheetProtection algorithmName="SHA-512" hashValue="+1wGonRWgVROHxlr/WjwQix7rk58PcNRtGKQp2D0SaE2rJkv5BEMPJEbNMzbGEYITmoZvRA90euvMZhUUsodig==" saltValue="PDwWHeY6xWRVLrRDGcQH9Q==" spinCount="100000" sheet="1" objects="1" scenarios="1"/>
  <mergeCells count="23">
    <mergeCell ref="A43:U43"/>
    <mergeCell ref="AA5:AE5"/>
    <mergeCell ref="AF5:AF6"/>
    <mergeCell ref="B39:C39"/>
    <mergeCell ref="D39:E39"/>
    <mergeCell ref="G39:I39"/>
    <mergeCell ref="A40:A41"/>
    <mergeCell ref="B40:C41"/>
    <mergeCell ref="D40:E41"/>
    <mergeCell ref="G40:I41"/>
    <mergeCell ref="A5:A6"/>
    <mergeCell ref="B5:F5"/>
    <mergeCell ref="G5:K5"/>
    <mergeCell ref="L5:P5"/>
    <mergeCell ref="Q5:U5"/>
    <mergeCell ref="V5:Z5"/>
    <mergeCell ref="B2:C2"/>
    <mergeCell ref="D2:E2"/>
    <mergeCell ref="F2:G2"/>
    <mergeCell ref="AA2:AE3"/>
    <mergeCell ref="B3:C3"/>
    <mergeCell ref="D3:E3"/>
    <mergeCell ref="F3:G3"/>
  </mergeCells>
  <phoneticPr fontId="8"/>
  <conditionalFormatting sqref="A7:A37">
    <cfRule type="expression" dxfId="57" priority="29" stopIfTrue="1">
      <formula>WEEKDAY($A7)=1</formula>
    </cfRule>
    <cfRule type="expression" dxfId="56" priority="30" stopIfTrue="1">
      <formula>WEEKDAY($A7)=7</formula>
    </cfRule>
    <cfRule type="expression" priority="31" stopIfTrue="1">
      <formula>"WEEKDAY($A6)=7"</formula>
    </cfRule>
    <cfRule type="expression" dxfId="55" priority="32" stopIfTrue="1">
      <formula>"WEEKDAY($A6)=7"</formula>
    </cfRule>
    <cfRule type="expression" priority="33" stopIfTrue="1">
      <formula>"WEEKDAY(SA3)=7"</formula>
    </cfRule>
  </conditionalFormatting>
  <conditionalFormatting sqref="D7:D37">
    <cfRule type="cellIs" dxfId="54" priority="27" operator="greaterThan">
      <formula>CEILING(C7-B7,"1:00")</formula>
    </cfRule>
  </conditionalFormatting>
  <conditionalFormatting sqref="D7:D377">
    <cfRule type="expression" dxfId="53" priority="21">
      <formula>IF(NOT(ISBLANK(C7)),IF(ISBLANK(D7),TRUE,FALSE),FALSE)</formula>
    </cfRule>
  </conditionalFormatting>
  <conditionalFormatting sqref="E7:E37">
    <cfRule type="expression" dxfId="52" priority="26">
      <formula>IF($AH7="NG団体1",1,0)</formula>
    </cfRule>
  </conditionalFormatting>
  <conditionalFormatting sqref="F7:F37">
    <cfRule type="expression" dxfId="51" priority="15">
      <formula>IF(NOT(ISBLANK(E7)),IF(ISBLANK(F7),TRUE,FALSE),FALSE)</formula>
    </cfRule>
  </conditionalFormatting>
  <conditionalFormatting sqref="I7:I37">
    <cfRule type="expression" dxfId="50" priority="19">
      <formula>IF(NOT(ISBLANK(H7)),IF(ISBLANK(I7),TRUE,FALSE),FALSE)</formula>
    </cfRule>
    <cfRule type="cellIs" dxfId="49" priority="20" operator="greaterThan">
      <formula>CEILING(H7-G7,"1:00")</formula>
    </cfRule>
  </conditionalFormatting>
  <conditionalFormatting sqref="J7:J37">
    <cfRule type="expression" dxfId="48" priority="25">
      <formula>IF($AI7="NG団体2",1,0)</formula>
    </cfRule>
  </conditionalFormatting>
  <conditionalFormatting sqref="K7:K37">
    <cfRule type="expression" dxfId="47" priority="14">
      <formula>IF(NOT(ISBLANK(J7)),IF(ISBLANK(K7),TRUE,FALSE),FALSE)</formula>
    </cfRule>
  </conditionalFormatting>
  <conditionalFormatting sqref="N7:N37">
    <cfRule type="expression" dxfId="46" priority="17">
      <formula>IF(NOT(ISBLANK(M7)),IF(ISBLANK(N7),TRUE,FALSE),FALSE)</formula>
    </cfRule>
    <cfRule type="cellIs" dxfId="45" priority="18" operator="greaterThan">
      <formula>CEILING(M7-L7,"1:00")</formula>
    </cfRule>
  </conditionalFormatting>
  <conditionalFormatting sqref="O7:O37">
    <cfRule type="expression" dxfId="44" priority="24">
      <formula>IF($AJ7="NG団体3",1,0)</formula>
    </cfRule>
  </conditionalFormatting>
  <conditionalFormatting sqref="P7:P37">
    <cfRule type="expression" dxfId="43" priority="4">
      <formula>IF(NOT(ISBLANK(O7)),IF(ISBLANK(P7),TRUE,FALSE),FALSE)</formula>
    </cfRule>
  </conditionalFormatting>
  <conditionalFormatting sqref="S7:S37">
    <cfRule type="cellIs" dxfId="42" priority="10" operator="greaterThan">
      <formula>CEILING(R7-Q7,"1:00")</formula>
    </cfRule>
    <cfRule type="expression" dxfId="41" priority="11">
      <formula>IF(NOT(ISBLANK(R7)),IF(ISBLANK(S7),TRUE,FALSE),FALSE)</formula>
    </cfRule>
  </conditionalFormatting>
  <conditionalFormatting sqref="T7:T37">
    <cfRule type="expression" dxfId="40" priority="23">
      <formula>IF($AK7="NG団体4",1,0)</formula>
    </cfRule>
  </conditionalFormatting>
  <conditionalFormatting sqref="U7:U37">
    <cfRule type="expression" dxfId="39" priority="3">
      <formula>IF(NOT(ISBLANK(T7)),IF(ISBLANK(U7),TRUE,FALSE),FALSE)</formula>
    </cfRule>
  </conditionalFormatting>
  <conditionalFormatting sqref="X7:X37">
    <cfRule type="cellIs" dxfId="38" priority="8" operator="greaterThan">
      <formula>CEILING(W7-V7,"1:00")</formula>
    </cfRule>
    <cfRule type="expression" dxfId="37" priority="9">
      <formula>IF(NOT(ISBLANK(W7)),IF(ISBLANK(X7),TRUE,FALSE),FALSE)</formula>
    </cfRule>
  </conditionalFormatting>
  <conditionalFormatting sqref="Y7:Y37">
    <cfRule type="expression" dxfId="36" priority="13">
      <formula>IF($AL7="NG団体5",1,0)</formula>
    </cfRule>
  </conditionalFormatting>
  <conditionalFormatting sqref="Z7:Z37">
    <cfRule type="expression" dxfId="35" priority="2">
      <formula>IF(NOT(ISBLANK(Y7)),IF(ISBLANK(Z7),TRUE,FALSE),FALSE)</formula>
    </cfRule>
  </conditionalFormatting>
  <conditionalFormatting sqref="AC7:AC37">
    <cfRule type="cellIs" dxfId="34" priority="6" operator="greaterThan">
      <formula>CEILING(AB7-AA7,"1:00")</formula>
    </cfRule>
    <cfRule type="expression" dxfId="33" priority="7">
      <formula>IF(NOT(ISBLANK(AB7)),IF(ISBLANK(AC7),TRUE,FALSE),FALSE)</formula>
    </cfRule>
  </conditionalFormatting>
  <conditionalFormatting sqref="AD7:AD37">
    <cfRule type="expression" dxfId="32" priority="12">
      <formula>IF($AM7="NG団体6",1,0)</formula>
    </cfRule>
  </conditionalFormatting>
  <conditionalFormatting sqref="AE7:AE37">
    <cfRule type="expression" dxfId="31" priority="1">
      <formula>IF(NOT(ISBLANK(AD7)),IF(ISBLANK(AE7),TRUE,FALSE),FALSE)</formula>
    </cfRule>
  </conditionalFormatting>
  <conditionalFormatting sqref="AG7:AG37">
    <cfRule type="cellIs" dxfId="30" priority="28" operator="notEqual">
      <formula>"OK"</formula>
    </cfRule>
  </conditionalFormatting>
  <conditionalFormatting sqref="AH7:AM7 AH8 AK8:AM37">
    <cfRule type="cellIs" dxfId="29" priority="22" operator="notEqual">
      <formula>"OK"</formula>
    </cfRule>
  </conditionalFormatting>
  <pageMargins left="0.31496062992125984" right="0.19685039370078741" top="0.35433070866141736" bottom="0.35433070866141736" header="0.31496062992125984" footer="0.31496062992125984"/>
  <pageSetup paperSize="9" scale="59" orientation="landscape" r:id="rId1"/>
  <colBreaks count="1" manualBreakCount="1">
    <brk id="22" max="1048575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98512FE-B374-4363-9CC4-708ACD4D17AB}">
          <x14:formula1>
            <xm:f>利用時間!$B$2:$B$32</xm:f>
          </x14:formula1>
          <xm:sqref>B7:C37 G7:H37 L7:M37 Q7:R37 V7:W37 AA7:AB37</xm:sqref>
        </x14:dataValidation>
        <x14:dataValidation type="list" allowBlank="1" showInputMessage="1" showErrorMessage="1" xr:uid="{FCA0B43F-58A2-41CF-BA20-500238E37C52}">
          <x14:formula1>
            <xm:f>利用時間!$D$2:$D$17</xm:f>
          </x14:formula1>
          <xm:sqref>D7:D37 I7:I37 N7:N37 S7:S37 X7:X37 AC7:AC37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7203B-A237-4462-8F4B-122B078D171D}">
  <sheetPr>
    <tabColor rgb="FFFF0000"/>
    <pageSetUpPr fitToPage="1"/>
  </sheetPr>
  <dimension ref="A1:AM43"/>
  <sheetViews>
    <sheetView zoomScaleNormal="100" workbookViewId="0">
      <selection activeCell="C7" sqref="C7"/>
    </sheetView>
  </sheetViews>
  <sheetFormatPr defaultColWidth="9" defaultRowHeight="13"/>
  <cols>
    <col min="1" max="1" width="14.6328125" style="2" customWidth="1"/>
    <col min="2" max="4" width="5.6328125" style="2" customWidth="1"/>
    <col min="5" max="5" width="13.6328125" style="2" customWidth="1"/>
    <col min="6" max="9" width="5.6328125" style="2" customWidth="1"/>
    <col min="10" max="10" width="13.6328125" style="2" customWidth="1"/>
    <col min="11" max="14" width="5.6328125" style="2" customWidth="1"/>
    <col min="15" max="15" width="13.6328125" style="2" customWidth="1"/>
    <col min="16" max="19" width="5.6328125" style="2" customWidth="1"/>
    <col min="20" max="20" width="13.6328125" style="2" customWidth="1"/>
    <col min="21" max="24" width="5.6328125" style="2" customWidth="1"/>
    <col min="25" max="25" width="13.6328125" style="2" customWidth="1"/>
    <col min="26" max="29" width="5.6328125" style="2" customWidth="1"/>
    <col min="30" max="30" width="13.6328125" style="2" customWidth="1"/>
    <col min="31" max="31" width="5.6328125" style="2" customWidth="1"/>
    <col min="32" max="16384" width="9" style="2"/>
  </cols>
  <sheetData>
    <row r="1" spans="1:39" ht="28.25" customHeight="1" thickBot="1">
      <c r="A1" s="45" t="s">
        <v>51</v>
      </c>
      <c r="O1" s="42"/>
    </row>
    <row r="2" spans="1:39" ht="28.25" customHeight="1">
      <c r="A2" s="4" t="s">
        <v>7</v>
      </c>
      <c r="B2" s="83">
        <f>'申請書(体育施設利用許可)'!B16</f>
        <v>0</v>
      </c>
      <c r="C2" s="83"/>
      <c r="D2" s="83" t="s">
        <v>8</v>
      </c>
      <c r="E2" s="83"/>
      <c r="F2" s="84">
        <f>'申請書(体育施設利用許可)'!D16</f>
        <v>0</v>
      </c>
      <c r="G2" s="83"/>
      <c r="O2" s="42"/>
      <c r="Q2" s="36"/>
      <c r="R2" s="36"/>
      <c r="S2" s="36"/>
      <c r="T2" s="36"/>
      <c r="U2" s="36"/>
      <c r="V2" s="21"/>
      <c r="X2" s="43"/>
      <c r="Y2" s="44"/>
      <c r="Z2" s="44"/>
      <c r="AA2" s="85" t="s">
        <v>76</v>
      </c>
      <c r="AB2" s="86"/>
      <c r="AC2" s="86"/>
      <c r="AD2" s="86"/>
      <c r="AE2" s="87"/>
      <c r="AF2" s="44"/>
    </row>
    <row r="3" spans="1:39" ht="28.25" customHeight="1" thickBot="1">
      <c r="A3" s="3" t="s">
        <v>6</v>
      </c>
      <c r="B3" s="83">
        <f>'申請書(体育施設利用許可)'!B17:D17</f>
        <v>0</v>
      </c>
      <c r="C3" s="83"/>
      <c r="D3" s="83" t="s">
        <v>37</v>
      </c>
      <c r="E3" s="83"/>
      <c r="F3" s="83" t="s">
        <v>32</v>
      </c>
      <c r="G3" s="83"/>
      <c r="Q3" s="36"/>
      <c r="R3" s="36"/>
      <c r="S3" s="36"/>
      <c r="T3" s="36"/>
      <c r="U3" s="36"/>
      <c r="V3" s="21"/>
      <c r="X3" s="44"/>
      <c r="Y3" s="44"/>
      <c r="Z3" s="44"/>
      <c r="AA3" s="88"/>
      <c r="AB3" s="89"/>
      <c r="AC3" s="89"/>
      <c r="AD3" s="89"/>
      <c r="AE3" s="90"/>
      <c r="AF3" s="44"/>
    </row>
    <row r="5" spans="1:39" ht="52" customHeight="1">
      <c r="A5" s="83" t="s">
        <v>9</v>
      </c>
      <c r="B5" s="92" t="s">
        <v>11</v>
      </c>
      <c r="C5" s="93"/>
      <c r="D5" s="93"/>
      <c r="E5" s="93"/>
      <c r="F5" s="94"/>
      <c r="G5" s="92" t="s">
        <v>14</v>
      </c>
      <c r="H5" s="93"/>
      <c r="I5" s="93"/>
      <c r="J5" s="93"/>
      <c r="K5" s="94"/>
      <c r="L5" s="92" t="s">
        <v>15</v>
      </c>
      <c r="M5" s="93"/>
      <c r="N5" s="93"/>
      <c r="O5" s="93"/>
      <c r="P5" s="94"/>
      <c r="Q5" s="92" t="s">
        <v>16</v>
      </c>
      <c r="R5" s="93"/>
      <c r="S5" s="93"/>
      <c r="T5" s="93"/>
      <c r="U5" s="94"/>
      <c r="V5" s="92" t="s">
        <v>62</v>
      </c>
      <c r="W5" s="93"/>
      <c r="X5" s="93"/>
      <c r="Y5" s="93"/>
      <c r="Z5" s="94"/>
      <c r="AA5" s="92" t="s">
        <v>65</v>
      </c>
      <c r="AB5" s="93"/>
      <c r="AC5" s="93"/>
      <c r="AD5" s="93"/>
      <c r="AE5" s="94"/>
      <c r="AF5" s="95" t="s">
        <v>52</v>
      </c>
    </row>
    <row r="6" spans="1:39" ht="19.25" customHeight="1">
      <c r="A6" s="83"/>
      <c r="B6" s="8" t="s">
        <v>12</v>
      </c>
      <c r="C6" s="7" t="s">
        <v>18</v>
      </c>
      <c r="D6" s="7" t="s">
        <v>19</v>
      </c>
      <c r="E6" s="7" t="s">
        <v>17</v>
      </c>
      <c r="F6" s="9" t="s">
        <v>21</v>
      </c>
      <c r="G6" s="8" t="s">
        <v>12</v>
      </c>
      <c r="H6" s="7" t="s">
        <v>18</v>
      </c>
      <c r="I6" s="7" t="s">
        <v>19</v>
      </c>
      <c r="J6" s="7" t="s">
        <v>17</v>
      </c>
      <c r="K6" s="9" t="s">
        <v>21</v>
      </c>
      <c r="L6" s="8" t="s">
        <v>12</v>
      </c>
      <c r="M6" s="7" t="s">
        <v>18</v>
      </c>
      <c r="N6" s="7" t="s">
        <v>19</v>
      </c>
      <c r="O6" s="7" t="s">
        <v>17</v>
      </c>
      <c r="P6" s="9" t="s">
        <v>21</v>
      </c>
      <c r="Q6" s="8" t="s">
        <v>12</v>
      </c>
      <c r="R6" s="7" t="s">
        <v>18</v>
      </c>
      <c r="S6" s="7" t="s">
        <v>19</v>
      </c>
      <c r="T6" s="7" t="s">
        <v>17</v>
      </c>
      <c r="U6" s="9" t="s">
        <v>21</v>
      </c>
      <c r="V6" s="8" t="s">
        <v>12</v>
      </c>
      <c r="W6" s="7" t="s">
        <v>18</v>
      </c>
      <c r="X6" s="7" t="s">
        <v>19</v>
      </c>
      <c r="Y6" s="7" t="s">
        <v>17</v>
      </c>
      <c r="Z6" s="9" t="s">
        <v>21</v>
      </c>
      <c r="AA6" s="8" t="s">
        <v>12</v>
      </c>
      <c r="AB6" s="7" t="s">
        <v>18</v>
      </c>
      <c r="AC6" s="7" t="s">
        <v>19</v>
      </c>
      <c r="AD6" s="7" t="s">
        <v>17</v>
      </c>
      <c r="AE6" s="9" t="s">
        <v>21</v>
      </c>
      <c r="AF6" s="96"/>
      <c r="AG6" s="6" t="s">
        <v>40</v>
      </c>
      <c r="AH6" s="6" t="s">
        <v>41</v>
      </c>
      <c r="AI6" s="6" t="s">
        <v>42</v>
      </c>
      <c r="AJ6" s="6" t="s">
        <v>43</v>
      </c>
      <c r="AK6" s="6" t="s">
        <v>44</v>
      </c>
      <c r="AL6" s="6" t="s">
        <v>63</v>
      </c>
      <c r="AM6" s="2" t="s">
        <v>67</v>
      </c>
    </row>
    <row r="7" spans="1:39" ht="24" customHeight="1">
      <c r="A7" s="14" t="e">
        <f>DATE(B2,F2,1)</f>
        <v>#NUM!</v>
      </c>
      <c r="B7" s="38"/>
      <c r="C7" s="39"/>
      <c r="D7" s="39"/>
      <c r="E7" s="25"/>
      <c r="F7" s="26"/>
      <c r="G7" s="38"/>
      <c r="H7" s="39"/>
      <c r="I7" s="39"/>
      <c r="J7" s="25"/>
      <c r="K7" s="26"/>
      <c r="L7" s="38"/>
      <c r="M7" s="39"/>
      <c r="N7" s="39"/>
      <c r="O7" s="25"/>
      <c r="P7" s="26"/>
      <c r="Q7" s="38"/>
      <c r="R7" s="39"/>
      <c r="S7" s="39"/>
      <c r="T7" s="25"/>
      <c r="U7" s="26"/>
      <c r="V7" s="38"/>
      <c r="W7" s="39"/>
      <c r="X7" s="39"/>
      <c r="Y7" s="25"/>
      <c r="Z7" s="26"/>
      <c r="AA7" s="38"/>
      <c r="AB7" s="39"/>
      <c r="AC7" s="39"/>
      <c r="AD7" s="25"/>
      <c r="AE7" s="26"/>
      <c r="AF7" s="41">
        <f>SUM(D7,I7,N7,S7,X7,AC7)</f>
        <v>0</v>
      </c>
      <c r="AG7" s="15" t="str">
        <f>IF(CEILING(C7-B7,"1:00")&lt;D7,"NG団体1",IF(CEILING(H7-G7,"1:00")&lt;I7,"NG団体2",IF(CEILING(M7-L7,"1:00")&lt;N7,"NG団体3",IF(CEILING(R7-Q7,"1:00")&lt;S7,"NG団体4",IF(CEILING(W7-V7,"1:00")&lt;X7,"NG団体5",IF(CEILING(AB7-AA7,"1:00")&lt;AC7,"NG団体6","OK"))))))</f>
        <v>OK</v>
      </c>
      <c r="AH7" s="15" t="str">
        <f>IF(AND(B7&lt;&gt;"",E7=""),"NG団体1","")</f>
        <v/>
      </c>
      <c r="AI7" s="15" t="str">
        <f>IF(AND(G7&lt;&gt;"",J7=""),"NG団体2","")</f>
        <v/>
      </c>
      <c r="AJ7" s="15" t="str">
        <f>IF(AND(L7&lt;&gt;"",O7=""),"NG団体3","")</f>
        <v/>
      </c>
      <c r="AK7" s="15" t="str">
        <f>IF(AND(Q7&lt;&gt;"",T7=""),"NG団体4","")</f>
        <v/>
      </c>
      <c r="AL7" s="15" t="str">
        <f>IF(AND(V7&lt;&gt;"",Y7=""),"NG団体5","")</f>
        <v/>
      </c>
      <c r="AM7" s="15" t="str">
        <f>IF(AND(AA7&lt;&gt;"",AD7=""),"NG団体6","")</f>
        <v/>
      </c>
    </row>
    <row r="8" spans="1:39" ht="24" customHeight="1">
      <c r="A8" s="14" t="e">
        <f>A7+1</f>
        <v>#NUM!</v>
      </c>
      <c r="B8" s="38"/>
      <c r="C8" s="39"/>
      <c r="D8" s="39"/>
      <c r="E8" s="25"/>
      <c r="F8" s="26"/>
      <c r="G8" s="38"/>
      <c r="H8" s="39"/>
      <c r="I8" s="39"/>
      <c r="J8" s="25"/>
      <c r="K8" s="26"/>
      <c r="L8" s="38"/>
      <c r="M8" s="39"/>
      <c r="N8" s="39"/>
      <c r="O8" s="25"/>
      <c r="P8" s="26"/>
      <c r="Q8" s="38"/>
      <c r="R8" s="39"/>
      <c r="S8" s="39"/>
      <c r="T8" s="25"/>
      <c r="U8" s="26"/>
      <c r="V8" s="38"/>
      <c r="W8" s="39"/>
      <c r="X8" s="39"/>
      <c r="Y8" s="25"/>
      <c r="Z8" s="26"/>
      <c r="AA8" s="38"/>
      <c r="AB8" s="39"/>
      <c r="AC8" s="39"/>
      <c r="AD8" s="25"/>
      <c r="AE8" s="26"/>
      <c r="AF8" s="41">
        <f t="shared" ref="AF8:AF37" si="0">SUM(D8,I8,N8,S8,X8,AC8)</f>
        <v>0</v>
      </c>
      <c r="AG8" s="15" t="str">
        <f t="shared" ref="AG8:AG37" si="1">IF(CEILING(C8-B8,"1:00")&lt;D8,"NG団体1",IF(CEILING(H8-G8,"1:00")&lt;I8,"NG団体2",IF(CEILING(M8-L8,"1:00")&lt;N8,"NG団体3",IF(CEILING(R8-Q8,"1:00")&lt;S8,"NG団体4",IF(CEILING(W8-V8,"1:00")&lt;X8,"NG団体5",IF(CEILING(AB8-AA8,"1:00")&lt;AC8,"NG団体6","OK"))))))</f>
        <v>OK</v>
      </c>
      <c r="AH8" s="15" t="str">
        <f>IF(AND(B8&lt;&gt;"",E8=""),"NG団体1","")</f>
        <v/>
      </c>
      <c r="AI8" s="22" t="str">
        <f t="shared" ref="AI8:AI37" si="2">IF(AND(G8&lt;&gt;"",J8=""),"NG団体2","")</f>
        <v/>
      </c>
      <c r="AJ8" s="22" t="str">
        <f t="shared" ref="AJ8:AJ37" si="3">IF(AND(L8&lt;&gt;"",O8=""),"NG団体3","")</f>
        <v/>
      </c>
      <c r="AK8" s="15" t="str">
        <f t="shared" ref="AK8:AK37" si="4">IF(AND(Q8&lt;&gt;"",T8=""),"NG団体4","")</f>
        <v/>
      </c>
      <c r="AL8" s="15" t="str">
        <f t="shared" ref="AL8:AL37" si="5">IF(AND(V8&lt;&gt;"",Y8=""),"NG団体5","")</f>
        <v/>
      </c>
      <c r="AM8" s="15" t="str">
        <f t="shared" ref="AM8:AM37" si="6">IF(AND(AA8&lt;&gt;"",AD8=""),"NG団体6","")</f>
        <v/>
      </c>
    </row>
    <row r="9" spans="1:39" ht="24" customHeight="1">
      <c r="A9" s="14" t="e">
        <f t="shared" ref="A9:A34" si="7">A8+1</f>
        <v>#NUM!</v>
      </c>
      <c r="B9" s="38"/>
      <c r="C9" s="39"/>
      <c r="D9" s="39"/>
      <c r="E9" s="25"/>
      <c r="F9" s="26"/>
      <c r="G9" s="38"/>
      <c r="H9" s="39"/>
      <c r="I9" s="39"/>
      <c r="J9" s="25"/>
      <c r="K9" s="26"/>
      <c r="L9" s="38"/>
      <c r="M9" s="39"/>
      <c r="N9" s="39"/>
      <c r="O9" s="25"/>
      <c r="P9" s="26"/>
      <c r="Q9" s="38"/>
      <c r="R9" s="39"/>
      <c r="S9" s="39"/>
      <c r="T9" s="25"/>
      <c r="U9" s="26"/>
      <c r="V9" s="38"/>
      <c r="W9" s="39"/>
      <c r="X9" s="39"/>
      <c r="Y9" s="25"/>
      <c r="Z9" s="26"/>
      <c r="AA9" s="38"/>
      <c r="AB9" s="39"/>
      <c r="AC9" s="39"/>
      <c r="AD9" s="25"/>
      <c r="AE9" s="26"/>
      <c r="AF9" s="41">
        <f t="shared" si="0"/>
        <v>0</v>
      </c>
      <c r="AG9" s="15" t="str">
        <f t="shared" si="1"/>
        <v>OK</v>
      </c>
      <c r="AH9" s="22" t="str">
        <f t="shared" ref="AH9:AH37" si="8">IF(AND(B9&lt;&gt;"",E9=""),"NG団体1","")</f>
        <v/>
      </c>
      <c r="AI9" s="22" t="str">
        <f t="shared" si="2"/>
        <v/>
      </c>
      <c r="AJ9" s="22" t="str">
        <f t="shared" si="3"/>
        <v/>
      </c>
      <c r="AK9" s="15" t="str">
        <f t="shared" si="4"/>
        <v/>
      </c>
      <c r="AL9" s="15" t="str">
        <f t="shared" si="5"/>
        <v/>
      </c>
      <c r="AM9" s="15" t="str">
        <f t="shared" si="6"/>
        <v/>
      </c>
    </row>
    <row r="10" spans="1:39" ht="24" customHeight="1">
      <c r="A10" s="14" t="e">
        <f t="shared" si="7"/>
        <v>#NUM!</v>
      </c>
      <c r="B10" s="38"/>
      <c r="C10" s="39"/>
      <c r="D10" s="39"/>
      <c r="E10" s="25"/>
      <c r="F10" s="26"/>
      <c r="G10" s="38"/>
      <c r="H10" s="39"/>
      <c r="I10" s="39"/>
      <c r="J10" s="25"/>
      <c r="K10" s="26"/>
      <c r="L10" s="38"/>
      <c r="M10" s="39"/>
      <c r="N10" s="39"/>
      <c r="O10" s="25"/>
      <c r="P10" s="26"/>
      <c r="Q10" s="38"/>
      <c r="R10" s="39"/>
      <c r="S10" s="39"/>
      <c r="T10" s="25"/>
      <c r="U10" s="26"/>
      <c r="V10" s="38"/>
      <c r="W10" s="39"/>
      <c r="X10" s="39"/>
      <c r="Y10" s="25"/>
      <c r="Z10" s="26"/>
      <c r="AA10" s="38"/>
      <c r="AB10" s="39"/>
      <c r="AC10" s="39"/>
      <c r="AD10" s="25"/>
      <c r="AE10" s="26"/>
      <c r="AF10" s="41">
        <f t="shared" si="0"/>
        <v>0</v>
      </c>
      <c r="AG10" s="15" t="str">
        <f t="shared" si="1"/>
        <v>OK</v>
      </c>
      <c r="AH10" s="22" t="str">
        <f t="shared" si="8"/>
        <v/>
      </c>
      <c r="AI10" s="22" t="str">
        <f t="shared" si="2"/>
        <v/>
      </c>
      <c r="AJ10" s="22" t="str">
        <f t="shared" si="3"/>
        <v/>
      </c>
      <c r="AK10" s="15" t="str">
        <f t="shared" si="4"/>
        <v/>
      </c>
      <c r="AL10" s="15" t="str">
        <f t="shared" si="5"/>
        <v/>
      </c>
      <c r="AM10" s="15" t="str">
        <f t="shared" si="6"/>
        <v/>
      </c>
    </row>
    <row r="11" spans="1:39" ht="24" customHeight="1">
      <c r="A11" s="14" t="e">
        <f t="shared" si="7"/>
        <v>#NUM!</v>
      </c>
      <c r="B11" s="38"/>
      <c r="C11" s="39"/>
      <c r="D11" s="39"/>
      <c r="E11" s="25"/>
      <c r="F11" s="26"/>
      <c r="G11" s="38"/>
      <c r="H11" s="39"/>
      <c r="I11" s="39"/>
      <c r="J11" s="25"/>
      <c r="K11" s="26"/>
      <c r="L11" s="38"/>
      <c r="M11" s="39"/>
      <c r="N11" s="39"/>
      <c r="O11" s="25"/>
      <c r="P11" s="26"/>
      <c r="Q11" s="38"/>
      <c r="R11" s="39"/>
      <c r="S11" s="39"/>
      <c r="T11" s="25"/>
      <c r="U11" s="26"/>
      <c r="V11" s="38"/>
      <c r="W11" s="39"/>
      <c r="X11" s="39"/>
      <c r="Y11" s="25"/>
      <c r="Z11" s="26"/>
      <c r="AA11" s="38"/>
      <c r="AB11" s="39"/>
      <c r="AC11" s="39"/>
      <c r="AD11" s="25"/>
      <c r="AE11" s="26"/>
      <c r="AF11" s="41">
        <f t="shared" si="0"/>
        <v>0</v>
      </c>
      <c r="AG11" s="15" t="str">
        <f t="shared" si="1"/>
        <v>OK</v>
      </c>
      <c r="AH11" s="22" t="str">
        <f t="shared" si="8"/>
        <v/>
      </c>
      <c r="AI11" s="22" t="str">
        <f t="shared" si="2"/>
        <v/>
      </c>
      <c r="AJ11" s="22" t="str">
        <f t="shared" si="3"/>
        <v/>
      </c>
      <c r="AK11" s="15" t="str">
        <f t="shared" si="4"/>
        <v/>
      </c>
      <c r="AL11" s="15" t="str">
        <f t="shared" si="5"/>
        <v/>
      </c>
      <c r="AM11" s="15" t="str">
        <f t="shared" si="6"/>
        <v/>
      </c>
    </row>
    <row r="12" spans="1:39" ht="24" customHeight="1">
      <c r="A12" s="14" t="e">
        <f t="shared" si="7"/>
        <v>#NUM!</v>
      </c>
      <c r="B12" s="38"/>
      <c r="C12" s="39"/>
      <c r="D12" s="39"/>
      <c r="E12" s="25"/>
      <c r="F12" s="26"/>
      <c r="G12" s="38"/>
      <c r="H12" s="39"/>
      <c r="I12" s="39"/>
      <c r="J12" s="25"/>
      <c r="K12" s="26"/>
      <c r="L12" s="38"/>
      <c r="M12" s="39"/>
      <c r="N12" s="39"/>
      <c r="O12" s="25"/>
      <c r="P12" s="26"/>
      <c r="Q12" s="38"/>
      <c r="R12" s="39"/>
      <c r="S12" s="39"/>
      <c r="T12" s="25"/>
      <c r="U12" s="26"/>
      <c r="V12" s="38"/>
      <c r="W12" s="39"/>
      <c r="X12" s="39"/>
      <c r="Y12" s="25"/>
      <c r="Z12" s="26"/>
      <c r="AA12" s="38"/>
      <c r="AB12" s="39"/>
      <c r="AC12" s="39"/>
      <c r="AD12" s="25"/>
      <c r="AE12" s="26"/>
      <c r="AF12" s="41">
        <f t="shared" si="0"/>
        <v>0</v>
      </c>
      <c r="AG12" s="15" t="str">
        <f t="shared" si="1"/>
        <v>OK</v>
      </c>
      <c r="AH12" s="22" t="str">
        <f t="shared" si="8"/>
        <v/>
      </c>
      <c r="AI12" s="22" t="str">
        <f t="shared" si="2"/>
        <v/>
      </c>
      <c r="AJ12" s="22" t="str">
        <f t="shared" si="3"/>
        <v/>
      </c>
      <c r="AK12" s="15" t="str">
        <f t="shared" si="4"/>
        <v/>
      </c>
      <c r="AL12" s="15" t="str">
        <f t="shared" si="5"/>
        <v/>
      </c>
      <c r="AM12" s="15" t="str">
        <f t="shared" si="6"/>
        <v/>
      </c>
    </row>
    <row r="13" spans="1:39" ht="24" customHeight="1">
      <c r="A13" s="14" t="e">
        <f t="shared" si="7"/>
        <v>#NUM!</v>
      </c>
      <c r="B13" s="38"/>
      <c r="C13" s="39"/>
      <c r="D13" s="39"/>
      <c r="E13" s="25"/>
      <c r="F13" s="26"/>
      <c r="G13" s="38"/>
      <c r="H13" s="39"/>
      <c r="I13" s="39"/>
      <c r="J13" s="25"/>
      <c r="K13" s="26"/>
      <c r="L13" s="38"/>
      <c r="M13" s="39"/>
      <c r="N13" s="39"/>
      <c r="O13" s="25"/>
      <c r="P13" s="26"/>
      <c r="Q13" s="38"/>
      <c r="R13" s="39"/>
      <c r="S13" s="39"/>
      <c r="T13" s="25"/>
      <c r="U13" s="26"/>
      <c r="V13" s="38"/>
      <c r="W13" s="39"/>
      <c r="X13" s="39"/>
      <c r="Y13" s="25"/>
      <c r="Z13" s="26"/>
      <c r="AA13" s="38"/>
      <c r="AB13" s="39"/>
      <c r="AC13" s="39"/>
      <c r="AD13" s="25"/>
      <c r="AE13" s="26"/>
      <c r="AF13" s="41">
        <f t="shared" si="0"/>
        <v>0</v>
      </c>
      <c r="AG13" s="15" t="str">
        <f t="shared" si="1"/>
        <v>OK</v>
      </c>
      <c r="AH13" s="22" t="str">
        <f t="shared" si="8"/>
        <v/>
      </c>
      <c r="AI13" s="22" t="str">
        <f t="shared" si="2"/>
        <v/>
      </c>
      <c r="AJ13" s="22" t="str">
        <f t="shared" si="3"/>
        <v/>
      </c>
      <c r="AK13" s="15" t="str">
        <f t="shared" si="4"/>
        <v/>
      </c>
      <c r="AL13" s="15" t="str">
        <f t="shared" si="5"/>
        <v/>
      </c>
      <c r="AM13" s="15" t="str">
        <f t="shared" si="6"/>
        <v/>
      </c>
    </row>
    <row r="14" spans="1:39" ht="24" customHeight="1">
      <c r="A14" s="14" t="e">
        <f t="shared" si="7"/>
        <v>#NUM!</v>
      </c>
      <c r="B14" s="38"/>
      <c r="C14" s="39"/>
      <c r="D14" s="39"/>
      <c r="E14" s="25"/>
      <c r="F14" s="26"/>
      <c r="G14" s="38"/>
      <c r="H14" s="39"/>
      <c r="I14" s="39"/>
      <c r="J14" s="25"/>
      <c r="K14" s="26"/>
      <c r="L14" s="38"/>
      <c r="M14" s="39"/>
      <c r="N14" s="39"/>
      <c r="O14" s="25"/>
      <c r="P14" s="26"/>
      <c r="Q14" s="38"/>
      <c r="R14" s="39"/>
      <c r="S14" s="39"/>
      <c r="T14" s="25"/>
      <c r="U14" s="26"/>
      <c r="V14" s="38"/>
      <c r="W14" s="39"/>
      <c r="X14" s="39"/>
      <c r="Y14" s="25"/>
      <c r="Z14" s="26"/>
      <c r="AA14" s="38"/>
      <c r="AB14" s="39"/>
      <c r="AC14" s="39"/>
      <c r="AD14" s="25"/>
      <c r="AE14" s="26"/>
      <c r="AF14" s="41">
        <f t="shared" si="0"/>
        <v>0</v>
      </c>
      <c r="AG14" s="15" t="str">
        <f t="shared" si="1"/>
        <v>OK</v>
      </c>
      <c r="AH14" s="22" t="str">
        <f t="shared" si="8"/>
        <v/>
      </c>
      <c r="AI14" s="22" t="str">
        <f t="shared" si="2"/>
        <v/>
      </c>
      <c r="AJ14" s="22" t="str">
        <f t="shared" si="3"/>
        <v/>
      </c>
      <c r="AK14" s="15" t="str">
        <f t="shared" si="4"/>
        <v/>
      </c>
      <c r="AL14" s="15" t="str">
        <f t="shared" si="5"/>
        <v/>
      </c>
      <c r="AM14" s="15" t="str">
        <f t="shared" si="6"/>
        <v/>
      </c>
    </row>
    <row r="15" spans="1:39" ht="24" customHeight="1">
      <c r="A15" s="14" t="e">
        <f t="shared" si="7"/>
        <v>#NUM!</v>
      </c>
      <c r="B15" s="38"/>
      <c r="C15" s="39"/>
      <c r="D15" s="39"/>
      <c r="E15" s="25"/>
      <c r="F15" s="26"/>
      <c r="G15" s="38"/>
      <c r="H15" s="39"/>
      <c r="I15" s="39"/>
      <c r="J15" s="25"/>
      <c r="K15" s="26"/>
      <c r="L15" s="38"/>
      <c r="M15" s="39"/>
      <c r="N15" s="39"/>
      <c r="O15" s="25"/>
      <c r="P15" s="26"/>
      <c r="Q15" s="38"/>
      <c r="R15" s="39"/>
      <c r="S15" s="39"/>
      <c r="T15" s="25"/>
      <c r="U15" s="26"/>
      <c r="V15" s="38"/>
      <c r="W15" s="39"/>
      <c r="X15" s="39"/>
      <c r="Y15" s="25"/>
      <c r="Z15" s="26"/>
      <c r="AA15" s="38"/>
      <c r="AB15" s="39"/>
      <c r="AC15" s="39"/>
      <c r="AD15" s="25"/>
      <c r="AE15" s="26"/>
      <c r="AF15" s="41">
        <f t="shared" si="0"/>
        <v>0</v>
      </c>
      <c r="AG15" s="15" t="str">
        <f t="shared" si="1"/>
        <v>OK</v>
      </c>
      <c r="AH15" s="22" t="str">
        <f t="shared" si="8"/>
        <v/>
      </c>
      <c r="AI15" s="22" t="str">
        <f t="shared" si="2"/>
        <v/>
      </c>
      <c r="AJ15" s="22" t="str">
        <f t="shared" si="3"/>
        <v/>
      </c>
      <c r="AK15" s="15" t="str">
        <f t="shared" si="4"/>
        <v/>
      </c>
      <c r="AL15" s="15" t="str">
        <f t="shared" si="5"/>
        <v/>
      </c>
      <c r="AM15" s="15" t="str">
        <f t="shared" si="6"/>
        <v/>
      </c>
    </row>
    <row r="16" spans="1:39" ht="24" customHeight="1">
      <c r="A16" s="14" t="e">
        <f t="shared" si="7"/>
        <v>#NUM!</v>
      </c>
      <c r="B16" s="38"/>
      <c r="C16" s="39"/>
      <c r="D16" s="39"/>
      <c r="E16" s="25"/>
      <c r="F16" s="26"/>
      <c r="G16" s="38"/>
      <c r="H16" s="39"/>
      <c r="I16" s="39"/>
      <c r="J16" s="25"/>
      <c r="K16" s="26"/>
      <c r="L16" s="38"/>
      <c r="M16" s="39"/>
      <c r="N16" s="39"/>
      <c r="O16" s="25"/>
      <c r="P16" s="26"/>
      <c r="Q16" s="38"/>
      <c r="R16" s="39"/>
      <c r="S16" s="39"/>
      <c r="T16" s="25"/>
      <c r="U16" s="26"/>
      <c r="V16" s="38"/>
      <c r="W16" s="39"/>
      <c r="X16" s="39"/>
      <c r="Y16" s="25"/>
      <c r="Z16" s="26"/>
      <c r="AA16" s="38"/>
      <c r="AB16" s="39"/>
      <c r="AC16" s="39"/>
      <c r="AD16" s="25"/>
      <c r="AE16" s="26"/>
      <c r="AF16" s="41">
        <f t="shared" si="0"/>
        <v>0</v>
      </c>
      <c r="AG16" s="15" t="str">
        <f t="shared" si="1"/>
        <v>OK</v>
      </c>
      <c r="AH16" s="22" t="str">
        <f t="shared" si="8"/>
        <v/>
      </c>
      <c r="AI16" s="22" t="str">
        <f t="shared" si="2"/>
        <v/>
      </c>
      <c r="AJ16" s="22" t="str">
        <f t="shared" si="3"/>
        <v/>
      </c>
      <c r="AK16" s="15" t="str">
        <f t="shared" si="4"/>
        <v/>
      </c>
      <c r="AL16" s="15" t="str">
        <f t="shared" si="5"/>
        <v/>
      </c>
      <c r="AM16" s="15" t="str">
        <f t="shared" si="6"/>
        <v/>
      </c>
    </row>
    <row r="17" spans="1:39" ht="24" customHeight="1">
      <c r="A17" s="14" t="e">
        <f t="shared" si="7"/>
        <v>#NUM!</v>
      </c>
      <c r="B17" s="38"/>
      <c r="C17" s="39"/>
      <c r="D17" s="39"/>
      <c r="E17" s="25"/>
      <c r="F17" s="26"/>
      <c r="G17" s="38"/>
      <c r="H17" s="39"/>
      <c r="I17" s="39"/>
      <c r="J17" s="25"/>
      <c r="K17" s="26"/>
      <c r="L17" s="38"/>
      <c r="M17" s="39"/>
      <c r="N17" s="39"/>
      <c r="O17" s="25"/>
      <c r="P17" s="26"/>
      <c r="Q17" s="38"/>
      <c r="R17" s="39"/>
      <c r="S17" s="39"/>
      <c r="T17" s="25"/>
      <c r="U17" s="26"/>
      <c r="V17" s="38"/>
      <c r="W17" s="39"/>
      <c r="X17" s="39"/>
      <c r="Y17" s="25"/>
      <c r="Z17" s="26"/>
      <c r="AA17" s="38"/>
      <c r="AB17" s="39"/>
      <c r="AC17" s="39"/>
      <c r="AD17" s="25"/>
      <c r="AE17" s="26"/>
      <c r="AF17" s="41">
        <f t="shared" si="0"/>
        <v>0</v>
      </c>
      <c r="AG17" s="15" t="str">
        <f t="shared" si="1"/>
        <v>OK</v>
      </c>
      <c r="AH17" s="22" t="str">
        <f t="shared" si="8"/>
        <v/>
      </c>
      <c r="AI17" s="22" t="str">
        <f t="shared" si="2"/>
        <v/>
      </c>
      <c r="AJ17" s="22" t="str">
        <f t="shared" si="3"/>
        <v/>
      </c>
      <c r="AK17" s="15" t="str">
        <f t="shared" si="4"/>
        <v/>
      </c>
      <c r="AL17" s="15" t="str">
        <f t="shared" si="5"/>
        <v/>
      </c>
      <c r="AM17" s="15" t="str">
        <f t="shared" si="6"/>
        <v/>
      </c>
    </row>
    <row r="18" spans="1:39" ht="24" customHeight="1">
      <c r="A18" s="14" t="e">
        <f t="shared" si="7"/>
        <v>#NUM!</v>
      </c>
      <c r="B18" s="38"/>
      <c r="C18" s="39"/>
      <c r="D18" s="39"/>
      <c r="E18" s="25"/>
      <c r="F18" s="26"/>
      <c r="G18" s="38"/>
      <c r="H18" s="39"/>
      <c r="I18" s="39"/>
      <c r="J18" s="25"/>
      <c r="K18" s="26"/>
      <c r="L18" s="38"/>
      <c r="M18" s="39"/>
      <c r="N18" s="39"/>
      <c r="O18" s="25"/>
      <c r="P18" s="26"/>
      <c r="Q18" s="38"/>
      <c r="R18" s="39"/>
      <c r="S18" s="39"/>
      <c r="T18" s="25"/>
      <c r="U18" s="26"/>
      <c r="V18" s="38"/>
      <c r="W18" s="39"/>
      <c r="X18" s="39"/>
      <c r="Y18" s="25"/>
      <c r="Z18" s="26"/>
      <c r="AA18" s="38"/>
      <c r="AB18" s="39"/>
      <c r="AC18" s="39"/>
      <c r="AD18" s="25"/>
      <c r="AE18" s="26"/>
      <c r="AF18" s="41">
        <f t="shared" si="0"/>
        <v>0</v>
      </c>
      <c r="AG18" s="15" t="str">
        <f t="shared" si="1"/>
        <v>OK</v>
      </c>
      <c r="AH18" s="22" t="str">
        <f t="shared" si="8"/>
        <v/>
      </c>
      <c r="AI18" s="22" t="str">
        <f t="shared" si="2"/>
        <v/>
      </c>
      <c r="AJ18" s="22" t="str">
        <f t="shared" si="3"/>
        <v/>
      </c>
      <c r="AK18" s="15" t="str">
        <f t="shared" si="4"/>
        <v/>
      </c>
      <c r="AL18" s="15" t="str">
        <f t="shared" si="5"/>
        <v/>
      </c>
      <c r="AM18" s="15" t="str">
        <f t="shared" si="6"/>
        <v/>
      </c>
    </row>
    <row r="19" spans="1:39" ht="24" customHeight="1">
      <c r="A19" s="14" t="e">
        <f t="shared" si="7"/>
        <v>#NUM!</v>
      </c>
      <c r="B19" s="38"/>
      <c r="C19" s="39"/>
      <c r="D19" s="39"/>
      <c r="E19" s="25"/>
      <c r="F19" s="26"/>
      <c r="G19" s="38"/>
      <c r="H19" s="39"/>
      <c r="I19" s="39"/>
      <c r="J19" s="25"/>
      <c r="K19" s="26"/>
      <c r="L19" s="38"/>
      <c r="M19" s="39"/>
      <c r="N19" s="39"/>
      <c r="O19" s="25"/>
      <c r="P19" s="26"/>
      <c r="Q19" s="38"/>
      <c r="R19" s="39"/>
      <c r="S19" s="39"/>
      <c r="T19" s="25"/>
      <c r="U19" s="26"/>
      <c r="V19" s="38"/>
      <c r="W19" s="39"/>
      <c r="X19" s="39"/>
      <c r="Y19" s="25"/>
      <c r="Z19" s="26"/>
      <c r="AA19" s="38"/>
      <c r="AB19" s="39"/>
      <c r="AC19" s="39"/>
      <c r="AD19" s="25"/>
      <c r="AE19" s="26"/>
      <c r="AF19" s="41">
        <f t="shared" si="0"/>
        <v>0</v>
      </c>
      <c r="AG19" s="15" t="str">
        <f t="shared" si="1"/>
        <v>OK</v>
      </c>
      <c r="AH19" s="22" t="str">
        <f t="shared" si="8"/>
        <v/>
      </c>
      <c r="AI19" s="22" t="str">
        <f t="shared" si="2"/>
        <v/>
      </c>
      <c r="AJ19" s="22" t="str">
        <f t="shared" si="3"/>
        <v/>
      </c>
      <c r="AK19" s="15" t="str">
        <f t="shared" si="4"/>
        <v/>
      </c>
      <c r="AL19" s="15" t="str">
        <f t="shared" si="5"/>
        <v/>
      </c>
      <c r="AM19" s="15" t="str">
        <f t="shared" si="6"/>
        <v/>
      </c>
    </row>
    <row r="20" spans="1:39" ht="24" customHeight="1">
      <c r="A20" s="14" t="e">
        <f t="shared" si="7"/>
        <v>#NUM!</v>
      </c>
      <c r="B20" s="38"/>
      <c r="C20" s="39"/>
      <c r="D20" s="39"/>
      <c r="E20" s="25"/>
      <c r="F20" s="26"/>
      <c r="G20" s="38"/>
      <c r="H20" s="39"/>
      <c r="I20" s="39"/>
      <c r="J20" s="25"/>
      <c r="K20" s="26"/>
      <c r="L20" s="38"/>
      <c r="M20" s="39"/>
      <c r="N20" s="39"/>
      <c r="O20" s="25"/>
      <c r="P20" s="26"/>
      <c r="Q20" s="38"/>
      <c r="R20" s="39"/>
      <c r="S20" s="39"/>
      <c r="T20" s="25"/>
      <c r="U20" s="26"/>
      <c r="V20" s="38"/>
      <c r="W20" s="39"/>
      <c r="X20" s="39"/>
      <c r="Y20" s="25"/>
      <c r="Z20" s="26"/>
      <c r="AA20" s="38"/>
      <c r="AB20" s="39"/>
      <c r="AC20" s="39"/>
      <c r="AD20" s="25"/>
      <c r="AE20" s="26"/>
      <c r="AF20" s="41">
        <f t="shared" si="0"/>
        <v>0</v>
      </c>
      <c r="AG20" s="15" t="str">
        <f t="shared" si="1"/>
        <v>OK</v>
      </c>
      <c r="AH20" s="22" t="str">
        <f t="shared" si="8"/>
        <v/>
      </c>
      <c r="AI20" s="22" t="str">
        <f t="shared" si="2"/>
        <v/>
      </c>
      <c r="AJ20" s="22" t="str">
        <f t="shared" si="3"/>
        <v/>
      </c>
      <c r="AK20" s="15" t="str">
        <f t="shared" si="4"/>
        <v/>
      </c>
      <c r="AL20" s="15" t="str">
        <f t="shared" si="5"/>
        <v/>
      </c>
      <c r="AM20" s="15" t="str">
        <f t="shared" si="6"/>
        <v/>
      </c>
    </row>
    <row r="21" spans="1:39" ht="24" customHeight="1">
      <c r="A21" s="14" t="e">
        <f t="shared" si="7"/>
        <v>#NUM!</v>
      </c>
      <c r="B21" s="38"/>
      <c r="C21" s="39"/>
      <c r="D21" s="39"/>
      <c r="E21" s="25"/>
      <c r="F21" s="26"/>
      <c r="G21" s="38"/>
      <c r="H21" s="39"/>
      <c r="I21" s="39"/>
      <c r="J21" s="25"/>
      <c r="K21" s="26"/>
      <c r="L21" s="38"/>
      <c r="M21" s="39"/>
      <c r="N21" s="39"/>
      <c r="O21" s="25"/>
      <c r="P21" s="26"/>
      <c r="Q21" s="38"/>
      <c r="R21" s="39"/>
      <c r="S21" s="39"/>
      <c r="T21" s="25"/>
      <c r="U21" s="26"/>
      <c r="V21" s="38"/>
      <c r="W21" s="39"/>
      <c r="X21" s="39"/>
      <c r="Y21" s="25"/>
      <c r="Z21" s="26"/>
      <c r="AA21" s="38"/>
      <c r="AB21" s="39"/>
      <c r="AC21" s="39"/>
      <c r="AD21" s="25"/>
      <c r="AE21" s="26"/>
      <c r="AF21" s="41">
        <f t="shared" si="0"/>
        <v>0</v>
      </c>
      <c r="AG21" s="15" t="str">
        <f t="shared" si="1"/>
        <v>OK</v>
      </c>
      <c r="AH21" s="22" t="str">
        <f t="shared" si="8"/>
        <v/>
      </c>
      <c r="AI21" s="22" t="str">
        <f t="shared" si="2"/>
        <v/>
      </c>
      <c r="AJ21" s="22" t="str">
        <f t="shared" si="3"/>
        <v/>
      </c>
      <c r="AK21" s="15" t="str">
        <f t="shared" si="4"/>
        <v/>
      </c>
      <c r="AL21" s="15" t="str">
        <f t="shared" si="5"/>
        <v/>
      </c>
      <c r="AM21" s="15" t="str">
        <f t="shared" si="6"/>
        <v/>
      </c>
    </row>
    <row r="22" spans="1:39" ht="24" customHeight="1">
      <c r="A22" s="14" t="e">
        <f t="shared" si="7"/>
        <v>#NUM!</v>
      </c>
      <c r="B22" s="38"/>
      <c r="C22" s="39"/>
      <c r="D22" s="39"/>
      <c r="E22" s="25"/>
      <c r="F22" s="26"/>
      <c r="G22" s="38"/>
      <c r="H22" s="39"/>
      <c r="I22" s="39"/>
      <c r="J22" s="25"/>
      <c r="K22" s="26"/>
      <c r="L22" s="38"/>
      <c r="M22" s="39"/>
      <c r="N22" s="39"/>
      <c r="O22" s="25"/>
      <c r="P22" s="26"/>
      <c r="Q22" s="38"/>
      <c r="R22" s="39"/>
      <c r="S22" s="39"/>
      <c r="T22" s="25"/>
      <c r="U22" s="26"/>
      <c r="V22" s="38"/>
      <c r="W22" s="39"/>
      <c r="X22" s="39"/>
      <c r="Y22" s="25"/>
      <c r="Z22" s="26"/>
      <c r="AA22" s="38"/>
      <c r="AB22" s="39"/>
      <c r="AC22" s="39"/>
      <c r="AD22" s="25"/>
      <c r="AE22" s="26"/>
      <c r="AF22" s="41">
        <f t="shared" si="0"/>
        <v>0</v>
      </c>
      <c r="AG22" s="15" t="str">
        <f t="shared" si="1"/>
        <v>OK</v>
      </c>
      <c r="AH22" s="22" t="str">
        <f t="shared" si="8"/>
        <v/>
      </c>
      <c r="AI22" s="22" t="str">
        <f t="shared" si="2"/>
        <v/>
      </c>
      <c r="AJ22" s="22" t="str">
        <f t="shared" si="3"/>
        <v/>
      </c>
      <c r="AK22" s="15" t="str">
        <f t="shared" si="4"/>
        <v/>
      </c>
      <c r="AL22" s="15" t="str">
        <f t="shared" si="5"/>
        <v/>
      </c>
      <c r="AM22" s="15" t="str">
        <f t="shared" si="6"/>
        <v/>
      </c>
    </row>
    <row r="23" spans="1:39" ht="24" customHeight="1">
      <c r="A23" s="14" t="e">
        <f t="shared" si="7"/>
        <v>#NUM!</v>
      </c>
      <c r="B23" s="38"/>
      <c r="C23" s="39"/>
      <c r="D23" s="39"/>
      <c r="E23" s="25"/>
      <c r="F23" s="26"/>
      <c r="G23" s="38"/>
      <c r="H23" s="39"/>
      <c r="I23" s="39"/>
      <c r="J23" s="25"/>
      <c r="K23" s="26"/>
      <c r="L23" s="38"/>
      <c r="M23" s="39"/>
      <c r="N23" s="39"/>
      <c r="O23" s="25"/>
      <c r="P23" s="26"/>
      <c r="Q23" s="38"/>
      <c r="R23" s="39"/>
      <c r="S23" s="39"/>
      <c r="T23" s="25"/>
      <c r="U23" s="26"/>
      <c r="V23" s="38"/>
      <c r="W23" s="39"/>
      <c r="X23" s="39"/>
      <c r="Y23" s="25"/>
      <c r="Z23" s="26"/>
      <c r="AA23" s="38"/>
      <c r="AB23" s="39"/>
      <c r="AC23" s="39"/>
      <c r="AD23" s="25"/>
      <c r="AE23" s="26"/>
      <c r="AF23" s="41">
        <f t="shared" si="0"/>
        <v>0</v>
      </c>
      <c r="AG23" s="15" t="str">
        <f t="shared" si="1"/>
        <v>OK</v>
      </c>
      <c r="AH23" s="22" t="str">
        <f t="shared" si="8"/>
        <v/>
      </c>
      <c r="AI23" s="22" t="str">
        <f t="shared" si="2"/>
        <v/>
      </c>
      <c r="AJ23" s="22" t="str">
        <f t="shared" si="3"/>
        <v/>
      </c>
      <c r="AK23" s="15" t="str">
        <f t="shared" si="4"/>
        <v/>
      </c>
      <c r="AL23" s="15" t="str">
        <f t="shared" si="5"/>
        <v/>
      </c>
      <c r="AM23" s="15" t="str">
        <f t="shared" si="6"/>
        <v/>
      </c>
    </row>
    <row r="24" spans="1:39" ht="24" customHeight="1">
      <c r="A24" s="14" t="e">
        <f t="shared" si="7"/>
        <v>#NUM!</v>
      </c>
      <c r="B24" s="38"/>
      <c r="C24" s="39"/>
      <c r="D24" s="39"/>
      <c r="E24" s="25"/>
      <c r="F24" s="26"/>
      <c r="G24" s="38"/>
      <c r="H24" s="39"/>
      <c r="I24" s="39"/>
      <c r="J24" s="25"/>
      <c r="K24" s="26"/>
      <c r="L24" s="38"/>
      <c r="M24" s="39"/>
      <c r="N24" s="39"/>
      <c r="O24" s="25"/>
      <c r="P24" s="26"/>
      <c r="Q24" s="38"/>
      <c r="R24" s="39"/>
      <c r="S24" s="39"/>
      <c r="T24" s="25"/>
      <c r="U24" s="26"/>
      <c r="V24" s="38"/>
      <c r="W24" s="39"/>
      <c r="X24" s="39"/>
      <c r="Y24" s="25"/>
      <c r="Z24" s="26"/>
      <c r="AA24" s="38"/>
      <c r="AB24" s="39"/>
      <c r="AC24" s="39"/>
      <c r="AD24" s="25"/>
      <c r="AE24" s="26"/>
      <c r="AF24" s="41">
        <f t="shared" si="0"/>
        <v>0</v>
      </c>
      <c r="AG24" s="15" t="str">
        <f t="shared" si="1"/>
        <v>OK</v>
      </c>
      <c r="AH24" s="22" t="str">
        <f t="shared" si="8"/>
        <v/>
      </c>
      <c r="AI24" s="22" t="str">
        <f t="shared" si="2"/>
        <v/>
      </c>
      <c r="AJ24" s="22" t="str">
        <f t="shared" si="3"/>
        <v/>
      </c>
      <c r="AK24" s="15" t="str">
        <f t="shared" si="4"/>
        <v/>
      </c>
      <c r="AL24" s="15" t="str">
        <f t="shared" si="5"/>
        <v/>
      </c>
      <c r="AM24" s="15" t="str">
        <f t="shared" si="6"/>
        <v/>
      </c>
    </row>
    <row r="25" spans="1:39" ht="24" customHeight="1">
      <c r="A25" s="14" t="e">
        <f t="shared" si="7"/>
        <v>#NUM!</v>
      </c>
      <c r="B25" s="38"/>
      <c r="C25" s="39"/>
      <c r="D25" s="39"/>
      <c r="E25" s="25"/>
      <c r="F25" s="26"/>
      <c r="G25" s="38"/>
      <c r="H25" s="39"/>
      <c r="I25" s="39"/>
      <c r="J25" s="25"/>
      <c r="K25" s="26"/>
      <c r="L25" s="38"/>
      <c r="M25" s="39"/>
      <c r="N25" s="39"/>
      <c r="O25" s="25"/>
      <c r="P25" s="26"/>
      <c r="Q25" s="38"/>
      <c r="R25" s="39"/>
      <c r="S25" s="39"/>
      <c r="T25" s="25"/>
      <c r="U25" s="26"/>
      <c r="V25" s="38"/>
      <c r="W25" s="39"/>
      <c r="X25" s="39"/>
      <c r="Y25" s="25"/>
      <c r="Z25" s="26"/>
      <c r="AA25" s="38"/>
      <c r="AB25" s="39"/>
      <c r="AC25" s="39"/>
      <c r="AD25" s="25"/>
      <c r="AE25" s="26"/>
      <c r="AF25" s="41">
        <f t="shared" si="0"/>
        <v>0</v>
      </c>
      <c r="AG25" s="15" t="str">
        <f t="shared" si="1"/>
        <v>OK</v>
      </c>
      <c r="AH25" s="22" t="str">
        <f t="shared" si="8"/>
        <v/>
      </c>
      <c r="AI25" s="22" t="str">
        <f t="shared" si="2"/>
        <v/>
      </c>
      <c r="AJ25" s="22" t="str">
        <f t="shared" si="3"/>
        <v/>
      </c>
      <c r="AK25" s="15" t="str">
        <f t="shared" si="4"/>
        <v/>
      </c>
      <c r="AL25" s="15" t="str">
        <f t="shared" si="5"/>
        <v/>
      </c>
      <c r="AM25" s="15" t="str">
        <f t="shared" si="6"/>
        <v/>
      </c>
    </row>
    <row r="26" spans="1:39" ht="24" customHeight="1">
      <c r="A26" s="14" t="e">
        <f t="shared" si="7"/>
        <v>#NUM!</v>
      </c>
      <c r="B26" s="38"/>
      <c r="C26" s="39"/>
      <c r="D26" s="39"/>
      <c r="E26" s="25"/>
      <c r="F26" s="26"/>
      <c r="G26" s="38"/>
      <c r="H26" s="39"/>
      <c r="I26" s="39"/>
      <c r="J26" s="25"/>
      <c r="K26" s="26"/>
      <c r="L26" s="38"/>
      <c r="M26" s="39"/>
      <c r="N26" s="39"/>
      <c r="O26" s="25"/>
      <c r="P26" s="26"/>
      <c r="Q26" s="38"/>
      <c r="R26" s="39"/>
      <c r="S26" s="39"/>
      <c r="T26" s="25"/>
      <c r="U26" s="26"/>
      <c r="V26" s="38"/>
      <c r="W26" s="39"/>
      <c r="X26" s="39"/>
      <c r="Y26" s="25"/>
      <c r="Z26" s="26"/>
      <c r="AA26" s="38"/>
      <c r="AB26" s="39"/>
      <c r="AC26" s="39"/>
      <c r="AD26" s="25"/>
      <c r="AE26" s="26"/>
      <c r="AF26" s="41">
        <f t="shared" si="0"/>
        <v>0</v>
      </c>
      <c r="AG26" s="15" t="str">
        <f t="shared" si="1"/>
        <v>OK</v>
      </c>
      <c r="AH26" s="22" t="str">
        <f t="shared" si="8"/>
        <v/>
      </c>
      <c r="AI26" s="22" t="str">
        <f t="shared" si="2"/>
        <v/>
      </c>
      <c r="AJ26" s="22" t="str">
        <f t="shared" si="3"/>
        <v/>
      </c>
      <c r="AK26" s="15" t="str">
        <f t="shared" si="4"/>
        <v/>
      </c>
      <c r="AL26" s="15" t="str">
        <f t="shared" si="5"/>
        <v/>
      </c>
      <c r="AM26" s="15" t="str">
        <f t="shared" si="6"/>
        <v/>
      </c>
    </row>
    <row r="27" spans="1:39" ht="24" customHeight="1">
      <c r="A27" s="14" t="e">
        <f t="shared" si="7"/>
        <v>#NUM!</v>
      </c>
      <c r="B27" s="38"/>
      <c r="C27" s="39"/>
      <c r="D27" s="39"/>
      <c r="E27" s="25"/>
      <c r="F27" s="26"/>
      <c r="G27" s="38"/>
      <c r="H27" s="39"/>
      <c r="I27" s="39"/>
      <c r="J27" s="25"/>
      <c r="K27" s="26"/>
      <c r="L27" s="38"/>
      <c r="M27" s="39"/>
      <c r="N27" s="39"/>
      <c r="O27" s="25"/>
      <c r="P27" s="26"/>
      <c r="Q27" s="38"/>
      <c r="R27" s="39"/>
      <c r="S27" s="39"/>
      <c r="T27" s="25"/>
      <c r="U27" s="26"/>
      <c r="V27" s="38"/>
      <c r="W27" s="39"/>
      <c r="X27" s="39"/>
      <c r="Y27" s="25"/>
      <c r="Z27" s="26"/>
      <c r="AA27" s="38"/>
      <c r="AB27" s="39"/>
      <c r="AC27" s="39"/>
      <c r="AD27" s="25"/>
      <c r="AE27" s="26"/>
      <c r="AF27" s="41">
        <f t="shared" si="0"/>
        <v>0</v>
      </c>
      <c r="AG27" s="15" t="str">
        <f t="shared" si="1"/>
        <v>OK</v>
      </c>
      <c r="AH27" s="22" t="str">
        <f t="shared" si="8"/>
        <v/>
      </c>
      <c r="AI27" s="22" t="str">
        <f t="shared" si="2"/>
        <v/>
      </c>
      <c r="AJ27" s="22" t="str">
        <f t="shared" si="3"/>
        <v/>
      </c>
      <c r="AK27" s="15" t="str">
        <f t="shared" si="4"/>
        <v/>
      </c>
      <c r="AL27" s="15" t="str">
        <f t="shared" si="5"/>
        <v/>
      </c>
      <c r="AM27" s="15" t="str">
        <f t="shared" si="6"/>
        <v/>
      </c>
    </row>
    <row r="28" spans="1:39" ht="24" customHeight="1">
      <c r="A28" s="14" t="e">
        <f t="shared" si="7"/>
        <v>#NUM!</v>
      </c>
      <c r="B28" s="38"/>
      <c r="C28" s="39"/>
      <c r="D28" s="39"/>
      <c r="E28" s="25"/>
      <c r="F28" s="26"/>
      <c r="G28" s="38"/>
      <c r="H28" s="39"/>
      <c r="I28" s="39"/>
      <c r="J28" s="25"/>
      <c r="K28" s="26"/>
      <c r="L28" s="38"/>
      <c r="M28" s="39"/>
      <c r="N28" s="39"/>
      <c r="O28" s="25"/>
      <c r="P28" s="26"/>
      <c r="Q28" s="38"/>
      <c r="R28" s="39"/>
      <c r="S28" s="39"/>
      <c r="T28" s="25"/>
      <c r="U28" s="26"/>
      <c r="V28" s="38"/>
      <c r="W28" s="39"/>
      <c r="X28" s="39"/>
      <c r="Y28" s="25"/>
      <c r="Z28" s="26"/>
      <c r="AA28" s="38"/>
      <c r="AB28" s="39"/>
      <c r="AC28" s="39"/>
      <c r="AD28" s="25"/>
      <c r="AE28" s="26"/>
      <c r="AF28" s="41">
        <f t="shared" si="0"/>
        <v>0</v>
      </c>
      <c r="AG28" s="15" t="str">
        <f t="shared" si="1"/>
        <v>OK</v>
      </c>
      <c r="AH28" s="22" t="str">
        <f t="shared" si="8"/>
        <v/>
      </c>
      <c r="AI28" s="22" t="str">
        <f t="shared" si="2"/>
        <v/>
      </c>
      <c r="AJ28" s="22" t="str">
        <f t="shared" si="3"/>
        <v/>
      </c>
      <c r="AK28" s="15" t="str">
        <f t="shared" si="4"/>
        <v/>
      </c>
      <c r="AL28" s="15" t="str">
        <f t="shared" si="5"/>
        <v/>
      </c>
      <c r="AM28" s="15" t="str">
        <f t="shared" si="6"/>
        <v/>
      </c>
    </row>
    <row r="29" spans="1:39" ht="24" customHeight="1">
      <c r="A29" s="14" t="e">
        <f t="shared" si="7"/>
        <v>#NUM!</v>
      </c>
      <c r="B29" s="38"/>
      <c r="C29" s="39"/>
      <c r="D29" s="39"/>
      <c r="E29" s="25"/>
      <c r="F29" s="26"/>
      <c r="G29" s="38"/>
      <c r="H29" s="39"/>
      <c r="I29" s="39"/>
      <c r="J29" s="25"/>
      <c r="K29" s="26"/>
      <c r="L29" s="38"/>
      <c r="M29" s="39"/>
      <c r="N29" s="39"/>
      <c r="O29" s="25"/>
      <c r="P29" s="26"/>
      <c r="Q29" s="38"/>
      <c r="R29" s="39"/>
      <c r="S29" s="39"/>
      <c r="T29" s="25"/>
      <c r="U29" s="26"/>
      <c r="V29" s="38"/>
      <c r="W29" s="39"/>
      <c r="X29" s="39"/>
      <c r="Y29" s="25"/>
      <c r="Z29" s="26"/>
      <c r="AA29" s="38"/>
      <c r="AB29" s="39"/>
      <c r="AC29" s="39"/>
      <c r="AD29" s="25"/>
      <c r="AE29" s="26"/>
      <c r="AF29" s="41">
        <f t="shared" si="0"/>
        <v>0</v>
      </c>
      <c r="AG29" s="15" t="str">
        <f t="shared" si="1"/>
        <v>OK</v>
      </c>
      <c r="AH29" s="22" t="str">
        <f t="shared" si="8"/>
        <v/>
      </c>
      <c r="AI29" s="22" t="str">
        <f t="shared" si="2"/>
        <v/>
      </c>
      <c r="AJ29" s="22" t="str">
        <f t="shared" si="3"/>
        <v/>
      </c>
      <c r="AK29" s="15" t="str">
        <f t="shared" si="4"/>
        <v/>
      </c>
      <c r="AL29" s="15" t="str">
        <f t="shared" si="5"/>
        <v/>
      </c>
      <c r="AM29" s="15" t="str">
        <f t="shared" si="6"/>
        <v/>
      </c>
    </row>
    <row r="30" spans="1:39" ht="24" customHeight="1">
      <c r="A30" s="14" t="e">
        <f t="shared" si="7"/>
        <v>#NUM!</v>
      </c>
      <c r="B30" s="38"/>
      <c r="C30" s="39"/>
      <c r="D30" s="39"/>
      <c r="E30" s="25"/>
      <c r="F30" s="26"/>
      <c r="G30" s="38"/>
      <c r="H30" s="39"/>
      <c r="I30" s="39"/>
      <c r="J30" s="25"/>
      <c r="K30" s="26"/>
      <c r="L30" s="38"/>
      <c r="M30" s="39"/>
      <c r="N30" s="39"/>
      <c r="O30" s="25"/>
      <c r="P30" s="26"/>
      <c r="Q30" s="38"/>
      <c r="R30" s="39"/>
      <c r="S30" s="39"/>
      <c r="T30" s="25"/>
      <c r="U30" s="26"/>
      <c r="V30" s="38"/>
      <c r="W30" s="39"/>
      <c r="X30" s="39"/>
      <c r="Y30" s="25"/>
      <c r="Z30" s="26"/>
      <c r="AA30" s="38"/>
      <c r="AB30" s="39"/>
      <c r="AC30" s="39"/>
      <c r="AD30" s="25"/>
      <c r="AE30" s="26"/>
      <c r="AF30" s="41">
        <f t="shared" si="0"/>
        <v>0</v>
      </c>
      <c r="AG30" s="15" t="str">
        <f t="shared" si="1"/>
        <v>OK</v>
      </c>
      <c r="AH30" s="22" t="str">
        <f t="shared" si="8"/>
        <v/>
      </c>
      <c r="AI30" s="22" t="str">
        <f t="shared" si="2"/>
        <v/>
      </c>
      <c r="AJ30" s="22" t="str">
        <f t="shared" si="3"/>
        <v/>
      </c>
      <c r="AK30" s="15" t="str">
        <f t="shared" si="4"/>
        <v/>
      </c>
      <c r="AL30" s="15" t="str">
        <f t="shared" si="5"/>
        <v/>
      </c>
      <c r="AM30" s="15" t="str">
        <f t="shared" si="6"/>
        <v/>
      </c>
    </row>
    <row r="31" spans="1:39" ht="24" customHeight="1">
      <c r="A31" s="14" t="e">
        <f t="shared" si="7"/>
        <v>#NUM!</v>
      </c>
      <c r="B31" s="38"/>
      <c r="C31" s="39"/>
      <c r="D31" s="39"/>
      <c r="E31" s="25"/>
      <c r="F31" s="26"/>
      <c r="G31" s="38"/>
      <c r="H31" s="39"/>
      <c r="I31" s="39"/>
      <c r="J31" s="25"/>
      <c r="K31" s="26"/>
      <c r="L31" s="38"/>
      <c r="M31" s="39"/>
      <c r="N31" s="39"/>
      <c r="O31" s="25"/>
      <c r="P31" s="26"/>
      <c r="Q31" s="38"/>
      <c r="R31" s="39"/>
      <c r="S31" s="39"/>
      <c r="T31" s="25"/>
      <c r="U31" s="26"/>
      <c r="V31" s="38"/>
      <c r="W31" s="39"/>
      <c r="X31" s="39"/>
      <c r="Y31" s="25"/>
      <c r="Z31" s="26"/>
      <c r="AA31" s="38"/>
      <c r="AB31" s="39"/>
      <c r="AC31" s="39"/>
      <c r="AD31" s="25"/>
      <c r="AE31" s="26"/>
      <c r="AF31" s="41">
        <f t="shared" si="0"/>
        <v>0</v>
      </c>
      <c r="AG31" s="15" t="str">
        <f t="shared" si="1"/>
        <v>OK</v>
      </c>
      <c r="AH31" s="22" t="str">
        <f t="shared" si="8"/>
        <v/>
      </c>
      <c r="AI31" s="22" t="str">
        <f t="shared" si="2"/>
        <v/>
      </c>
      <c r="AJ31" s="22" t="str">
        <f t="shared" si="3"/>
        <v/>
      </c>
      <c r="AK31" s="15" t="str">
        <f t="shared" si="4"/>
        <v/>
      </c>
      <c r="AL31" s="15" t="str">
        <f t="shared" si="5"/>
        <v/>
      </c>
      <c r="AM31" s="15" t="str">
        <f t="shared" si="6"/>
        <v/>
      </c>
    </row>
    <row r="32" spans="1:39" ht="24" customHeight="1">
      <c r="A32" s="14" t="e">
        <f t="shared" si="7"/>
        <v>#NUM!</v>
      </c>
      <c r="B32" s="38"/>
      <c r="C32" s="39"/>
      <c r="D32" s="39"/>
      <c r="E32" s="25"/>
      <c r="F32" s="26"/>
      <c r="G32" s="38"/>
      <c r="H32" s="39"/>
      <c r="I32" s="39"/>
      <c r="J32" s="25"/>
      <c r="K32" s="26"/>
      <c r="L32" s="38"/>
      <c r="M32" s="39"/>
      <c r="N32" s="39"/>
      <c r="O32" s="25"/>
      <c r="P32" s="26"/>
      <c r="Q32" s="38"/>
      <c r="R32" s="39"/>
      <c r="S32" s="39"/>
      <c r="T32" s="25"/>
      <c r="U32" s="26"/>
      <c r="V32" s="38"/>
      <c r="W32" s="39"/>
      <c r="X32" s="39"/>
      <c r="Y32" s="25"/>
      <c r="Z32" s="26"/>
      <c r="AA32" s="38"/>
      <c r="AB32" s="39"/>
      <c r="AC32" s="39"/>
      <c r="AD32" s="25"/>
      <c r="AE32" s="26"/>
      <c r="AF32" s="41">
        <f t="shared" si="0"/>
        <v>0</v>
      </c>
      <c r="AG32" s="15" t="str">
        <f t="shared" si="1"/>
        <v>OK</v>
      </c>
      <c r="AH32" s="22" t="str">
        <f t="shared" si="8"/>
        <v/>
      </c>
      <c r="AI32" s="22" t="str">
        <f t="shared" si="2"/>
        <v/>
      </c>
      <c r="AJ32" s="22" t="str">
        <f t="shared" si="3"/>
        <v/>
      </c>
      <c r="AK32" s="15" t="str">
        <f t="shared" si="4"/>
        <v/>
      </c>
      <c r="AL32" s="15" t="str">
        <f t="shared" si="5"/>
        <v/>
      </c>
      <c r="AM32" s="15" t="str">
        <f t="shared" si="6"/>
        <v/>
      </c>
    </row>
    <row r="33" spans="1:39" ht="24" customHeight="1">
      <c r="A33" s="14" t="e">
        <f t="shared" si="7"/>
        <v>#NUM!</v>
      </c>
      <c r="B33" s="38"/>
      <c r="C33" s="39"/>
      <c r="D33" s="39"/>
      <c r="E33" s="25"/>
      <c r="F33" s="26"/>
      <c r="G33" s="38"/>
      <c r="H33" s="39"/>
      <c r="I33" s="39"/>
      <c r="J33" s="25"/>
      <c r="K33" s="26"/>
      <c r="L33" s="38"/>
      <c r="M33" s="39"/>
      <c r="N33" s="39"/>
      <c r="O33" s="25"/>
      <c r="P33" s="26"/>
      <c r="Q33" s="38"/>
      <c r="R33" s="39"/>
      <c r="S33" s="39"/>
      <c r="T33" s="25"/>
      <c r="U33" s="26"/>
      <c r="V33" s="38"/>
      <c r="W33" s="39"/>
      <c r="X33" s="39"/>
      <c r="Y33" s="25"/>
      <c r="Z33" s="26"/>
      <c r="AA33" s="38"/>
      <c r="AB33" s="39"/>
      <c r="AC33" s="39"/>
      <c r="AD33" s="25"/>
      <c r="AE33" s="26"/>
      <c r="AF33" s="41">
        <f t="shared" si="0"/>
        <v>0</v>
      </c>
      <c r="AG33" s="15" t="str">
        <f t="shared" si="1"/>
        <v>OK</v>
      </c>
      <c r="AH33" s="22" t="str">
        <f t="shared" si="8"/>
        <v/>
      </c>
      <c r="AI33" s="22" t="str">
        <f t="shared" si="2"/>
        <v/>
      </c>
      <c r="AJ33" s="22" t="str">
        <f t="shared" si="3"/>
        <v/>
      </c>
      <c r="AK33" s="15" t="str">
        <f t="shared" si="4"/>
        <v/>
      </c>
      <c r="AL33" s="15" t="str">
        <f t="shared" si="5"/>
        <v/>
      </c>
      <c r="AM33" s="15" t="str">
        <f t="shared" si="6"/>
        <v/>
      </c>
    </row>
    <row r="34" spans="1:39" ht="24" customHeight="1">
      <c r="A34" s="14" t="e">
        <f t="shared" si="7"/>
        <v>#NUM!</v>
      </c>
      <c r="B34" s="38"/>
      <c r="C34" s="39"/>
      <c r="D34" s="39"/>
      <c r="E34" s="25"/>
      <c r="F34" s="26"/>
      <c r="G34" s="38"/>
      <c r="H34" s="39"/>
      <c r="I34" s="39"/>
      <c r="J34" s="25"/>
      <c r="K34" s="26"/>
      <c r="L34" s="38"/>
      <c r="M34" s="39"/>
      <c r="N34" s="39"/>
      <c r="O34" s="25"/>
      <c r="P34" s="26"/>
      <c r="Q34" s="38"/>
      <c r="R34" s="39"/>
      <c r="S34" s="39"/>
      <c r="T34" s="25"/>
      <c r="U34" s="26"/>
      <c r="V34" s="38"/>
      <c r="W34" s="39"/>
      <c r="X34" s="39"/>
      <c r="Y34" s="25"/>
      <c r="Z34" s="26"/>
      <c r="AA34" s="38"/>
      <c r="AB34" s="39"/>
      <c r="AC34" s="39"/>
      <c r="AD34" s="25"/>
      <c r="AE34" s="26"/>
      <c r="AF34" s="41">
        <f t="shared" si="0"/>
        <v>0</v>
      </c>
      <c r="AG34" s="15" t="str">
        <f t="shared" si="1"/>
        <v>OK</v>
      </c>
      <c r="AH34" s="22" t="str">
        <f t="shared" si="8"/>
        <v/>
      </c>
      <c r="AI34" s="22" t="str">
        <f t="shared" si="2"/>
        <v/>
      </c>
      <c r="AJ34" s="22" t="str">
        <f t="shared" si="3"/>
        <v/>
      </c>
      <c r="AK34" s="15" t="str">
        <f t="shared" si="4"/>
        <v/>
      </c>
      <c r="AL34" s="15" t="str">
        <f t="shared" si="5"/>
        <v/>
      </c>
      <c r="AM34" s="15" t="str">
        <f t="shared" si="6"/>
        <v/>
      </c>
    </row>
    <row r="35" spans="1:39" ht="24" customHeight="1">
      <c r="A35" s="14" t="e">
        <f>IF(DAY(DATE($B$2,$F$2,29))=29,A34+1,"")</f>
        <v>#NUM!</v>
      </c>
      <c r="B35" s="38"/>
      <c r="C35" s="39"/>
      <c r="D35" s="39"/>
      <c r="E35" s="25"/>
      <c r="F35" s="26"/>
      <c r="G35" s="38"/>
      <c r="H35" s="39"/>
      <c r="I35" s="39"/>
      <c r="J35" s="25"/>
      <c r="K35" s="26"/>
      <c r="L35" s="38"/>
      <c r="M35" s="39"/>
      <c r="N35" s="39"/>
      <c r="O35" s="25"/>
      <c r="P35" s="26"/>
      <c r="Q35" s="38"/>
      <c r="R35" s="39"/>
      <c r="S35" s="39"/>
      <c r="T35" s="25"/>
      <c r="U35" s="26"/>
      <c r="V35" s="38"/>
      <c r="W35" s="39"/>
      <c r="X35" s="39"/>
      <c r="Y35" s="25"/>
      <c r="Z35" s="26"/>
      <c r="AA35" s="38"/>
      <c r="AB35" s="39"/>
      <c r="AC35" s="39"/>
      <c r="AD35" s="25"/>
      <c r="AE35" s="26"/>
      <c r="AF35" s="41">
        <f t="shared" si="0"/>
        <v>0</v>
      </c>
      <c r="AG35" s="15" t="str">
        <f t="shared" si="1"/>
        <v>OK</v>
      </c>
      <c r="AH35" s="22" t="str">
        <f t="shared" si="8"/>
        <v/>
      </c>
      <c r="AI35" s="22" t="str">
        <f t="shared" si="2"/>
        <v/>
      </c>
      <c r="AJ35" s="22" t="str">
        <f t="shared" si="3"/>
        <v/>
      </c>
      <c r="AK35" s="15" t="str">
        <f t="shared" si="4"/>
        <v/>
      </c>
      <c r="AL35" s="15" t="str">
        <f t="shared" si="5"/>
        <v/>
      </c>
      <c r="AM35" s="15" t="str">
        <f t="shared" si="6"/>
        <v/>
      </c>
    </row>
    <row r="36" spans="1:39" ht="24" customHeight="1">
      <c r="A36" s="14" t="e">
        <f>IF(DAY(DATE($B$2,$F$2,30))=30,A35+1,"")</f>
        <v>#NUM!</v>
      </c>
      <c r="B36" s="38"/>
      <c r="C36" s="39"/>
      <c r="D36" s="39"/>
      <c r="E36" s="25"/>
      <c r="F36" s="26"/>
      <c r="G36" s="38"/>
      <c r="H36" s="39"/>
      <c r="I36" s="39"/>
      <c r="J36" s="25"/>
      <c r="K36" s="26"/>
      <c r="L36" s="38"/>
      <c r="M36" s="39"/>
      <c r="N36" s="39"/>
      <c r="O36" s="25"/>
      <c r="P36" s="26"/>
      <c r="Q36" s="38"/>
      <c r="R36" s="39"/>
      <c r="S36" s="39"/>
      <c r="T36" s="25"/>
      <c r="U36" s="26"/>
      <c r="V36" s="38"/>
      <c r="W36" s="39"/>
      <c r="X36" s="39"/>
      <c r="Y36" s="25"/>
      <c r="Z36" s="26"/>
      <c r="AA36" s="38"/>
      <c r="AB36" s="39"/>
      <c r="AC36" s="39"/>
      <c r="AD36" s="25"/>
      <c r="AE36" s="26"/>
      <c r="AF36" s="41">
        <f t="shared" si="0"/>
        <v>0</v>
      </c>
      <c r="AG36" s="15" t="str">
        <f t="shared" si="1"/>
        <v>OK</v>
      </c>
      <c r="AH36" s="22" t="str">
        <f t="shared" si="8"/>
        <v/>
      </c>
      <c r="AI36" s="22" t="str">
        <f t="shared" si="2"/>
        <v/>
      </c>
      <c r="AJ36" s="22" t="str">
        <f t="shared" si="3"/>
        <v/>
      </c>
      <c r="AK36" s="15" t="str">
        <f t="shared" si="4"/>
        <v/>
      </c>
      <c r="AL36" s="15" t="str">
        <f t="shared" si="5"/>
        <v/>
      </c>
      <c r="AM36" s="15" t="str">
        <f t="shared" si="6"/>
        <v/>
      </c>
    </row>
    <row r="37" spans="1:39" ht="24" customHeight="1">
      <c r="A37" s="14" t="e">
        <f>IF(DAY(DATE($B$2,$F$2,31))=31,A36+1,"")</f>
        <v>#NUM!</v>
      </c>
      <c r="B37" s="38"/>
      <c r="C37" s="39"/>
      <c r="D37" s="39"/>
      <c r="E37" s="25"/>
      <c r="F37" s="26"/>
      <c r="G37" s="38"/>
      <c r="H37" s="39"/>
      <c r="I37" s="39"/>
      <c r="J37" s="25"/>
      <c r="K37" s="26"/>
      <c r="L37" s="38"/>
      <c r="M37" s="39"/>
      <c r="N37" s="39"/>
      <c r="O37" s="25"/>
      <c r="P37" s="26"/>
      <c r="Q37" s="38"/>
      <c r="R37" s="39"/>
      <c r="S37" s="39"/>
      <c r="T37" s="25"/>
      <c r="U37" s="26"/>
      <c r="V37" s="38"/>
      <c r="W37" s="39"/>
      <c r="X37" s="39"/>
      <c r="Y37" s="25"/>
      <c r="Z37" s="26"/>
      <c r="AA37" s="38"/>
      <c r="AB37" s="39"/>
      <c r="AC37" s="39"/>
      <c r="AD37" s="25"/>
      <c r="AE37" s="26"/>
      <c r="AF37" s="41">
        <f t="shared" si="0"/>
        <v>0</v>
      </c>
      <c r="AG37" s="15" t="str">
        <f t="shared" si="1"/>
        <v>OK</v>
      </c>
      <c r="AH37" s="22" t="str">
        <f t="shared" si="8"/>
        <v/>
      </c>
      <c r="AI37" s="22" t="str">
        <f t="shared" si="2"/>
        <v/>
      </c>
      <c r="AJ37" s="22" t="str">
        <f t="shared" si="3"/>
        <v/>
      </c>
      <c r="AK37" s="15" t="str">
        <f t="shared" si="4"/>
        <v/>
      </c>
      <c r="AL37" s="15" t="str">
        <f t="shared" si="5"/>
        <v/>
      </c>
      <c r="AM37" s="15" t="str">
        <f t="shared" si="6"/>
        <v/>
      </c>
    </row>
    <row r="38" spans="1:39">
      <c r="Q38" s="5"/>
    </row>
    <row r="39" spans="1:39">
      <c r="A39" s="3" t="s">
        <v>10</v>
      </c>
      <c r="B39" s="97" t="s">
        <v>53</v>
      </c>
      <c r="C39" s="98"/>
      <c r="D39" s="98" t="s">
        <v>20</v>
      </c>
      <c r="E39" s="99"/>
      <c r="G39" s="92" t="s">
        <v>27</v>
      </c>
      <c r="H39" s="93"/>
      <c r="I39" s="94"/>
    </row>
    <row r="40" spans="1:39">
      <c r="A40" s="100" t="s">
        <v>77</v>
      </c>
      <c r="B40" s="102">
        <f>SUM(AF7:AF37)</f>
        <v>0</v>
      </c>
      <c r="C40" s="103"/>
      <c r="D40" s="104">
        <f>B40/"1:0:0"*890</f>
        <v>0</v>
      </c>
      <c r="E40" s="105"/>
      <c r="G40" s="106">
        <f>SUM(F7:F37,K7:K37,P7:P37,U7:U37,Z7:Z37,AE7:AE37)</f>
        <v>0</v>
      </c>
      <c r="H40" s="107"/>
      <c r="I40" s="108"/>
    </row>
    <row r="41" spans="1:39">
      <c r="A41" s="101"/>
      <c r="B41" s="102"/>
      <c r="C41" s="103"/>
      <c r="D41" s="104"/>
      <c r="E41" s="105"/>
      <c r="G41" s="109"/>
      <c r="H41" s="110"/>
      <c r="I41" s="111"/>
    </row>
    <row r="43" spans="1:39">
      <c r="A43" s="91" t="s">
        <v>50</v>
      </c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6"/>
      <c r="AA43" s="6"/>
    </row>
  </sheetData>
  <sheetProtection algorithmName="SHA-512" hashValue="xcsiEUsNr1QKDMouQLFqyKX95Kpzawvm98bdmitkBaG1mARVGjaLIsqDo6tCsWzwKImNWxzjx3KYbdm1JqcD5A==" saltValue="IlsmdRfAyrLeiC8+ipMusg==" spinCount="100000" sheet="1" objects="1" scenarios="1"/>
  <mergeCells count="23">
    <mergeCell ref="A43:U43"/>
    <mergeCell ref="AA5:AE5"/>
    <mergeCell ref="AF5:AF6"/>
    <mergeCell ref="B39:C39"/>
    <mergeCell ref="D39:E39"/>
    <mergeCell ref="G39:I39"/>
    <mergeCell ref="A40:A41"/>
    <mergeCell ref="B40:C41"/>
    <mergeCell ref="D40:E41"/>
    <mergeCell ref="G40:I41"/>
    <mergeCell ref="A5:A6"/>
    <mergeCell ref="B5:F5"/>
    <mergeCell ref="G5:K5"/>
    <mergeCell ref="L5:P5"/>
    <mergeCell ref="Q5:U5"/>
    <mergeCell ref="V5:Z5"/>
    <mergeCell ref="B2:C2"/>
    <mergeCell ref="D2:E2"/>
    <mergeCell ref="F2:G2"/>
    <mergeCell ref="AA2:AE3"/>
    <mergeCell ref="B3:C3"/>
    <mergeCell ref="D3:E3"/>
    <mergeCell ref="F3:G3"/>
  </mergeCells>
  <phoneticPr fontId="8"/>
  <conditionalFormatting sqref="A7:A37">
    <cfRule type="expression" dxfId="28" priority="27" stopIfTrue="1">
      <formula>WEEKDAY($A7)=1</formula>
    </cfRule>
    <cfRule type="expression" dxfId="27" priority="28" stopIfTrue="1">
      <formula>WEEKDAY($A7)=7</formula>
    </cfRule>
    <cfRule type="expression" priority="29" stopIfTrue="1">
      <formula>"WEEKDAY($A6)=7"</formula>
    </cfRule>
    <cfRule type="expression" dxfId="26" priority="30" stopIfTrue="1">
      <formula>"WEEKDAY($A6)=7"</formula>
    </cfRule>
    <cfRule type="expression" priority="31" stopIfTrue="1">
      <formula>"WEEKDAY(SA3)=7"</formula>
    </cfRule>
  </conditionalFormatting>
  <conditionalFormatting sqref="D7:D37">
    <cfRule type="cellIs" dxfId="25" priority="25" operator="greaterThan">
      <formula>CEILING(C7-B7,"1:00")</formula>
    </cfRule>
  </conditionalFormatting>
  <conditionalFormatting sqref="D7:D377">
    <cfRule type="expression" dxfId="24" priority="19">
      <formula>IF(NOT(ISBLANK(C7)),IF(ISBLANK(D7),TRUE,FALSE),FALSE)</formula>
    </cfRule>
  </conditionalFormatting>
  <conditionalFormatting sqref="E7:E37">
    <cfRule type="expression" dxfId="23" priority="24">
      <formula>IF($AH7="NG団体1",1,0)</formula>
    </cfRule>
  </conditionalFormatting>
  <conditionalFormatting sqref="F7:F37">
    <cfRule type="expression" dxfId="22" priority="14">
      <formula>IF(NOT(ISBLANK(E7)),IF(ISBLANK(F7),TRUE,FALSE),FALSE)</formula>
    </cfRule>
  </conditionalFormatting>
  <conditionalFormatting sqref="I7:I37">
    <cfRule type="expression" dxfId="21" priority="17">
      <formula>IF(NOT(ISBLANK(H7)),IF(ISBLANK(I7),TRUE,FALSE),FALSE)</formula>
    </cfRule>
    <cfRule type="cellIs" dxfId="20" priority="18" operator="greaterThan">
      <formula>CEILING(H7-G7,"1:00")</formula>
    </cfRule>
  </conditionalFormatting>
  <conditionalFormatting sqref="J7:J37">
    <cfRule type="expression" dxfId="19" priority="23">
      <formula>IF($AI7="NG団体2",1,0)</formula>
    </cfRule>
  </conditionalFormatting>
  <conditionalFormatting sqref="K7:K37">
    <cfRule type="expression" dxfId="18" priority="13">
      <formula>IF(NOT(ISBLANK(J7)),IF(ISBLANK(K7),TRUE,FALSE),FALSE)</formula>
    </cfRule>
  </conditionalFormatting>
  <conditionalFormatting sqref="N7:N37">
    <cfRule type="expression" dxfId="17" priority="15">
      <formula>IF(NOT(ISBLANK(M7)),IF(ISBLANK(N7),TRUE,FALSE),FALSE)</formula>
    </cfRule>
    <cfRule type="cellIs" dxfId="16" priority="16" operator="greaterThan">
      <formula>CEILING(M7-L7,"1:00")</formula>
    </cfRule>
  </conditionalFormatting>
  <conditionalFormatting sqref="O7:O37">
    <cfRule type="expression" dxfId="15" priority="22">
      <formula>IF($AJ7="NG団体3",1,0)</formula>
    </cfRule>
  </conditionalFormatting>
  <conditionalFormatting sqref="P7:P37">
    <cfRule type="expression" dxfId="14" priority="4">
      <formula>IF(NOT(ISBLANK(O7)),IF(ISBLANK(P7),TRUE,FALSE),FALSE)</formula>
    </cfRule>
  </conditionalFormatting>
  <conditionalFormatting sqref="S7:S37">
    <cfRule type="cellIs" dxfId="13" priority="9" operator="greaterThan">
      <formula>CEILING(R7-Q7,"1:00")</formula>
    </cfRule>
    <cfRule type="expression" dxfId="12" priority="10">
      <formula>IF(NOT(ISBLANK(R7)),IF(ISBLANK(S7),TRUE,FALSE),FALSE)</formula>
    </cfRule>
  </conditionalFormatting>
  <conditionalFormatting sqref="T7:T37">
    <cfRule type="expression" dxfId="11" priority="21">
      <formula>IF($AK7="NG団体4",1,0)</formula>
    </cfRule>
  </conditionalFormatting>
  <conditionalFormatting sqref="U7:U37">
    <cfRule type="expression" dxfId="10" priority="3">
      <formula>IF(NOT(ISBLANK(T7)),IF(ISBLANK(U7),TRUE,FALSE),FALSE)</formula>
    </cfRule>
  </conditionalFormatting>
  <conditionalFormatting sqref="X7:X37">
    <cfRule type="cellIs" dxfId="9" priority="7" operator="greaterThan">
      <formula>CEILING(W7-V7,"1:00")</formula>
    </cfRule>
    <cfRule type="expression" dxfId="8" priority="8">
      <formula>IF(NOT(ISBLANK(W7)),IF(ISBLANK(X7),TRUE,FALSE),FALSE)</formula>
    </cfRule>
  </conditionalFormatting>
  <conditionalFormatting sqref="Y7:Y37">
    <cfRule type="expression" dxfId="7" priority="12">
      <formula>IF($AL7="NG団体5",1,0)</formula>
    </cfRule>
  </conditionalFormatting>
  <conditionalFormatting sqref="Z7:Z37">
    <cfRule type="expression" dxfId="6" priority="2">
      <formula>IF(NOT(ISBLANK(Y7)),IF(ISBLANK(Z7),TRUE,FALSE),FALSE)</formula>
    </cfRule>
  </conditionalFormatting>
  <conditionalFormatting sqref="AC7:AC37">
    <cfRule type="cellIs" dxfId="5" priority="5" operator="greaterThan">
      <formula>CEILING(AB7-AA7,"1:00")</formula>
    </cfRule>
    <cfRule type="expression" dxfId="4" priority="6">
      <formula>IF(NOT(ISBLANK(AB7)),IF(ISBLANK(AC7),TRUE,FALSE),FALSE)</formula>
    </cfRule>
  </conditionalFormatting>
  <conditionalFormatting sqref="AD7:AD37">
    <cfRule type="expression" dxfId="3" priority="11">
      <formula>IF($AM7="NG団体6",1,0)</formula>
    </cfRule>
  </conditionalFormatting>
  <conditionalFormatting sqref="AE7:AE37">
    <cfRule type="expression" dxfId="2" priority="1">
      <formula>IF(NOT(ISBLANK(AD7)),IF(ISBLANK(AE7),TRUE,FALSE),FALSE)</formula>
    </cfRule>
  </conditionalFormatting>
  <conditionalFormatting sqref="AG7:AG37">
    <cfRule type="cellIs" dxfId="1" priority="26" operator="notEqual">
      <formula>"OK"</formula>
    </cfRule>
  </conditionalFormatting>
  <conditionalFormatting sqref="AH7:AM7 AH8 AK8:AM37">
    <cfRule type="cellIs" dxfId="0" priority="20" operator="notEqual">
      <formula>"OK"</formula>
    </cfRule>
  </conditionalFormatting>
  <pageMargins left="0.31496062992125984" right="0.19685039370078741" top="0.35433070866141736" bottom="0.35433070866141736" header="0.31496062992125984" footer="0.31496062992125984"/>
  <pageSetup paperSize="9" scale="59" orientation="landscape" r:id="rId1"/>
  <colBreaks count="1" manualBreakCount="1">
    <brk id="22" max="1048575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79B5620-BDE8-4817-97DA-7C98BE9BA84F}">
          <x14:formula1>
            <xm:f>利用時間!$D$2:$D$17</xm:f>
          </x14:formula1>
          <xm:sqref>D7:D37 I7:I37 N7:N37 S7:S37 X7:X37 AC7:AC37</xm:sqref>
        </x14:dataValidation>
        <x14:dataValidation type="list" allowBlank="1" showInputMessage="1" showErrorMessage="1" xr:uid="{C08394D6-6BEF-45B5-9DA2-0039F6119C45}">
          <x14:formula1>
            <xm:f>利用時間!$B$2:$B$32</xm:f>
          </x14:formula1>
          <xm:sqref>B7:C37 G7:H37 L7:M37 Q7:R37 V7:W37 AA7:AB37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D5307-8805-4581-ABA5-337487B8B0B0}">
  <dimension ref="A1:H4"/>
  <sheetViews>
    <sheetView zoomScale="70" zoomScaleNormal="70" zoomScaleSheetLayoutView="115" workbookViewId="0">
      <selection activeCell="E4" sqref="E4:H4"/>
    </sheetView>
  </sheetViews>
  <sheetFormatPr defaultColWidth="9" defaultRowHeight="13"/>
  <cols>
    <col min="1" max="1" width="3.08984375" customWidth="1"/>
    <col min="2" max="2" width="15" customWidth="1"/>
    <col min="3" max="4" width="11.453125" customWidth="1"/>
    <col min="5" max="8" width="18.08984375" customWidth="1"/>
  </cols>
  <sheetData>
    <row r="1" spans="1:8" ht="23.15" customHeight="1">
      <c r="A1" s="112" t="s">
        <v>71</v>
      </c>
      <c r="B1" s="112"/>
      <c r="C1" s="112"/>
      <c r="D1" s="112"/>
      <c r="E1" s="112"/>
      <c r="F1" s="112"/>
      <c r="G1" s="112"/>
      <c r="H1" s="112"/>
    </row>
    <row r="2" spans="1:8" ht="23.15" customHeight="1">
      <c r="E2" s="113"/>
      <c r="F2" s="113"/>
      <c r="G2" s="113"/>
      <c r="H2" s="113"/>
    </row>
    <row r="3" spans="1:8" ht="21" customHeight="1">
      <c r="A3" s="46"/>
      <c r="B3" s="47" t="s">
        <v>0</v>
      </c>
      <c r="C3" s="47" t="s">
        <v>1</v>
      </c>
      <c r="D3" s="48" t="s">
        <v>72</v>
      </c>
      <c r="E3" s="49" t="s">
        <v>2</v>
      </c>
      <c r="F3" s="49" t="s">
        <v>3</v>
      </c>
      <c r="G3" s="49" t="s">
        <v>4</v>
      </c>
      <c r="H3" s="49" t="s">
        <v>5</v>
      </c>
    </row>
    <row r="4" spans="1:8" ht="22.75" customHeight="1">
      <c r="A4" s="34"/>
      <c r="B4" s="35" t="s">
        <v>74</v>
      </c>
      <c r="C4" s="50" t="s">
        <v>75</v>
      </c>
      <c r="D4" s="50" t="s">
        <v>73</v>
      </c>
      <c r="E4" s="33"/>
      <c r="F4" s="33"/>
      <c r="G4" s="33"/>
      <c r="H4" s="33"/>
    </row>
  </sheetData>
  <sheetProtection algorithmName="SHA-512" hashValue="CgIV/EnExSiyYWAghK301RQ/4k5oILrn9yirzwLaAuzf8Lodx2eIfqUPJ0v2udyUJDKJ/0NG/wlxZX4i/V35yw==" saltValue="s3ZRxOrPOkgXq1er0TFsjg==" spinCount="100000" sheet="1" objects="1" scenarios="1"/>
  <autoFilter ref="A3:H4" xr:uid="{00000000-0009-0000-0000-000006000000}"/>
  <mergeCells count="2">
    <mergeCell ref="A1:H1"/>
    <mergeCell ref="E2:H2"/>
  </mergeCells>
  <phoneticPr fontId="8"/>
  <pageMargins left="0.59055118110236227" right="0" top="0.98425196850393704" bottom="0.98425196850393704" header="0.51181102362204722" footer="0.51181102362204722"/>
  <pageSetup paperSize="9" scale="90" orientation="portrait"/>
  <headerFooter alignWithMargins="0">
    <oddFooter>&amp;C&amp;"ＭＳ ゴシック,標準"&amp;16 11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2"/>
  <sheetViews>
    <sheetView zoomScaleNormal="100" workbookViewId="0"/>
  </sheetViews>
  <sheetFormatPr defaultRowHeight="13"/>
  <cols>
    <col min="3" max="3" width="18.453125" customWidth="1"/>
    <col min="5" max="5" width="11.453125" customWidth="1"/>
  </cols>
  <sheetData>
    <row r="1" spans="1:5">
      <c r="A1" t="s">
        <v>33</v>
      </c>
      <c r="B1" s="1" t="s">
        <v>13</v>
      </c>
      <c r="C1" s="1" t="s">
        <v>46</v>
      </c>
      <c r="D1" t="s">
        <v>66</v>
      </c>
      <c r="E1" t="s">
        <v>69</v>
      </c>
    </row>
    <row r="2" spans="1:5">
      <c r="A2" s="1" t="s">
        <v>34</v>
      </c>
      <c r="B2" s="37">
        <v>0.25</v>
      </c>
      <c r="C2" t="s">
        <v>47</v>
      </c>
      <c r="D2" s="40">
        <v>0</v>
      </c>
      <c r="E2" s="40">
        <v>0</v>
      </c>
    </row>
    <row r="3" spans="1:5">
      <c r="A3" s="1" t="s">
        <v>45</v>
      </c>
      <c r="B3" s="37">
        <v>0.27083333333333331</v>
      </c>
      <c r="C3" t="s">
        <v>48</v>
      </c>
      <c r="D3" s="40">
        <v>4.1666666666666664E-2</v>
      </c>
      <c r="E3" s="40">
        <v>4.1666666666666664E-2</v>
      </c>
    </row>
    <row r="4" spans="1:5">
      <c r="B4" s="37">
        <v>0.29166666666666702</v>
      </c>
      <c r="C4" t="s">
        <v>49</v>
      </c>
      <c r="D4" s="40">
        <v>8.3333333333333301E-2</v>
      </c>
      <c r="E4" s="40">
        <v>8.3333333333333301E-2</v>
      </c>
    </row>
    <row r="5" spans="1:5">
      <c r="B5" s="37">
        <v>0.3125</v>
      </c>
      <c r="C5" t="s">
        <v>60</v>
      </c>
      <c r="D5" s="40">
        <v>0.125</v>
      </c>
      <c r="E5" s="40">
        <v>0.125</v>
      </c>
    </row>
    <row r="6" spans="1:5">
      <c r="B6" s="37">
        <v>0.33333333333333298</v>
      </c>
      <c r="C6" t="s">
        <v>61</v>
      </c>
      <c r="D6" s="40">
        <v>0.16666666666666699</v>
      </c>
      <c r="E6" s="40">
        <v>0.16666666666666699</v>
      </c>
    </row>
    <row r="7" spans="1:5">
      <c r="B7" s="37">
        <v>0.35416666666666702</v>
      </c>
      <c r="C7" t="s">
        <v>68</v>
      </c>
      <c r="D7" s="40">
        <v>0.20833333333333301</v>
      </c>
    </row>
    <row r="8" spans="1:5">
      <c r="B8" s="37">
        <v>0.375</v>
      </c>
      <c r="D8" s="40">
        <v>0.25</v>
      </c>
    </row>
    <row r="9" spans="1:5">
      <c r="B9" s="37">
        <v>0.39583333333333298</v>
      </c>
      <c r="D9" s="40">
        <v>0.29166666666666702</v>
      </c>
    </row>
    <row r="10" spans="1:5">
      <c r="B10" s="37">
        <v>0.41666666666666702</v>
      </c>
      <c r="D10" s="40">
        <v>0.33333333333333298</v>
      </c>
    </row>
    <row r="11" spans="1:5">
      <c r="B11" s="37">
        <v>0.4375</v>
      </c>
      <c r="D11" s="40">
        <v>0.375</v>
      </c>
    </row>
    <row r="12" spans="1:5">
      <c r="B12" s="37">
        <v>0.45833333333333298</v>
      </c>
      <c r="D12" s="40">
        <v>0.41666666666666702</v>
      </c>
    </row>
    <row r="13" spans="1:5">
      <c r="B13" s="37">
        <v>0.47916666666666602</v>
      </c>
      <c r="D13" s="40">
        <v>0.45833333333333298</v>
      </c>
    </row>
    <row r="14" spans="1:5">
      <c r="B14" s="37">
        <v>0.5</v>
      </c>
      <c r="D14" s="40">
        <v>0.5</v>
      </c>
    </row>
    <row r="15" spans="1:5">
      <c r="B15" s="37">
        <v>0.52083333333333304</v>
      </c>
      <c r="D15" s="40">
        <v>0.54166666666666696</v>
      </c>
    </row>
    <row r="16" spans="1:5">
      <c r="B16" s="37">
        <v>0.54166666666666596</v>
      </c>
      <c r="D16" s="40">
        <v>0.58333333333333304</v>
      </c>
    </row>
    <row r="17" spans="2:4">
      <c r="B17" s="37">
        <v>0.5625</v>
      </c>
      <c r="D17" s="40">
        <v>0.625</v>
      </c>
    </row>
    <row r="18" spans="2:4">
      <c r="B18" s="37">
        <v>0.58333333333333304</v>
      </c>
    </row>
    <row r="19" spans="2:4">
      <c r="B19" s="37">
        <v>0.60416666666666596</v>
      </c>
    </row>
    <row r="20" spans="2:4">
      <c r="B20" s="37">
        <v>0.625</v>
      </c>
    </row>
    <row r="21" spans="2:4">
      <c r="B21" s="37">
        <v>0.64583333333333304</v>
      </c>
    </row>
    <row r="22" spans="2:4">
      <c r="B22" s="37">
        <v>0.66666666666666596</v>
      </c>
    </row>
    <row r="23" spans="2:4">
      <c r="B23" s="37">
        <v>0.6875</v>
      </c>
    </row>
    <row r="24" spans="2:4">
      <c r="B24" s="37">
        <v>0.70833333333333304</v>
      </c>
    </row>
    <row r="25" spans="2:4">
      <c r="B25" s="37">
        <v>0.72916666666666596</v>
      </c>
    </row>
    <row r="26" spans="2:4">
      <c r="B26" s="37">
        <v>0.75</v>
      </c>
    </row>
    <row r="27" spans="2:4">
      <c r="B27" s="37">
        <v>0.77083333333333304</v>
      </c>
    </row>
    <row r="28" spans="2:4">
      <c r="B28" s="37">
        <v>0.79166666666666596</v>
      </c>
    </row>
    <row r="29" spans="2:4">
      <c r="B29" s="37">
        <v>0.8125</v>
      </c>
    </row>
    <row r="30" spans="2:4">
      <c r="B30" s="37">
        <v>0.83333333333333304</v>
      </c>
    </row>
    <row r="31" spans="2:4">
      <c r="B31" s="37">
        <v>0.85416666666666596</v>
      </c>
    </row>
    <row r="32" spans="2:4">
      <c r="B32" s="37">
        <v>0.874999999999999</v>
      </c>
    </row>
  </sheetData>
  <sheetProtection algorithmName="SHA-512" hashValue="23ujb2hh156YsJnpMKbz2km5yZEg5b6NNLFjzUdNHtUovhCf2Ls8B5RyOQW3WQmhbKlbiiXnZPWPCu6FSC3QNA==" saltValue="8IztxfVqdEAp/SQN+HnEIQ==" spinCount="100000" sheet="1" objects="1" scenarios="1"/>
  <phoneticPr fontId="7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申請書(体育施設利用許可)</vt:lpstr>
      <vt:lpstr>【計画表】体育館 1</vt:lpstr>
      <vt:lpstr>【計画表】体育館 ２</vt:lpstr>
      <vt:lpstr>【計画表】武道場</vt:lpstr>
      <vt:lpstr>【計画表】その他（グラウンド）</vt:lpstr>
      <vt:lpstr>清水桜が丘高校</vt:lpstr>
      <vt:lpstr>利用時間</vt:lpstr>
      <vt:lpstr>'【計画表】その他（グラウンド）'!Print_Area</vt:lpstr>
      <vt:lpstr>'【計画表】体育館 1'!Print_Area</vt:lpstr>
      <vt:lpstr>'【計画表】体育館 ２'!Print_Area</vt:lpstr>
      <vt:lpstr>【計画表】武道場!Print_Area</vt:lpstr>
      <vt:lpstr>清水桜が丘高校!Print_Area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清水市</dc:creator>
  <cp:lastModifiedBy>瀬田　さおり</cp:lastModifiedBy>
  <cp:lastPrinted>2024-03-10T12:02:09Z</cp:lastPrinted>
  <dcterms:created xsi:type="dcterms:W3CDTF">2006-05-24T08:08:04Z</dcterms:created>
  <dcterms:modified xsi:type="dcterms:W3CDTF">2025-10-08T07:17:04Z</dcterms:modified>
</cp:coreProperties>
</file>