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65" windowHeight="3870" tabRatio="697" activeTab="0"/>
  </bookViews>
  <sheets>
    <sheet name="概要１－１" sheetId="1" r:id="rId1"/>
    <sheet name="概要１－２" sheetId="2" r:id="rId2"/>
    <sheet name="概要１－３" sheetId="3" r:id="rId3"/>
    <sheet name="概要１－４" sheetId="4" r:id="rId4"/>
  </sheets>
  <definedNames>
    <definedName name="_xlnm.Print_Area" localSheetId="0">'概要１－１'!$A$1:$M$30</definedName>
    <definedName name="_xlnm.Print_Area" localSheetId="1">'概要１－２'!$A$1:$J$29</definedName>
    <definedName name="_xlnm.Print_Area" localSheetId="2">'概要１－３'!$A$1:$K$44</definedName>
    <definedName name="_xlnm.Print_Area" localSheetId="3">'概要１－４'!$A$1:$G$19</definedName>
  </definedNames>
  <calcPr fullCalcOnLoad="1"/>
</workbook>
</file>

<file path=xl/sharedStrings.xml><?xml version="1.0" encoding="utf-8"?>
<sst xmlns="http://schemas.openxmlformats.org/spreadsheetml/2006/main" count="134" uniqueCount="82">
  <si>
    <t>　　ている。しかしながら、1事業所当り</t>
  </si>
  <si>
    <t>　　は、ともに県平均を大きく下回り、</t>
  </si>
  <si>
    <t>　　　静岡県に対する本市の割合は、事業</t>
  </si>
  <si>
    <t>　　所数、従業者数、製造品出荷額等いず</t>
  </si>
  <si>
    <t>　　出荷額等の減少の割合が一番大きくな</t>
  </si>
  <si>
    <t/>
  </si>
  <si>
    <t>年次</t>
  </si>
  <si>
    <t>事業所数</t>
  </si>
  <si>
    <t>従業者数</t>
  </si>
  <si>
    <t>製造品出荷額等</t>
  </si>
  <si>
    <t>全事業所</t>
  </si>
  <si>
    <t>4人以上の事業所</t>
  </si>
  <si>
    <t>対前年増減率(％)</t>
  </si>
  <si>
    <t>構成比(％)</t>
  </si>
  <si>
    <t>計</t>
  </si>
  <si>
    <t>工業別</t>
  </si>
  <si>
    <t>実数</t>
  </si>
  <si>
    <t>重化学工業</t>
  </si>
  <si>
    <t>軽工業</t>
  </si>
  <si>
    <t>区分</t>
  </si>
  <si>
    <t>静岡県</t>
  </si>
  <si>
    <t>静岡市</t>
  </si>
  <si>
    <t>浜松市</t>
  </si>
  <si>
    <t>富士市</t>
  </si>
  <si>
    <t>年</t>
  </si>
  <si>
    <t>本市の占める割合(％)</t>
  </si>
  <si>
    <t>グラフ用</t>
  </si>
  <si>
    <t>沼津市</t>
  </si>
  <si>
    <t>事業所数</t>
  </si>
  <si>
    <t>従業者数</t>
  </si>
  <si>
    <t>製造品出荷額等</t>
  </si>
  <si>
    <t>実数</t>
  </si>
  <si>
    <t>指数</t>
  </si>
  <si>
    <t>従業者4人以上の事業所</t>
  </si>
  <si>
    <t>グラフ用</t>
  </si>
  <si>
    <t>グラフ用</t>
  </si>
  <si>
    <t>(単位：人、万円）</t>
  </si>
  <si>
    <t>１　概　　況</t>
  </si>
  <si>
    <t>　(1) 静岡県に対する本市の位置（従業者４人以上）</t>
  </si>
  <si>
    <t>　　　本市の工業を重化学工業・軽工業別に</t>
  </si>
  <si>
    <t>Ⅱ　調 査 結 果 の 概 要</t>
  </si>
  <si>
    <t>　第１表　市別事業所規模（従業者４人以上の事業所）</t>
  </si>
  <si>
    <t>　(2) 静岡県に対する本市の占める割合の推移(従業者４人以上の事業所）</t>
  </si>
  <si>
    <t>　(3) 最近10か年の本市の工業の動き</t>
  </si>
  <si>
    <t>　　　本市の工業の動きをみてみると、ここ10年間は事業所数、従業者数及び製造品出荷額等はそ</t>
  </si>
  <si>
    <t>　第３表　最近10か年の事業所数、従業者数、製造品出荷額等の推移</t>
  </si>
  <si>
    <t>　(4) 重化学工業・軽工業別構成 (従業者４人以上の事業所)</t>
  </si>
  <si>
    <t>　第４表　重化学工業・軽工業別構成</t>
  </si>
  <si>
    <t xml:space="preserve">            (単位：人、万円）</t>
  </si>
  <si>
    <t>(単位：人、万円)</t>
  </si>
  <si>
    <t>　第２表　静岡県に対する本市の事業所数、従業者数、製造品出荷額等の推移（従業者４人以上）</t>
  </si>
  <si>
    <t>１事業所当りの従業者数</t>
  </si>
  <si>
    <t>１事業所当りの製造品出荷額等</t>
  </si>
  <si>
    <t>　　本市の工業は小規模な事業所が多い</t>
  </si>
  <si>
    <t>　　ことを示している。</t>
  </si>
  <si>
    <t>平成15年</t>
  </si>
  <si>
    <t>　　が、これは家具、サンダル、木製品など</t>
  </si>
  <si>
    <t>　　地場産業の比重が高いためである。従業</t>
  </si>
  <si>
    <t>　　者数は、重化学工業・軽工業の構成比は</t>
  </si>
  <si>
    <t>　　を占めている。</t>
  </si>
  <si>
    <t>平成15年</t>
  </si>
  <si>
    <t>　　れも減少し続けている。中でも製造品</t>
  </si>
  <si>
    <t>　　っている。</t>
  </si>
  <si>
    <t>平成16年の数値については、静岡市以外は、静岡県発行の平成16年工業統計調査報告書による。</t>
  </si>
  <si>
    <t>平成16年</t>
  </si>
  <si>
    <t>平成16年</t>
  </si>
  <si>
    <t>平成7年</t>
  </si>
  <si>
    <t>　　れぞれ減少傾向にある。平成16年の工業統計調査は、前年に比べ事業所数（全事業所）におい</t>
  </si>
  <si>
    <t>平成7年</t>
  </si>
  <si>
    <t>(指数  平成7年＝100、単位：人、万円)</t>
  </si>
  <si>
    <t>　　従業者数24.4人（県平均33.4人）、</t>
  </si>
  <si>
    <t>　　次ぎ第２位で､県全体の14.6％を占め</t>
  </si>
  <si>
    <t>　　標ともなる製造品出荷額等（従業者４人以上の事業所）においては、284億8,660万円増加した。</t>
  </si>
  <si>
    <t>　　みると、事業所数は、軽工業が1,130事</t>
  </si>
  <si>
    <t>　  業所(構成比59.8％)と軽工業優位である</t>
  </si>
  <si>
    <t>　　それぞれ51.9%,48.1%である。また、製造</t>
  </si>
  <si>
    <t>　　品出荷額等は、重化学工業が構成比60.4%</t>
  </si>
  <si>
    <t>　　　本市の事業所数1,890事業所は、県</t>
  </si>
  <si>
    <t>　　内市町村では浜松市の2,138事業所に</t>
  </si>
  <si>
    <t>　　また1事業所当りの製造品出荷額等7</t>
  </si>
  <si>
    <t>　　億4,416万円（県平均12億8,986万円）</t>
  </si>
  <si>
    <t>　　ては、49事業所増加し､従業者数（全事業所）においては1,011人減少した。また、生産力の指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</si>
</sst>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3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8.25"/>
      <name val="ＭＳ Ｐゴシック"/>
      <family val="3"/>
    </font>
    <font>
      <sz val="9"/>
      <name val="ＭＳ Ｐゴシック"/>
      <family val="3"/>
    </font>
    <font>
      <sz val="8.75"/>
      <name val="ＭＳ Ｐゴシック"/>
      <family val="3"/>
    </font>
    <font>
      <sz val="9.25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14"/>
      <name val="ＭＳ 明朝"/>
      <family val="1"/>
    </font>
    <font>
      <sz val="10.5"/>
      <name val="ＭＳ Ｐゴシック"/>
      <family val="3"/>
    </font>
    <font>
      <sz val="8.5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2.75"/>
      <name val="ＭＳ Ｐゴシック"/>
      <family val="3"/>
    </font>
    <font>
      <sz val="3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38" fontId="14" fillId="0" borderId="0" xfId="26" applyFont="1" applyFill="1" applyAlignment="1">
      <alignment/>
    </xf>
    <xf numFmtId="38" fontId="14" fillId="0" borderId="0" xfId="26" applyFont="1" applyAlignment="1" quotePrefix="1">
      <alignment horizontal="left"/>
    </xf>
    <xf numFmtId="38" fontId="14" fillId="0" borderId="0" xfId="26" applyFont="1" applyAlignment="1">
      <alignment/>
    </xf>
    <xf numFmtId="38" fontId="14" fillId="0" borderId="0" xfId="26" applyFont="1" applyFill="1" applyAlignment="1" quotePrefix="1">
      <alignment horizontal="left"/>
    </xf>
    <xf numFmtId="38" fontId="14" fillId="0" borderId="0" xfId="26" applyFont="1" applyBorder="1" applyAlignment="1">
      <alignment/>
    </xf>
    <xf numFmtId="38" fontId="14" fillId="0" borderId="3" xfId="26" applyFont="1" applyBorder="1" applyAlignment="1">
      <alignment/>
    </xf>
    <xf numFmtId="38" fontId="14" fillId="0" borderId="4" xfId="26" applyFont="1" applyBorder="1" applyAlignment="1">
      <alignment/>
    </xf>
    <xf numFmtId="38" fontId="14" fillId="0" borderId="0" xfId="26" applyFont="1" applyFill="1" applyBorder="1" applyAlignment="1">
      <alignment/>
    </xf>
    <xf numFmtId="179" fontId="14" fillId="0" borderId="0" xfId="0" applyNumberFormat="1" applyFont="1" applyBorder="1" applyAlignment="1">
      <alignment/>
    </xf>
    <xf numFmtId="38" fontId="14" fillId="0" borderId="5" xfId="26" applyFont="1" applyBorder="1" applyAlignment="1">
      <alignment/>
    </xf>
    <xf numFmtId="38" fontId="14" fillId="0" borderId="0" xfId="26" applyFont="1" applyAlignment="1">
      <alignment wrapText="1"/>
    </xf>
    <xf numFmtId="38" fontId="14" fillId="0" borderId="0" xfId="26" applyFont="1" applyBorder="1" applyAlignment="1">
      <alignment wrapText="1"/>
    </xf>
    <xf numFmtId="177" fontId="14" fillId="0" borderId="0" xfId="26" applyNumberFormat="1" applyFont="1" applyFill="1" applyBorder="1" applyAlignment="1">
      <alignment/>
    </xf>
    <xf numFmtId="177" fontId="14" fillId="0" borderId="0" xfId="26" applyNumberFormat="1" applyFont="1" applyAlignment="1">
      <alignment/>
    </xf>
    <xf numFmtId="0" fontId="14" fillId="0" borderId="0" xfId="0" applyFont="1" applyAlignment="1">
      <alignment/>
    </xf>
    <xf numFmtId="38" fontId="14" fillId="0" borderId="0" xfId="26" applyFont="1" applyAlignment="1" quotePrefix="1">
      <alignment horizontal="left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/>
    </xf>
    <xf numFmtId="0" fontId="14" fillId="0" borderId="3" xfId="0" applyFont="1" applyBorder="1" applyAlignment="1">
      <alignment/>
    </xf>
    <xf numFmtId="38" fontId="14" fillId="0" borderId="6" xfId="26" applyFont="1" applyBorder="1" applyAlignment="1">
      <alignment horizontal="center"/>
    </xf>
    <xf numFmtId="177" fontId="14" fillId="0" borderId="0" xfId="26" applyNumberFormat="1" applyFont="1" applyBorder="1" applyAlignment="1">
      <alignment/>
    </xf>
    <xf numFmtId="177" fontId="14" fillId="0" borderId="7" xfId="26" applyNumberFormat="1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" xfId="0" applyFont="1" applyFill="1" applyBorder="1" applyAlignment="1">
      <alignment horizontal="center"/>
    </xf>
    <xf numFmtId="176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 quotePrefix="1">
      <alignment horizontal="left" vertical="top"/>
    </xf>
    <xf numFmtId="0" fontId="14" fillId="0" borderId="0" xfId="0" applyFont="1" applyAlignment="1" quotePrefix="1">
      <alignment horizontal="left"/>
    </xf>
    <xf numFmtId="0" fontId="14" fillId="0" borderId="6" xfId="0" applyFont="1" applyBorder="1" applyAlignment="1">
      <alignment horizontal="center"/>
    </xf>
    <xf numFmtId="176" fontId="14" fillId="0" borderId="7" xfId="0" applyNumberFormat="1" applyFont="1" applyBorder="1" applyAlignment="1">
      <alignment/>
    </xf>
    <xf numFmtId="0" fontId="14" fillId="0" borderId="8" xfId="0" applyFont="1" applyBorder="1" applyAlignment="1">
      <alignment horizontal="center"/>
    </xf>
    <xf numFmtId="176" fontId="14" fillId="0" borderId="9" xfId="0" applyNumberFormat="1" applyFont="1" applyBorder="1" applyAlignment="1">
      <alignment/>
    </xf>
    <xf numFmtId="176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/>
    </xf>
    <xf numFmtId="0" fontId="14" fillId="0" borderId="3" xfId="0" applyFont="1" applyBorder="1" applyAlignment="1">
      <alignment/>
    </xf>
    <xf numFmtId="176" fontId="14" fillId="0" borderId="0" xfId="26" applyNumberFormat="1" applyFont="1" applyBorder="1" applyAlignment="1">
      <alignment/>
    </xf>
    <xf numFmtId="184" fontId="14" fillId="0" borderId="0" xfId="26" applyNumberFormat="1" applyFont="1" applyFill="1" applyBorder="1" applyAlignment="1">
      <alignment/>
    </xf>
    <xf numFmtId="184" fontId="14" fillId="0" borderId="0" xfId="26" applyNumberFormat="1" applyFont="1" applyBorder="1" applyAlignment="1">
      <alignment/>
    </xf>
    <xf numFmtId="176" fontId="14" fillId="0" borderId="3" xfId="26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84" fontId="14" fillId="0" borderId="0" xfId="0" applyNumberFormat="1" applyFont="1" applyBorder="1" applyAlignment="1">
      <alignment/>
    </xf>
    <xf numFmtId="0" fontId="14" fillId="0" borderId="0" xfId="26" applyFont="1" applyBorder="1" applyAlignment="1">
      <alignment/>
    </xf>
    <xf numFmtId="0" fontId="14" fillId="0" borderId="0" xfId="26" applyFont="1" applyAlignment="1">
      <alignment/>
    </xf>
    <xf numFmtId="176" fontId="14" fillId="0" borderId="0" xfId="0" applyNumberFormat="1" applyFont="1" applyAlignment="1">
      <alignment/>
    </xf>
    <xf numFmtId="38" fontId="14" fillId="0" borderId="11" xfId="26" applyFont="1" applyBorder="1" applyAlignment="1">
      <alignment/>
    </xf>
    <xf numFmtId="38" fontId="14" fillId="0" borderId="12" xfId="26" applyFont="1" applyBorder="1" applyAlignment="1">
      <alignment/>
    </xf>
    <xf numFmtId="38" fontId="14" fillId="0" borderId="7" xfId="26" applyFont="1" applyBorder="1" applyAlignment="1">
      <alignment/>
    </xf>
    <xf numFmtId="38" fontId="14" fillId="0" borderId="10" xfId="26" applyFont="1" applyBorder="1" applyAlignment="1">
      <alignment/>
    </xf>
    <xf numFmtId="38" fontId="14" fillId="0" borderId="13" xfId="26" applyFont="1" applyBorder="1" applyAlignment="1">
      <alignment/>
    </xf>
    <xf numFmtId="38" fontId="17" fillId="0" borderId="0" xfId="26" applyFont="1" applyAlignment="1" quotePrefix="1">
      <alignment horizontal="left"/>
    </xf>
    <xf numFmtId="38" fontId="17" fillId="0" borderId="0" xfId="26" applyFont="1" applyAlignment="1">
      <alignment/>
    </xf>
    <xf numFmtId="38" fontId="17" fillId="0" borderId="0" xfId="26" applyFont="1" applyFill="1" applyAlignment="1" quotePrefix="1">
      <alignment horizontal="right"/>
    </xf>
    <xf numFmtId="0" fontId="17" fillId="0" borderId="0" xfId="0" applyFont="1" applyAlignment="1">
      <alignment/>
    </xf>
    <xf numFmtId="38" fontId="20" fillId="0" borderId="0" xfId="26" applyFont="1" applyAlignment="1" quotePrefix="1">
      <alignment horizontal="left"/>
    </xf>
    <xf numFmtId="38" fontId="20" fillId="0" borderId="0" xfId="26" applyFont="1" applyAlignment="1">
      <alignment horizontal="left"/>
    </xf>
    <xf numFmtId="0" fontId="20" fillId="0" borderId="0" xfId="0" applyFont="1" applyAlignment="1">
      <alignment vertical="top" wrapText="1"/>
    </xf>
    <xf numFmtId="38" fontId="20" fillId="0" borderId="0" xfId="26" applyFont="1" applyAlignment="1">
      <alignment/>
    </xf>
    <xf numFmtId="177" fontId="20" fillId="0" borderId="0" xfId="26" applyNumberFormat="1" applyFont="1" applyAlignment="1">
      <alignment/>
    </xf>
    <xf numFmtId="0" fontId="20" fillId="0" borderId="0" xfId="0" applyFont="1" applyAlignment="1">
      <alignment/>
    </xf>
    <xf numFmtId="0" fontId="23" fillId="0" borderId="14" xfId="0" applyFont="1" applyBorder="1" applyAlignment="1">
      <alignment horizontal="center" vertical="center" wrapText="1"/>
    </xf>
    <xf numFmtId="38" fontId="22" fillId="0" borderId="0" xfId="26" applyFont="1" applyAlignment="1">
      <alignment/>
    </xf>
    <xf numFmtId="38" fontId="22" fillId="0" borderId="0" xfId="26" applyFont="1" applyBorder="1" applyAlignment="1">
      <alignment/>
    </xf>
    <xf numFmtId="38" fontId="20" fillId="0" borderId="0" xfId="26" applyFont="1" applyFill="1" applyAlignment="1">
      <alignment horizontal="left"/>
    </xf>
    <xf numFmtId="38" fontId="23" fillId="0" borderId="14" xfId="26" applyFont="1" applyBorder="1" applyAlignment="1">
      <alignment horizontal="center" vertical="center" wrapText="1"/>
    </xf>
    <xf numFmtId="38" fontId="23" fillId="0" borderId="12" xfId="26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38" fontId="24" fillId="0" borderId="3" xfId="26" applyFont="1" applyBorder="1" applyAlignment="1">
      <alignment horizontal="center" vertical="center" wrapText="1"/>
    </xf>
    <xf numFmtId="38" fontId="23" fillId="0" borderId="3" xfId="26" applyFont="1" applyBorder="1" applyAlignment="1">
      <alignment horizontal="center" vertical="center" wrapText="1"/>
    </xf>
    <xf numFmtId="38" fontId="23" fillId="0" borderId="4" xfId="26" applyFont="1" applyBorder="1" applyAlignment="1">
      <alignment horizontal="center" vertical="center"/>
    </xf>
    <xf numFmtId="38" fontId="23" fillId="0" borderId="15" xfId="26" applyFont="1" applyBorder="1" applyAlignment="1">
      <alignment vertical="center"/>
    </xf>
    <xf numFmtId="38" fontId="23" fillId="0" borderId="16" xfId="26" applyFont="1" applyBorder="1" applyAlignment="1">
      <alignment vertical="center"/>
    </xf>
    <xf numFmtId="177" fontId="23" fillId="0" borderId="16" xfId="26" applyNumberFormat="1" applyFont="1" applyBorder="1" applyAlignment="1">
      <alignment vertical="center"/>
    </xf>
    <xf numFmtId="205" fontId="23" fillId="0" borderId="16" xfId="26" applyNumberFormat="1" applyFont="1" applyFill="1" applyBorder="1" applyAlignment="1">
      <alignment vertical="center"/>
    </xf>
    <xf numFmtId="38" fontId="23" fillId="0" borderId="0" xfId="26" applyFont="1" applyBorder="1" applyAlignment="1">
      <alignment vertical="center"/>
    </xf>
    <xf numFmtId="205" fontId="23" fillId="0" borderId="7" xfId="26" applyNumberFormat="1" applyFont="1" applyFill="1" applyBorder="1" applyAlignment="1">
      <alignment vertical="center"/>
    </xf>
    <xf numFmtId="38" fontId="23" fillId="0" borderId="4" xfId="26" applyFont="1" applyBorder="1" applyAlignment="1">
      <alignment vertical="center"/>
    </xf>
    <xf numFmtId="0" fontId="25" fillId="0" borderId="3" xfId="0" applyFont="1" applyBorder="1" applyAlignment="1">
      <alignment horizontal="center" vertical="center" wrapText="1"/>
    </xf>
    <xf numFmtId="177" fontId="23" fillId="0" borderId="0" xfId="26" applyNumberFormat="1" applyFont="1" applyBorder="1" applyAlignment="1">
      <alignment vertical="center"/>
    </xf>
    <xf numFmtId="205" fontId="23" fillId="0" borderId="0" xfId="26" applyNumberFormat="1" applyFont="1" applyFill="1" applyBorder="1" applyAlignment="1">
      <alignment vertical="center"/>
    </xf>
    <xf numFmtId="38" fontId="23" fillId="0" borderId="5" xfId="26" applyFont="1" applyBorder="1" applyAlignment="1">
      <alignment horizontal="center" vertical="center"/>
    </xf>
    <xf numFmtId="38" fontId="23" fillId="0" borderId="5" xfId="26" applyFont="1" applyBorder="1" applyAlignment="1">
      <alignment vertical="center"/>
    </xf>
    <xf numFmtId="38" fontId="23" fillId="0" borderId="9" xfId="26" applyFont="1" applyBorder="1" applyAlignment="1">
      <alignment vertical="center"/>
    </xf>
    <xf numFmtId="177" fontId="23" fillId="0" borderId="9" xfId="26" applyNumberFormat="1" applyFont="1" applyBorder="1" applyAlignment="1">
      <alignment vertical="center"/>
    </xf>
    <xf numFmtId="205" fontId="23" fillId="0" borderId="9" xfId="26" applyNumberFormat="1" applyFont="1" applyFill="1" applyBorder="1" applyAlignment="1">
      <alignment vertical="center"/>
    </xf>
    <xf numFmtId="205" fontId="23" fillId="0" borderId="10" xfId="26" applyNumberFormat="1" applyFont="1" applyFill="1" applyBorder="1" applyAlignment="1">
      <alignment vertical="center"/>
    </xf>
    <xf numFmtId="184" fontId="25" fillId="0" borderId="0" xfId="26" applyNumberFormat="1" applyFont="1" applyBorder="1" applyAlignment="1">
      <alignment vertical="center"/>
    </xf>
    <xf numFmtId="0" fontId="25" fillId="0" borderId="6" xfId="0" applyFont="1" applyFill="1" applyBorder="1" applyAlignment="1">
      <alignment horizontal="center" vertical="center"/>
    </xf>
    <xf numFmtId="184" fontId="25" fillId="0" borderId="0" xfId="26" applyNumberFormat="1" applyFont="1" applyFill="1" applyBorder="1" applyAlignment="1">
      <alignment vertical="center"/>
    </xf>
    <xf numFmtId="184" fontId="25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6" fontId="25" fillId="0" borderId="7" xfId="0" applyNumberFormat="1" applyFont="1" applyBorder="1" applyAlignment="1">
      <alignment vertical="center"/>
    </xf>
    <xf numFmtId="184" fontId="25" fillId="0" borderId="4" xfId="0" applyNumberFormat="1" applyFont="1" applyBorder="1" applyAlignment="1">
      <alignment vertical="center"/>
    </xf>
    <xf numFmtId="184" fontId="25" fillId="0" borderId="5" xfId="0" applyNumberFormat="1" applyFont="1" applyBorder="1" applyAlignment="1">
      <alignment vertical="center"/>
    </xf>
    <xf numFmtId="176" fontId="25" fillId="0" borderId="9" xfId="0" applyNumberFormat="1" applyFont="1" applyBorder="1" applyAlignment="1">
      <alignment vertical="center"/>
    </xf>
    <xf numFmtId="184" fontId="25" fillId="0" borderId="9" xfId="0" applyNumberFormat="1" applyFont="1" applyBorder="1" applyAlignment="1">
      <alignment vertical="center"/>
    </xf>
    <xf numFmtId="176" fontId="25" fillId="0" borderId="10" xfId="0" applyNumberFormat="1" applyFont="1" applyBorder="1" applyAlignment="1">
      <alignment vertical="center"/>
    </xf>
    <xf numFmtId="38" fontId="23" fillId="0" borderId="3" xfId="26" applyFont="1" applyBorder="1" applyAlignment="1" quotePrefix="1">
      <alignment horizontal="center" vertical="center" wrapText="1"/>
    </xf>
    <xf numFmtId="38" fontId="23" fillId="0" borderId="14" xfId="26" applyFont="1" applyBorder="1" applyAlignment="1">
      <alignment horizontal="center" vertical="center"/>
    </xf>
    <xf numFmtId="184" fontId="23" fillId="0" borderId="0" xfId="26" applyNumberFormat="1" applyFont="1" applyBorder="1" applyAlignment="1">
      <alignment vertical="center"/>
    </xf>
    <xf numFmtId="38" fontId="23" fillId="0" borderId="6" xfId="26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84" fontId="23" fillId="0" borderId="0" xfId="26" applyNumberFormat="1" applyFont="1" applyFill="1" applyBorder="1" applyAlignment="1">
      <alignment vertical="center"/>
    </xf>
    <xf numFmtId="177" fontId="23" fillId="0" borderId="0" xfId="26" applyNumberFormat="1" applyFont="1" applyFill="1" applyBorder="1" applyAlignment="1">
      <alignment vertical="center"/>
    </xf>
    <xf numFmtId="184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23" fillId="0" borderId="7" xfId="0" applyNumberFormat="1" applyFont="1" applyBorder="1" applyAlignment="1">
      <alignment vertical="center"/>
    </xf>
    <xf numFmtId="0" fontId="23" fillId="0" borderId="6" xfId="26" applyFont="1" applyFill="1" applyBorder="1" applyAlignment="1">
      <alignment horizontal="center" vertical="center"/>
    </xf>
    <xf numFmtId="184" fontId="23" fillId="0" borderId="4" xfId="0" applyNumberFormat="1" applyFont="1" applyBorder="1" applyAlignment="1">
      <alignment vertical="center"/>
    </xf>
    <xf numFmtId="38" fontId="23" fillId="0" borderId="8" xfId="26" applyFont="1" applyBorder="1" applyAlignment="1">
      <alignment horizontal="center" vertical="center"/>
    </xf>
    <xf numFmtId="184" fontId="23" fillId="0" borderId="5" xfId="0" applyNumberFormat="1" applyFont="1" applyBorder="1" applyAlignment="1">
      <alignment vertical="center"/>
    </xf>
    <xf numFmtId="184" fontId="23" fillId="0" borderId="9" xfId="26" applyNumberFormat="1" applyFont="1" applyFill="1" applyBorder="1" applyAlignment="1">
      <alignment vertical="center"/>
    </xf>
    <xf numFmtId="176" fontId="23" fillId="0" borderId="9" xfId="0" applyNumberFormat="1" applyFont="1" applyBorder="1" applyAlignment="1">
      <alignment vertical="center"/>
    </xf>
    <xf numFmtId="184" fontId="23" fillId="0" borderId="9" xfId="0" applyNumberFormat="1" applyFont="1" applyBorder="1" applyAlignment="1">
      <alignment vertical="center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5" fillId="0" borderId="6" xfId="0" applyFont="1" applyBorder="1" applyAlignment="1" quotePrefix="1">
      <alignment horizontal="center" vertical="center"/>
    </xf>
    <xf numFmtId="184" fontId="25" fillId="0" borderId="4" xfId="26" applyNumberFormat="1" applyFont="1" applyBorder="1" applyAlignment="1">
      <alignment vertical="center"/>
    </xf>
    <xf numFmtId="0" fontId="25" fillId="0" borderId="6" xfId="0" applyFont="1" applyBorder="1" applyAlignment="1">
      <alignment horizontal="center" vertical="center"/>
    </xf>
    <xf numFmtId="184" fontId="25" fillId="0" borderId="4" xfId="0" applyNumberFormat="1" applyFont="1" applyFill="1" applyBorder="1" applyAlignment="1">
      <alignment vertical="center"/>
    </xf>
    <xf numFmtId="184" fontId="25" fillId="0" borderId="4" xfId="26" applyNumberFormat="1" applyFont="1" applyFill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 quotePrefix="1">
      <alignment horizontal="center" vertical="center" wrapText="1"/>
    </xf>
    <xf numFmtId="0" fontId="17" fillId="0" borderId="0" xfId="0" applyFont="1" applyAlignment="1">
      <alignment/>
    </xf>
    <xf numFmtId="0" fontId="20" fillId="0" borderId="0" xfId="0" applyFont="1" applyFill="1" applyAlignment="1">
      <alignment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Fill="1" applyBorder="1" applyAlignment="1" quotePrefix="1">
      <alignment horizontal="center" vertical="center"/>
    </xf>
    <xf numFmtId="38" fontId="25" fillId="0" borderId="15" xfId="26" applyFont="1" applyFill="1" applyBorder="1" applyAlignment="1">
      <alignment vertical="center"/>
    </xf>
    <xf numFmtId="38" fontId="25" fillId="0" borderId="4" xfId="26" applyFont="1" applyFill="1" applyBorder="1" applyAlignment="1">
      <alignment vertical="center"/>
    </xf>
    <xf numFmtId="176" fontId="25" fillId="0" borderId="0" xfId="26" applyNumberFormat="1" applyFont="1" applyFill="1" applyBorder="1" applyAlignment="1">
      <alignment vertical="center"/>
    </xf>
    <xf numFmtId="38" fontId="25" fillId="0" borderId="0" xfId="26" applyFont="1" applyFill="1" applyBorder="1" applyAlignment="1">
      <alignment vertical="center"/>
    </xf>
    <xf numFmtId="0" fontId="25" fillId="0" borderId="8" xfId="0" applyFont="1" applyFill="1" applyBorder="1" applyAlignment="1">
      <alignment horizontal="center" vertical="center"/>
    </xf>
    <xf numFmtId="38" fontId="25" fillId="0" borderId="5" xfId="26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25" fillId="0" borderId="0" xfId="0" applyFont="1" applyAlignment="1">
      <alignment/>
    </xf>
    <xf numFmtId="38" fontId="17" fillId="0" borderId="0" xfId="26" applyFont="1" applyAlignment="1" quotePrefix="1">
      <alignment horizontal="right"/>
    </xf>
    <xf numFmtId="0" fontId="17" fillId="0" borderId="0" xfId="0" applyFont="1" applyAlignment="1" quotePrefix="1">
      <alignment horizontal="right"/>
    </xf>
    <xf numFmtId="38" fontId="29" fillId="0" borderId="0" xfId="26" applyFont="1" applyFill="1" applyAlignment="1" quotePrefix="1">
      <alignment horizontal="left"/>
    </xf>
    <xf numFmtId="38" fontId="24" fillId="0" borderId="14" xfId="26" applyFont="1" applyBorder="1" applyAlignment="1">
      <alignment horizontal="center" vertical="center" wrapText="1"/>
    </xf>
    <xf numFmtId="38" fontId="20" fillId="0" borderId="0" xfId="26" applyFont="1" applyAlignment="1" quotePrefix="1">
      <alignment vertical="top" wrapText="1"/>
    </xf>
    <xf numFmtId="38" fontId="14" fillId="0" borderId="8" xfId="26" applyFont="1" applyBorder="1" applyAlignment="1">
      <alignment horizontal="center"/>
    </xf>
    <xf numFmtId="176" fontId="14" fillId="0" borderId="6" xfId="0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176" fontId="14" fillId="0" borderId="4" xfId="0" applyNumberFormat="1" applyFont="1" applyBorder="1" applyAlignment="1">
      <alignment/>
    </xf>
    <xf numFmtId="0" fontId="20" fillId="0" borderId="0" xfId="0" applyFont="1" applyBorder="1" applyAlignment="1">
      <alignment/>
    </xf>
    <xf numFmtId="176" fontId="14" fillId="0" borderId="5" xfId="0" applyNumberFormat="1" applyFont="1" applyBorder="1" applyAlignment="1">
      <alignment/>
    </xf>
    <xf numFmtId="184" fontId="14" fillId="0" borderId="8" xfId="26" applyNumberFormat="1" applyFont="1" applyBorder="1" applyAlignment="1">
      <alignment/>
    </xf>
    <xf numFmtId="0" fontId="14" fillId="0" borderId="4" xfId="0" applyFont="1" applyBorder="1" applyAlignment="1">
      <alignment/>
    </xf>
    <xf numFmtId="176" fontId="25" fillId="0" borderId="14" xfId="26" applyNumberFormat="1" applyFont="1" applyFill="1" applyBorder="1" applyAlignment="1">
      <alignment vertical="center"/>
    </xf>
    <xf numFmtId="176" fontId="25" fillId="0" borderId="6" xfId="26" applyNumberFormat="1" applyFont="1" applyFill="1" applyBorder="1" applyAlignment="1">
      <alignment vertical="center"/>
    </xf>
    <xf numFmtId="176" fontId="25" fillId="0" borderId="8" xfId="26" applyNumberFormat="1" applyFont="1" applyFill="1" applyBorder="1" applyAlignment="1">
      <alignment vertical="center"/>
    </xf>
    <xf numFmtId="176" fontId="23" fillId="0" borderId="10" xfId="0" applyNumberFormat="1" applyFont="1" applyBorder="1" applyAlignment="1">
      <alignment vertical="center"/>
    </xf>
    <xf numFmtId="0" fontId="25" fillId="0" borderId="3" xfId="0" applyFont="1" applyBorder="1" applyAlignment="1" quotePrefix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/>
    </xf>
    <xf numFmtId="38" fontId="23" fillId="0" borderId="2" xfId="26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38" fontId="23" fillId="0" borderId="11" xfId="26" applyFont="1" applyBorder="1" applyAlignment="1" quotePrefix="1">
      <alignment horizontal="center" vertical="center"/>
    </xf>
    <xf numFmtId="38" fontId="23" fillId="0" borderId="14" xfId="26" applyFont="1" applyBorder="1" applyAlignment="1">
      <alignment horizontal="center" vertical="center" wrapText="1"/>
    </xf>
    <xf numFmtId="38" fontId="23" fillId="0" borderId="8" xfId="26" applyFont="1" applyBorder="1" applyAlignment="1">
      <alignment horizontal="center" vertical="center" wrapText="1"/>
    </xf>
    <xf numFmtId="38" fontId="21" fillId="0" borderId="0" xfId="26" applyFont="1" applyFill="1" applyAlignment="1" quotePrefix="1">
      <alignment horizontal="center"/>
    </xf>
    <xf numFmtId="0" fontId="23" fillId="0" borderId="8" xfId="0" applyFont="1" applyBorder="1" applyAlignment="1">
      <alignment horizontal="center" vertical="center" wrapText="1"/>
    </xf>
    <xf numFmtId="38" fontId="14" fillId="0" borderId="0" xfId="26" applyFont="1" applyAlignment="1" quotePrefix="1">
      <alignment horizontal="left" vertical="top" wrapText="1"/>
    </xf>
    <xf numFmtId="0" fontId="14" fillId="0" borderId="0" xfId="0" applyFont="1" applyAlignment="1">
      <alignment vertical="top" wrapText="1"/>
    </xf>
    <xf numFmtId="38" fontId="23" fillId="0" borderId="11" xfId="26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 vertical="center" wrapText="1"/>
    </xf>
    <xf numFmtId="0" fontId="23" fillId="0" borderId="13" xfId="0" applyFont="1" applyBorder="1" applyAlignment="1" quotePrefix="1">
      <alignment horizontal="center" vertical="center" wrapText="1"/>
    </xf>
    <xf numFmtId="0" fontId="25" fillId="0" borderId="3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第１図　１事業所当たりの製造品出荷額等</a:t>
            </a:r>
          </a:p>
        </c:rich>
      </c:tx>
      <c:layout>
        <c:manualLayout>
          <c:xMode val="factor"/>
          <c:yMode val="factor"/>
          <c:x val="-0.043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025"/>
          <c:w val="0.97575"/>
          <c:h val="0.83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'概要１－１'!$R$7</c:f>
              <c:strCache>
                <c:ptCount val="1"/>
                <c:pt idx="0">
                  <c:v>平成15年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strRef>
              <c:f>'概要１－１'!$Q$8:$Q$12</c:f>
              <c:strCache>
                <c:ptCount val="5"/>
                <c:pt idx="0">
                  <c:v>静岡県</c:v>
                </c:pt>
                <c:pt idx="1">
                  <c:v>静岡市</c:v>
                </c:pt>
                <c:pt idx="2">
                  <c:v>浜松市</c:v>
                </c:pt>
                <c:pt idx="3">
                  <c:v>沼津市</c:v>
                </c:pt>
                <c:pt idx="4">
                  <c:v>富士市</c:v>
                </c:pt>
              </c:strCache>
            </c:strRef>
          </c:cat>
          <c:val>
            <c:numRef>
              <c:f>'概要１－１'!$R$8:$R$12</c:f>
              <c:numCache>
                <c:ptCount val="5"/>
                <c:pt idx="0">
                  <c:v>114666</c:v>
                </c:pt>
                <c:pt idx="1">
                  <c:v>65430</c:v>
                </c:pt>
                <c:pt idx="2">
                  <c:v>85031</c:v>
                </c:pt>
                <c:pt idx="3">
                  <c:v>71721</c:v>
                </c:pt>
                <c:pt idx="4">
                  <c:v>114400</c:v>
                </c:pt>
              </c:numCache>
            </c:numRef>
          </c:val>
        </c:ser>
        <c:ser>
          <c:idx val="1"/>
          <c:order val="1"/>
          <c:tx>
            <c:strRef>
              <c:f>'概要１－１'!$S$7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'概要１－１'!$Q$8:$Q$12</c:f>
              <c:strCache>
                <c:ptCount val="5"/>
                <c:pt idx="0">
                  <c:v>静岡県</c:v>
                </c:pt>
                <c:pt idx="1">
                  <c:v>静岡市</c:v>
                </c:pt>
                <c:pt idx="2">
                  <c:v>浜松市</c:v>
                </c:pt>
                <c:pt idx="3">
                  <c:v>沼津市</c:v>
                </c:pt>
                <c:pt idx="4">
                  <c:v>富士市</c:v>
                </c:pt>
              </c:strCache>
            </c:strRef>
          </c:cat>
          <c:val>
            <c:numRef>
              <c:f>'概要１－１'!$S$8:$S$12</c:f>
              <c:numCache>
                <c:ptCount val="5"/>
                <c:pt idx="0">
                  <c:v>128985.58955742643</c:v>
                </c:pt>
                <c:pt idx="1">
                  <c:v>74415.77301587301</c:v>
                </c:pt>
                <c:pt idx="2">
                  <c:v>93309.05191768007</c:v>
                </c:pt>
                <c:pt idx="3">
                  <c:v>75914.20266666666</c:v>
                </c:pt>
                <c:pt idx="4">
                  <c:v>128439.48828125</c:v>
                </c:pt>
              </c:numCache>
            </c:numRef>
          </c:val>
        </c:ser>
        <c:gapWidth val="100"/>
        <c:axId val="34715255"/>
        <c:axId val="44001840"/>
      </c:barChart>
      <c:catAx>
        <c:axId val="347152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001840"/>
        <c:crosses val="autoZero"/>
        <c:auto val="1"/>
        <c:lblOffset val="100"/>
        <c:noMultiLvlLbl val="0"/>
      </c:catAx>
      <c:valAx>
        <c:axId val="440018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715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"/>
          <c:y val="0.3675"/>
          <c:w val="0.18125"/>
          <c:h val="0.14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第２図　静岡県に対する本市の占める割合</a:t>
            </a:r>
          </a:p>
        </c:rich>
      </c:tx>
      <c:layout>
        <c:manualLayout>
          <c:xMode val="factor"/>
          <c:yMode val="factor"/>
          <c:x val="0.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775"/>
          <c:w val="0.9837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'概要１－２'!$P$2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'概要１－２'!$O$3:$O$12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'概要１－２'!$P$3:$P$12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'概要１－２'!$Q$2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'概要１－２'!$O$3:$O$12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'概要１－２'!$Q$3:$Q$12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'概要１－２'!$R$2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'概要１－２'!$O$3:$O$12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'概要１－２'!$R$3:$R$12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472241"/>
        <c:axId val="7379258"/>
      </c:lineChart>
      <c:catAx>
        <c:axId val="60472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79258"/>
        <c:crosses val="autoZero"/>
        <c:auto val="1"/>
        <c:lblOffset val="100"/>
        <c:noMultiLvlLbl val="0"/>
      </c:catAx>
      <c:valAx>
        <c:axId val="73792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4722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596"/>
          <c:y val="0.8465"/>
          <c:w val="0.3615"/>
          <c:h val="0.150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第３図　最近10か年の製造品出荷額等の推移
（従業者４人以上の事業所）</a:t>
            </a:r>
          </a:p>
        </c:rich>
      </c:tx>
      <c:layout>
        <c:manualLayout>
          <c:xMode val="factor"/>
          <c:yMode val="factor"/>
          <c:x val="0.06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1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'概要１－３'!$S$4:$S$13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'概要１－３'!$T$4:$T$13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70"/>
        <c:axId val="66413323"/>
        <c:axId val="60848996"/>
      </c:barChart>
      <c:catAx>
        <c:axId val="66413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48996"/>
        <c:crosses val="autoZero"/>
        <c:auto val="1"/>
        <c:lblOffset val="100"/>
        <c:noMultiLvlLbl val="0"/>
      </c:catAx>
      <c:valAx>
        <c:axId val="60848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33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4133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第４図　最近10か年の事業所数・従業者数・製造　品出荷額等の指数（従業者４人以上）</a:t>
            </a:r>
          </a:p>
        </c:rich>
      </c:tx>
      <c:layout>
        <c:manualLayout>
          <c:xMode val="factor"/>
          <c:yMode val="factor"/>
          <c:x val="0.05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9125"/>
          <c:w val="0.889"/>
          <c:h val="0.6525"/>
        </c:manualLayout>
      </c:layout>
      <c:lineChart>
        <c:grouping val="standard"/>
        <c:varyColors val="0"/>
        <c:ser>
          <c:idx val="0"/>
          <c:order val="0"/>
          <c:tx>
            <c:strRef>
              <c:f>'概要１－３'!$R$23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'概要１－３'!$Q$24:$Q$33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'概要１－３'!$R$24:$R$33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'概要１－３'!$S$23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'概要１－３'!$Q$24:$Q$33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'概要１－３'!$S$24:$S$33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'概要１－３'!$T$23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'概要１－３'!$Q$24:$Q$33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'概要１－３'!$T$24:$T$33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770053"/>
        <c:axId val="29821614"/>
      </c:lineChart>
      <c:catAx>
        <c:axId val="10770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821614"/>
        <c:crosses val="autoZero"/>
        <c:auto val="1"/>
        <c:lblOffset val="100"/>
        <c:noMultiLvlLbl val="0"/>
      </c:catAx>
      <c:valAx>
        <c:axId val="29821614"/>
        <c:scaling>
          <c:orientation val="minMax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10770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51225"/>
          <c:y val="0.81275"/>
          <c:w val="0.41475"/>
          <c:h val="0.16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第５図　重化学工業・軽化学工業別構成比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585"/>
          <c:w val="0.81"/>
          <c:h val="0.80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'概要１－４'!$N$4</c:f>
              <c:strCache>
                <c:ptCount val="1"/>
                <c:pt idx="0">
                  <c:v>重化学工業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'概要１－４'!$O$3:$Q$3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'概要１－４'!$O$4:$Q$4</c:f>
              <c:numCache>
                <c:ptCount val="3"/>
                <c:pt idx="0">
                  <c:v>60.4</c:v>
                </c:pt>
                <c:pt idx="1">
                  <c:v>51.9</c:v>
                </c:pt>
                <c:pt idx="2">
                  <c:v>40.2</c:v>
                </c:pt>
              </c:numCache>
            </c:numRef>
          </c:val>
        </c:ser>
        <c:ser>
          <c:idx val="1"/>
          <c:order val="1"/>
          <c:tx>
            <c:strRef>
              <c:f>'概要１－４'!$N$5</c:f>
              <c:strCache>
                <c:ptCount val="1"/>
                <c:pt idx="0">
                  <c:v>軽工業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'概要１－４'!$O$3:$Q$3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'概要１－４'!$O$5:$Q$5</c:f>
              <c:numCache>
                <c:ptCount val="3"/>
                <c:pt idx="0">
                  <c:v>39.6</c:v>
                </c:pt>
                <c:pt idx="1">
                  <c:v>48.1</c:v>
                </c:pt>
                <c:pt idx="2">
                  <c:v>59.8</c:v>
                </c:pt>
              </c:numCache>
            </c:numRef>
          </c:val>
        </c:ser>
        <c:overlap val="100"/>
        <c:gapWidth val="60"/>
        <c:axId val="67067935"/>
        <c:axId val="66740504"/>
      </c:barChart>
      <c:catAx>
        <c:axId val="670679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66740504"/>
        <c:crosses val="autoZero"/>
        <c:auto val="1"/>
        <c:lblOffset val="100"/>
        <c:noMultiLvlLbl val="0"/>
      </c:catAx>
      <c:valAx>
        <c:axId val="667405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70679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5"/>
          <c:y val="0.434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第６図　従業者規模別事業所数の推移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63793625"/>
        <c:axId val="37271714"/>
      </c:barChart>
      <c:catAx>
        <c:axId val="63793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271714"/>
        <c:crosses val="autoZero"/>
        <c:auto val="1"/>
        <c:lblOffset val="100"/>
        <c:noMultiLvlLbl val="0"/>
      </c:catAx>
      <c:valAx>
        <c:axId val="37271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/>
                  <a:t>（件）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793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5</xdr:row>
      <xdr:rowOff>28575</xdr:rowOff>
    </xdr:from>
    <xdr:to>
      <xdr:col>12</xdr:col>
      <xdr:colOff>476250</xdr:colOff>
      <xdr:row>14</xdr:row>
      <xdr:rowOff>247650</xdr:rowOff>
    </xdr:to>
    <xdr:graphicFrame>
      <xdr:nvGraphicFramePr>
        <xdr:cNvPr id="1" name="Chart 1"/>
        <xdr:cNvGraphicFramePr/>
      </xdr:nvGraphicFramePr>
      <xdr:xfrm>
        <a:off x="3448050" y="876300"/>
        <a:ext cx="50292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</xdr:row>
      <xdr:rowOff>104775</xdr:rowOff>
    </xdr:from>
    <xdr:to>
      <xdr:col>9</xdr:col>
      <xdr:colOff>762000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657600" y="409575"/>
        <a:ext cx="48672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5</xdr:col>
      <xdr:colOff>95250</xdr:colOff>
      <xdr:row>22</xdr:row>
      <xdr:rowOff>28575</xdr:rowOff>
    </xdr:to>
    <xdr:graphicFrame>
      <xdr:nvGraphicFramePr>
        <xdr:cNvPr id="1" name="Chart 3"/>
        <xdr:cNvGraphicFramePr/>
      </xdr:nvGraphicFramePr>
      <xdr:xfrm>
        <a:off x="9525" y="1971675"/>
        <a:ext cx="39719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7</xdr:row>
      <xdr:rowOff>0</xdr:rowOff>
    </xdr:from>
    <xdr:to>
      <xdr:col>10</xdr:col>
      <xdr:colOff>533400</xdr:colOff>
      <xdr:row>27</xdr:row>
      <xdr:rowOff>95250</xdr:rowOff>
    </xdr:to>
    <xdr:graphicFrame>
      <xdr:nvGraphicFramePr>
        <xdr:cNvPr id="2" name="Chart 4"/>
        <xdr:cNvGraphicFramePr/>
      </xdr:nvGraphicFramePr>
      <xdr:xfrm>
        <a:off x="4029075" y="1962150"/>
        <a:ext cx="44958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</xdr:row>
      <xdr:rowOff>76200</xdr:rowOff>
    </xdr:from>
    <xdr:to>
      <xdr:col>7</xdr:col>
      <xdr:colOff>9525</xdr:colOff>
      <xdr:row>9</xdr:row>
      <xdr:rowOff>28575</xdr:rowOff>
    </xdr:to>
    <xdr:graphicFrame>
      <xdr:nvGraphicFramePr>
        <xdr:cNvPr id="1" name="Chart 2"/>
        <xdr:cNvGraphicFramePr/>
      </xdr:nvGraphicFramePr>
      <xdr:xfrm>
        <a:off x="3524250" y="381000"/>
        <a:ext cx="50292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0</xdr:rowOff>
    </xdr:from>
    <xdr:to>
      <xdr:col>3</xdr:col>
      <xdr:colOff>371475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209550" y="5334000"/>
        <a:ext cx="3933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T43"/>
  <sheetViews>
    <sheetView tabSelected="1" workbookViewId="0" topLeftCell="A1">
      <selection activeCell="A2" sqref="A2"/>
    </sheetView>
  </sheetViews>
  <sheetFormatPr defaultColWidth="8.796875" defaultRowHeight="14.25"/>
  <cols>
    <col min="1" max="2" width="6.09765625" style="3" customWidth="1"/>
    <col min="3" max="3" width="6.59765625" style="3" customWidth="1"/>
    <col min="4" max="4" width="5.59765625" style="3" customWidth="1"/>
    <col min="5" max="5" width="11.09765625" style="3" customWidth="1"/>
    <col min="6" max="6" width="6.59765625" style="3" customWidth="1"/>
    <col min="7" max="7" width="6.09765625" style="3" customWidth="1"/>
    <col min="8" max="8" width="6.59765625" style="3" customWidth="1"/>
    <col min="9" max="9" width="5.59765625" style="3" customWidth="1"/>
    <col min="10" max="10" width="5.8984375" style="3" customWidth="1"/>
    <col min="11" max="11" width="11.09765625" style="3" customWidth="1"/>
    <col min="12" max="12" width="6.59765625" style="3" customWidth="1"/>
    <col min="13" max="13" width="5.8984375" style="3" customWidth="1"/>
    <col min="14" max="14" width="6.59765625" style="3" customWidth="1"/>
    <col min="15" max="15" width="22" style="3" customWidth="1"/>
    <col min="16" max="17" width="9" style="3" customWidth="1"/>
    <col min="18" max="19" width="10.59765625" style="3" customWidth="1"/>
    <col min="20" max="16384" width="9" style="3" customWidth="1"/>
  </cols>
  <sheetData>
    <row r="1" spans="1:13" s="1" customFormat="1" ht="17.25">
      <c r="A1" s="171" t="s">
        <v>40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ht="11.25">
      <c r="A2" s="2"/>
    </row>
    <row r="3" ht="14.25">
      <c r="A3" s="146" t="s">
        <v>37</v>
      </c>
    </row>
    <row r="4" ht="11.25">
      <c r="A4" s="4"/>
    </row>
    <row r="5" ht="12.75">
      <c r="A5" s="59" t="s">
        <v>38</v>
      </c>
    </row>
    <row r="6" spans="1:17" ht="24" customHeight="1">
      <c r="A6" s="61" t="s">
        <v>77</v>
      </c>
      <c r="B6" s="61"/>
      <c r="C6" s="61"/>
      <c r="D6" s="61"/>
      <c r="E6" s="61"/>
      <c r="Q6" s="3" t="s">
        <v>26</v>
      </c>
    </row>
    <row r="7" spans="1:19" ht="24" customHeight="1">
      <c r="A7" s="61" t="s">
        <v>78</v>
      </c>
      <c r="B7" s="61"/>
      <c r="C7" s="61"/>
      <c r="D7" s="61"/>
      <c r="E7" s="61"/>
      <c r="G7" s="5"/>
      <c r="H7" s="5"/>
      <c r="I7" s="5"/>
      <c r="J7" s="5"/>
      <c r="K7" s="5"/>
      <c r="L7" s="5"/>
      <c r="Q7" s="49"/>
      <c r="R7" s="53" t="s">
        <v>55</v>
      </c>
      <c r="S7" s="53" t="s">
        <v>65</v>
      </c>
    </row>
    <row r="8" spans="1:19" ht="24" customHeight="1">
      <c r="A8" s="61" t="s">
        <v>71</v>
      </c>
      <c r="B8" s="61"/>
      <c r="C8" s="61"/>
      <c r="D8" s="61"/>
      <c r="E8" s="61"/>
      <c r="G8" s="5"/>
      <c r="H8" s="5"/>
      <c r="I8" s="5"/>
      <c r="J8" s="5"/>
      <c r="K8" s="5"/>
      <c r="L8" s="5"/>
      <c r="Q8" s="7" t="s">
        <v>20</v>
      </c>
      <c r="R8" s="50">
        <v>114666</v>
      </c>
      <c r="S8" s="50">
        <v>128985.58955742643</v>
      </c>
    </row>
    <row r="9" spans="1:19" ht="24" customHeight="1">
      <c r="A9" s="61" t="s">
        <v>0</v>
      </c>
      <c r="B9" s="61"/>
      <c r="C9" s="61"/>
      <c r="D9" s="61"/>
      <c r="E9" s="61"/>
      <c r="G9" s="5"/>
      <c r="H9" s="9"/>
      <c r="I9" s="5"/>
      <c r="J9" s="5"/>
      <c r="K9" s="5"/>
      <c r="L9" s="5"/>
      <c r="Q9" s="7" t="s">
        <v>21</v>
      </c>
      <c r="R9" s="51">
        <v>65430</v>
      </c>
      <c r="S9" s="51">
        <v>74415.77301587301</v>
      </c>
    </row>
    <row r="10" spans="1:19" ht="24" customHeight="1">
      <c r="A10" s="61" t="s">
        <v>70</v>
      </c>
      <c r="B10" s="61"/>
      <c r="C10" s="61"/>
      <c r="D10" s="61"/>
      <c r="E10" s="61"/>
      <c r="G10" s="5"/>
      <c r="H10" s="9"/>
      <c r="I10" s="5"/>
      <c r="J10" s="5"/>
      <c r="K10" s="5"/>
      <c r="L10" s="5"/>
      <c r="Q10" s="7" t="s">
        <v>22</v>
      </c>
      <c r="R10" s="51">
        <v>85031</v>
      </c>
      <c r="S10" s="51">
        <v>93309.05191768007</v>
      </c>
    </row>
    <row r="11" spans="1:19" ht="24" customHeight="1">
      <c r="A11" s="61" t="s">
        <v>79</v>
      </c>
      <c r="B11" s="61"/>
      <c r="C11" s="61"/>
      <c r="D11" s="61"/>
      <c r="E11" s="61"/>
      <c r="G11" s="5"/>
      <c r="H11" s="9"/>
      <c r="I11" s="5"/>
      <c r="J11" s="5"/>
      <c r="K11" s="5"/>
      <c r="L11" s="5"/>
      <c r="Q11" s="7" t="s">
        <v>27</v>
      </c>
      <c r="R11" s="51">
        <v>71721</v>
      </c>
      <c r="S11" s="51">
        <v>75914.20266666666</v>
      </c>
    </row>
    <row r="12" spans="1:19" ht="24" customHeight="1">
      <c r="A12" s="61" t="s">
        <v>80</v>
      </c>
      <c r="B12" s="61"/>
      <c r="C12" s="61"/>
      <c r="D12" s="61"/>
      <c r="E12" s="61"/>
      <c r="G12" s="5"/>
      <c r="H12" s="9"/>
      <c r="I12" s="5"/>
      <c r="J12" s="5"/>
      <c r="K12" s="5"/>
      <c r="L12" s="5"/>
      <c r="Q12" s="10" t="s">
        <v>23</v>
      </c>
      <c r="R12" s="52">
        <v>114400</v>
      </c>
      <c r="S12" s="52">
        <v>128439.48828125</v>
      </c>
    </row>
    <row r="13" spans="1:12" ht="24" customHeight="1">
      <c r="A13" s="61" t="s">
        <v>1</v>
      </c>
      <c r="B13" s="61"/>
      <c r="C13" s="61"/>
      <c r="D13" s="61"/>
      <c r="E13" s="61"/>
      <c r="G13" s="5"/>
      <c r="H13" s="5"/>
      <c r="I13" s="5"/>
      <c r="J13" s="5"/>
      <c r="K13" s="5"/>
      <c r="L13" s="5"/>
    </row>
    <row r="14" spans="1:12" ht="24" customHeight="1">
      <c r="A14" s="61" t="s">
        <v>53</v>
      </c>
      <c r="B14" s="61"/>
      <c r="C14" s="61"/>
      <c r="D14" s="61"/>
      <c r="E14" s="61"/>
      <c r="G14" s="5"/>
      <c r="H14" s="5"/>
      <c r="I14" s="5"/>
      <c r="J14" s="5"/>
      <c r="K14" s="5"/>
      <c r="L14" s="5"/>
    </row>
    <row r="15" spans="1:12" ht="24" customHeight="1">
      <c r="A15" s="61" t="s">
        <v>54</v>
      </c>
      <c r="B15" s="61"/>
      <c r="C15" s="61"/>
      <c r="D15" s="61"/>
      <c r="E15" s="61"/>
      <c r="G15" s="5"/>
      <c r="H15" s="5"/>
      <c r="I15" s="5"/>
      <c r="J15" s="5"/>
      <c r="K15" s="5"/>
      <c r="L15" s="5"/>
    </row>
    <row r="16" spans="1:5" ht="19.5" customHeight="1">
      <c r="A16" s="61"/>
      <c r="B16" s="61"/>
      <c r="C16" s="61"/>
      <c r="D16" s="61"/>
      <c r="E16" s="61"/>
    </row>
    <row r="17" spans="1:20" ht="19.5" customHeight="1">
      <c r="A17" s="61"/>
      <c r="B17" s="61"/>
      <c r="C17" s="61"/>
      <c r="D17" s="61"/>
      <c r="E17" s="61"/>
      <c r="P17" s="148"/>
      <c r="Q17" s="148"/>
      <c r="R17" s="148"/>
      <c r="S17" s="148"/>
      <c r="T17" s="148"/>
    </row>
    <row r="18" spans="1:20" ht="19.5" customHeight="1">
      <c r="A18" s="59" t="s">
        <v>41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P18" s="148"/>
      <c r="Q18" s="148"/>
      <c r="R18" s="148"/>
      <c r="S18" s="148"/>
      <c r="T18" s="148"/>
    </row>
    <row r="19" spans="1:20" ht="19.5" customHeight="1">
      <c r="A19" s="54"/>
      <c r="B19" s="55"/>
      <c r="C19" s="55"/>
      <c r="D19" s="55"/>
      <c r="E19" s="55"/>
      <c r="F19" s="55"/>
      <c r="G19" s="55"/>
      <c r="H19" s="55"/>
      <c r="I19" s="54"/>
      <c r="J19" s="55"/>
      <c r="K19" s="55"/>
      <c r="L19" s="61"/>
      <c r="M19" s="56" t="s">
        <v>36</v>
      </c>
      <c r="P19" s="148"/>
      <c r="Q19" s="148"/>
      <c r="R19" s="148"/>
      <c r="S19" s="148"/>
      <c r="T19" s="148"/>
    </row>
    <row r="20" spans="1:20" ht="19.5" customHeight="1">
      <c r="A20" s="169" t="s">
        <v>19</v>
      </c>
      <c r="B20" s="165" t="s">
        <v>60</v>
      </c>
      <c r="C20" s="166"/>
      <c r="D20" s="166"/>
      <c r="E20" s="166"/>
      <c r="F20" s="167"/>
      <c r="G20" s="168" t="s">
        <v>64</v>
      </c>
      <c r="H20" s="166"/>
      <c r="I20" s="166"/>
      <c r="J20" s="166"/>
      <c r="K20" s="166"/>
      <c r="L20" s="166"/>
      <c r="M20" s="167"/>
      <c r="P20" s="148"/>
      <c r="Q20" s="148"/>
      <c r="R20" s="148"/>
      <c r="S20" s="148"/>
      <c r="T20" s="148"/>
    </row>
    <row r="21" spans="1:20" s="11" customFormat="1" ht="42">
      <c r="A21" s="170"/>
      <c r="B21" s="69" t="s">
        <v>7</v>
      </c>
      <c r="C21" s="64" t="s">
        <v>8</v>
      </c>
      <c r="D21" s="147" t="s">
        <v>51</v>
      </c>
      <c r="E21" s="64" t="s">
        <v>9</v>
      </c>
      <c r="F21" s="71" t="s">
        <v>52</v>
      </c>
      <c r="G21" s="68" t="s">
        <v>7</v>
      </c>
      <c r="H21" s="64" t="s">
        <v>8</v>
      </c>
      <c r="I21" s="71" t="s">
        <v>51</v>
      </c>
      <c r="J21" s="68" t="s">
        <v>12</v>
      </c>
      <c r="K21" s="70" t="s">
        <v>9</v>
      </c>
      <c r="L21" s="71" t="s">
        <v>52</v>
      </c>
      <c r="M21" s="72" t="s">
        <v>12</v>
      </c>
      <c r="O21" s="12"/>
      <c r="P21" s="148"/>
      <c r="Q21" s="148"/>
      <c r="R21" s="148"/>
      <c r="S21" s="148"/>
      <c r="T21" s="148"/>
    </row>
    <row r="22" spans="1:20" ht="19.5" customHeight="1">
      <c r="A22" s="73" t="s">
        <v>20</v>
      </c>
      <c r="B22" s="74">
        <v>13922</v>
      </c>
      <c r="C22" s="75">
        <v>433906</v>
      </c>
      <c r="D22" s="76">
        <f>ROUND(C22/B22,0)</f>
        <v>31</v>
      </c>
      <c r="E22" s="75">
        <v>1596384583</v>
      </c>
      <c r="F22" s="78">
        <v>114666</v>
      </c>
      <c r="G22" s="74">
        <v>12947</v>
      </c>
      <c r="H22" s="75">
        <v>433061</v>
      </c>
      <c r="I22" s="76">
        <f>H22/G22</f>
        <v>33.4487526067815</v>
      </c>
      <c r="J22" s="77">
        <f>ROUND(((H22-C22)/C22)*100,1)</f>
        <v>-0.2</v>
      </c>
      <c r="K22" s="75">
        <v>1669976428</v>
      </c>
      <c r="L22" s="78">
        <f>K22/G22</f>
        <v>128985.58955742643</v>
      </c>
      <c r="M22" s="79">
        <f>ROUND((K22-E22)/E22*100,1)</f>
        <v>4.6</v>
      </c>
      <c r="O22" s="8"/>
      <c r="P22" s="148"/>
      <c r="Q22" s="148"/>
      <c r="R22" s="148"/>
      <c r="S22" s="148"/>
      <c r="T22" s="148"/>
    </row>
    <row r="23" spans="1:20" ht="19.5" customHeight="1">
      <c r="A23" s="73" t="s">
        <v>21</v>
      </c>
      <c r="B23" s="80">
        <v>2106</v>
      </c>
      <c r="C23" s="78">
        <v>47742</v>
      </c>
      <c r="D23" s="82">
        <f>ROUND(C23/B23,0)</f>
        <v>23</v>
      </c>
      <c r="E23" s="78">
        <v>137797151</v>
      </c>
      <c r="F23" s="78">
        <v>65431</v>
      </c>
      <c r="G23" s="80">
        <v>1890</v>
      </c>
      <c r="H23" s="78">
        <v>46173</v>
      </c>
      <c r="I23" s="82">
        <f>H23/G23</f>
        <v>24.43015873015873</v>
      </c>
      <c r="J23" s="83">
        <f>ROUND(((H23-C23)/C23)*100,1)</f>
        <v>-3.3</v>
      </c>
      <c r="K23" s="78">
        <v>140645811</v>
      </c>
      <c r="L23" s="78">
        <f>K23/G23</f>
        <v>74415.77301587301</v>
      </c>
      <c r="M23" s="79">
        <f>ROUND((K23-E23)/E23*100,2)</f>
        <v>2.07</v>
      </c>
      <c r="O23" s="8"/>
      <c r="P23" s="148"/>
      <c r="Q23" s="148"/>
      <c r="R23" s="148"/>
      <c r="S23" s="148"/>
      <c r="T23" s="148"/>
    </row>
    <row r="24" spans="1:20" ht="19.5" customHeight="1">
      <c r="A24" s="73" t="s">
        <v>22</v>
      </c>
      <c r="B24" s="80">
        <v>2264</v>
      </c>
      <c r="C24" s="78">
        <v>64340</v>
      </c>
      <c r="D24" s="82">
        <f>ROUND(C24/B24,0)</f>
        <v>28</v>
      </c>
      <c r="E24" s="78">
        <v>192512434</v>
      </c>
      <c r="F24" s="78">
        <v>85032</v>
      </c>
      <c r="G24" s="80">
        <v>2138</v>
      </c>
      <c r="H24" s="78">
        <v>64261</v>
      </c>
      <c r="I24" s="82">
        <f>H24/G24</f>
        <v>30.056594948550046</v>
      </c>
      <c r="J24" s="83">
        <f>ROUND(((H24-C24)/C24)*100,1)</f>
        <v>-0.1</v>
      </c>
      <c r="K24" s="78">
        <v>199494753</v>
      </c>
      <c r="L24" s="78">
        <f>K24/G24</f>
        <v>93309.05191768007</v>
      </c>
      <c r="M24" s="79">
        <f>ROUND((K24-E24)/E24*100,1)</f>
        <v>3.6</v>
      </c>
      <c r="O24" s="8"/>
      <c r="P24" s="148"/>
      <c r="Q24" s="148"/>
      <c r="R24" s="148"/>
      <c r="S24" s="148"/>
      <c r="T24" s="148"/>
    </row>
    <row r="25" spans="1:20" ht="19.5" customHeight="1">
      <c r="A25" s="73" t="s">
        <v>27</v>
      </c>
      <c r="B25" s="80">
        <v>804</v>
      </c>
      <c r="C25" s="78">
        <v>21142</v>
      </c>
      <c r="D25" s="82">
        <f>ROUND(C25/B25,0)</f>
        <v>26</v>
      </c>
      <c r="E25" s="78">
        <v>57663891</v>
      </c>
      <c r="F25" s="78">
        <v>71721</v>
      </c>
      <c r="G25" s="80">
        <v>750</v>
      </c>
      <c r="H25" s="78">
        <v>20596</v>
      </c>
      <c r="I25" s="82">
        <f>H25/G25</f>
        <v>27.461333333333332</v>
      </c>
      <c r="J25" s="83">
        <f>ROUND(((H25-C25)/C25)*100,1)</f>
        <v>-2.6</v>
      </c>
      <c r="K25" s="78">
        <v>56935652</v>
      </c>
      <c r="L25" s="78">
        <f>K25/G25</f>
        <v>75914.20266666666</v>
      </c>
      <c r="M25" s="79">
        <f>ROUND((K25-E25)/E25*100,1)</f>
        <v>-1.3</v>
      </c>
      <c r="O25" s="8"/>
      <c r="P25" s="148"/>
      <c r="Q25" s="148"/>
      <c r="R25" s="148"/>
      <c r="S25" s="148"/>
      <c r="T25" s="148"/>
    </row>
    <row r="26" spans="1:20" ht="19.5" customHeight="1">
      <c r="A26" s="84" t="s">
        <v>23</v>
      </c>
      <c r="B26" s="85">
        <v>1099</v>
      </c>
      <c r="C26" s="86">
        <v>38022</v>
      </c>
      <c r="D26" s="87">
        <f>ROUND(C26/B26,0)</f>
        <v>35</v>
      </c>
      <c r="E26" s="86">
        <v>125726607</v>
      </c>
      <c r="F26" s="86">
        <v>114401</v>
      </c>
      <c r="G26" s="85">
        <v>1024</v>
      </c>
      <c r="H26" s="86">
        <v>35961</v>
      </c>
      <c r="I26" s="87">
        <f>H26/G26</f>
        <v>35.1181640625</v>
      </c>
      <c r="J26" s="88">
        <f>ROUND(((H26-C26)/C26)*100,1)</f>
        <v>-5.4</v>
      </c>
      <c r="K26" s="86">
        <v>131522036</v>
      </c>
      <c r="L26" s="86">
        <f>K26/G26</f>
        <v>128439.48828125</v>
      </c>
      <c r="M26" s="89">
        <f>ROUND((K26-E26)/E26*100,1)</f>
        <v>4.6</v>
      </c>
      <c r="O26" s="8"/>
      <c r="P26" s="148"/>
      <c r="Q26" s="148"/>
      <c r="R26" s="148"/>
      <c r="S26" s="148"/>
      <c r="T26" s="148"/>
    </row>
    <row r="27" spans="15:20" ht="19.5" customHeight="1">
      <c r="O27" s="13"/>
      <c r="P27" s="148"/>
      <c r="Q27" s="148"/>
      <c r="R27" s="148"/>
      <c r="S27" s="148"/>
      <c r="T27" s="148"/>
    </row>
    <row r="28" spans="1:20" s="65" customFormat="1" ht="18" customHeight="1">
      <c r="A28" s="58" t="s">
        <v>63</v>
      </c>
      <c r="B28" s="58"/>
      <c r="C28" s="61"/>
      <c r="D28" s="61"/>
      <c r="E28" s="61"/>
      <c r="F28" s="58"/>
      <c r="G28" s="62"/>
      <c r="H28" s="61"/>
      <c r="I28" s="62"/>
      <c r="J28" s="63"/>
      <c r="K28" s="61"/>
      <c r="L28" s="61"/>
      <c r="M28" s="61"/>
      <c r="O28" s="66"/>
      <c r="P28" s="148"/>
      <c r="Q28" s="148"/>
      <c r="R28" s="148"/>
      <c r="S28" s="148"/>
      <c r="T28" s="148"/>
    </row>
    <row r="29" spans="16:20" ht="18" customHeight="1">
      <c r="P29" s="148"/>
      <c r="Q29" s="148"/>
      <c r="R29" s="148"/>
      <c r="S29" s="148"/>
      <c r="T29" s="148"/>
    </row>
    <row r="30" spans="1:20" ht="18" customHeight="1">
      <c r="A30" s="2"/>
      <c r="P30" s="148"/>
      <c r="Q30" s="148"/>
      <c r="R30" s="148"/>
      <c r="S30" s="148"/>
      <c r="T30" s="148"/>
    </row>
    <row r="31" spans="9:20" ht="11.25" customHeight="1">
      <c r="I31" s="2"/>
      <c r="P31" s="148"/>
      <c r="Q31" s="148"/>
      <c r="R31" s="148"/>
      <c r="S31" s="148"/>
      <c r="T31" s="148"/>
    </row>
    <row r="33" spans="4:11" s="11" customFormat="1" ht="11.25">
      <c r="D33" s="16"/>
      <c r="G33" s="16"/>
      <c r="J33" s="16"/>
      <c r="K33" s="3"/>
    </row>
    <row r="34" spans="1:10" ht="11.25">
      <c r="A34" s="2"/>
      <c r="D34" s="14"/>
      <c r="G34" s="14"/>
      <c r="J34" s="14"/>
    </row>
    <row r="35" spans="4:10" ht="11.25">
      <c r="D35" s="14"/>
      <c r="G35" s="14"/>
      <c r="J35" s="14"/>
    </row>
    <row r="36" spans="4:10" ht="11.25">
      <c r="D36" s="14"/>
      <c r="G36" s="14"/>
      <c r="J36" s="14"/>
    </row>
    <row r="37" spans="4:10" ht="11.25">
      <c r="D37" s="14"/>
      <c r="G37" s="14"/>
      <c r="J37" s="14"/>
    </row>
    <row r="38" spans="4:10" ht="11.25">
      <c r="D38" s="14"/>
      <c r="G38" s="14"/>
      <c r="J38" s="14"/>
    </row>
    <row r="39" spans="4:10" ht="11.25">
      <c r="D39" s="14"/>
      <c r="G39" s="14"/>
      <c r="J39" s="14"/>
    </row>
    <row r="40" spans="4:10" ht="11.25">
      <c r="D40" s="14"/>
      <c r="G40" s="14"/>
      <c r="J40" s="14"/>
    </row>
    <row r="41" spans="4:10" ht="11.25">
      <c r="D41" s="14"/>
      <c r="G41" s="14"/>
      <c r="J41" s="14"/>
    </row>
    <row r="42" spans="4:10" ht="11.25">
      <c r="D42" s="14"/>
      <c r="G42" s="14"/>
      <c r="J42" s="14"/>
    </row>
    <row r="43" spans="4:10" ht="11.25">
      <c r="D43" s="14"/>
      <c r="G43" s="14"/>
      <c r="J43" s="14"/>
    </row>
  </sheetData>
  <mergeCells count="4">
    <mergeCell ref="B20:F20"/>
    <mergeCell ref="G20:M20"/>
    <mergeCell ref="A20:A21"/>
    <mergeCell ref="A1:M1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&amp;C-9-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V32"/>
  <sheetViews>
    <sheetView zoomScaleSheetLayoutView="100" workbookViewId="0" topLeftCell="N1">
      <selection activeCell="H37" sqref="H37"/>
    </sheetView>
  </sheetViews>
  <sheetFormatPr defaultColWidth="8.796875" defaultRowHeight="14.25"/>
  <cols>
    <col min="1" max="1" width="7.69921875" style="15" customWidth="1"/>
    <col min="2" max="3" width="8.59765625" style="15" customWidth="1"/>
    <col min="4" max="4" width="8.09765625" style="15" customWidth="1"/>
    <col min="5" max="6" width="8.59765625" style="15" customWidth="1"/>
    <col min="7" max="7" width="8.09765625" style="15" customWidth="1"/>
    <col min="8" max="9" width="11.59765625" style="15" customWidth="1"/>
    <col min="10" max="10" width="8.09765625" style="15" customWidth="1"/>
    <col min="11" max="11" width="9" style="15" customWidth="1"/>
    <col min="12" max="12" width="11.09765625" style="15" bestFit="1" customWidth="1"/>
    <col min="13" max="13" width="9.09765625" style="15" bestFit="1" customWidth="1"/>
    <col min="14" max="14" width="11.09765625" style="15" bestFit="1" customWidth="1"/>
    <col min="15" max="15" width="9" style="15" customWidth="1"/>
    <col min="16" max="16" width="10.8984375" style="15" bestFit="1" customWidth="1"/>
    <col min="17" max="17" width="10" style="15" bestFit="1" customWidth="1"/>
    <col min="18" max="18" width="11.59765625" style="15" customWidth="1"/>
    <col min="19" max="16384" width="9" style="15" customWidth="1"/>
  </cols>
  <sheetData>
    <row r="1" spans="1:15" s="18" customFormat="1" ht="24" customHeight="1">
      <c r="A1" s="67" t="s">
        <v>42</v>
      </c>
      <c r="B1" s="1"/>
      <c r="C1" s="1"/>
      <c r="D1" s="1"/>
      <c r="E1" s="1"/>
      <c r="F1" s="1"/>
      <c r="G1" s="1"/>
      <c r="H1" s="1"/>
      <c r="I1" s="1"/>
      <c r="J1" s="1"/>
      <c r="O1" s="18" t="s">
        <v>26</v>
      </c>
    </row>
    <row r="2" spans="1:18" ht="24" customHeight="1">
      <c r="A2" s="59" t="s">
        <v>2</v>
      </c>
      <c r="B2" s="61"/>
      <c r="C2" s="61"/>
      <c r="D2" s="61"/>
      <c r="E2" s="3"/>
      <c r="F2" s="3"/>
      <c r="G2" s="3"/>
      <c r="H2" s="3"/>
      <c r="I2" s="3"/>
      <c r="J2" s="3"/>
      <c r="O2" s="19"/>
      <c r="P2" s="6" t="s">
        <v>7</v>
      </c>
      <c r="Q2" s="6" t="s">
        <v>8</v>
      </c>
      <c r="R2" s="6" t="s">
        <v>9</v>
      </c>
    </row>
    <row r="3" spans="1:22" ht="24" customHeight="1">
      <c r="A3" s="63" t="s">
        <v>3</v>
      </c>
      <c r="B3" s="63"/>
      <c r="C3" s="63"/>
      <c r="D3" s="63"/>
      <c r="E3" s="3"/>
      <c r="F3" s="3"/>
      <c r="G3" s="3"/>
      <c r="H3" s="3"/>
      <c r="I3" s="3"/>
      <c r="J3" s="3"/>
      <c r="O3" s="20">
        <v>7</v>
      </c>
      <c r="P3" s="21">
        <v>17</v>
      </c>
      <c r="Q3" s="21">
        <v>13.1</v>
      </c>
      <c r="R3" s="22">
        <v>11.5</v>
      </c>
      <c r="T3" s="82"/>
      <c r="U3" s="82"/>
      <c r="V3" s="109"/>
    </row>
    <row r="4" spans="1:22" ht="24" customHeight="1">
      <c r="A4" s="63" t="s">
        <v>61</v>
      </c>
      <c r="B4" s="63"/>
      <c r="C4" s="63"/>
      <c r="D4" s="63"/>
      <c r="E4" s="3"/>
      <c r="F4" s="3"/>
      <c r="G4" s="3"/>
      <c r="H4" s="3"/>
      <c r="I4" s="3"/>
      <c r="J4" s="3"/>
      <c r="O4" s="20">
        <v>8</v>
      </c>
      <c r="P4" s="21">
        <v>16.8</v>
      </c>
      <c r="Q4" s="21">
        <v>13</v>
      </c>
      <c r="R4" s="22">
        <v>11.5</v>
      </c>
      <c r="T4" s="82"/>
      <c r="U4" s="82"/>
      <c r="V4" s="109"/>
    </row>
    <row r="5" spans="1:22" ht="24" customHeight="1">
      <c r="A5" s="63" t="s">
        <v>4</v>
      </c>
      <c r="B5" s="63"/>
      <c r="C5" s="63"/>
      <c r="D5" s="63"/>
      <c r="E5" s="3"/>
      <c r="F5" s="3"/>
      <c r="G5" s="3"/>
      <c r="H5" s="3"/>
      <c r="I5" s="3"/>
      <c r="J5" s="3"/>
      <c r="O5" s="20">
        <v>9</v>
      </c>
      <c r="P5" s="21">
        <v>16.5</v>
      </c>
      <c r="Q5" s="21">
        <v>12.6</v>
      </c>
      <c r="R5" s="22">
        <v>10.9</v>
      </c>
      <c r="T5" s="82"/>
      <c r="U5" s="82"/>
      <c r="V5" s="109"/>
    </row>
    <row r="6" spans="1:22" ht="24" customHeight="1">
      <c r="A6" s="63" t="s">
        <v>62</v>
      </c>
      <c r="B6" s="63"/>
      <c r="C6" s="63"/>
      <c r="D6" s="63"/>
      <c r="E6" s="3"/>
      <c r="F6" s="3"/>
      <c r="G6" s="3"/>
      <c r="H6" s="3"/>
      <c r="I6" s="3"/>
      <c r="J6" s="3"/>
      <c r="O6" s="20">
        <v>10</v>
      </c>
      <c r="P6" s="21">
        <v>16.7</v>
      </c>
      <c r="Q6" s="21">
        <v>12.6</v>
      </c>
      <c r="R6" s="22">
        <v>10.6</v>
      </c>
      <c r="T6" s="82"/>
      <c r="U6" s="82"/>
      <c r="V6" s="109"/>
    </row>
    <row r="7" spans="1:22" ht="24" customHeight="1">
      <c r="A7" s="63"/>
      <c r="B7" s="63"/>
      <c r="C7" s="63"/>
      <c r="D7" s="63"/>
      <c r="E7" s="3"/>
      <c r="F7" s="3"/>
      <c r="G7" s="3"/>
      <c r="H7" s="3"/>
      <c r="I7" s="3"/>
      <c r="J7" s="3"/>
      <c r="O7" s="20">
        <v>11</v>
      </c>
      <c r="P7" s="13">
        <v>16.3</v>
      </c>
      <c r="Q7" s="21">
        <v>12.2</v>
      </c>
      <c r="R7" s="22">
        <v>9.8</v>
      </c>
      <c r="T7" s="107"/>
      <c r="U7" s="82"/>
      <c r="V7" s="109"/>
    </row>
    <row r="8" spans="1:22" ht="24" customHeight="1">
      <c r="A8" s="63"/>
      <c r="B8" s="63"/>
      <c r="C8" s="63"/>
      <c r="D8" s="153"/>
      <c r="E8" s="3"/>
      <c r="F8" s="3"/>
      <c r="G8" s="3"/>
      <c r="H8" s="3"/>
      <c r="I8" s="3"/>
      <c r="J8" s="3"/>
      <c r="O8" s="20">
        <v>12</v>
      </c>
      <c r="P8" s="26">
        <v>16.1</v>
      </c>
      <c r="Q8" s="26">
        <v>11.9</v>
      </c>
      <c r="R8" s="32">
        <v>9.4</v>
      </c>
      <c r="T8" s="109"/>
      <c r="U8" s="109"/>
      <c r="V8" s="109"/>
    </row>
    <row r="9" spans="1:22" ht="24" customHeight="1">
      <c r="A9" s="63"/>
      <c r="B9" s="63"/>
      <c r="C9" s="63"/>
      <c r="D9" s="63"/>
      <c r="E9" s="3"/>
      <c r="F9" s="3"/>
      <c r="G9" s="3"/>
      <c r="H9" s="3"/>
      <c r="I9" s="3"/>
      <c r="J9" s="3"/>
      <c r="O9" s="20">
        <v>13</v>
      </c>
      <c r="P9" s="26">
        <v>15.9</v>
      </c>
      <c r="Q9" s="26">
        <v>11.6</v>
      </c>
      <c r="R9" s="32">
        <v>9.4</v>
      </c>
      <c r="T9" s="109"/>
      <c r="U9" s="109"/>
      <c r="V9" s="109"/>
    </row>
    <row r="10" spans="1:22" ht="24" customHeight="1">
      <c r="A10" s="63"/>
      <c r="B10" s="63"/>
      <c r="C10" s="63"/>
      <c r="D10" s="63"/>
      <c r="E10" s="3"/>
      <c r="F10" s="3"/>
      <c r="G10" s="3"/>
      <c r="H10" s="3"/>
      <c r="I10" s="3"/>
      <c r="J10" s="3"/>
      <c r="O10" s="20">
        <v>14</v>
      </c>
      <c r="P10" s="152">
        <v>15.5</v>
      </c>
      <c r="Q10" s="26">
        <v>11.3</v>
      </c>
      <c r="R10" s="32">
        <v>8.5</v>
      </c>
      <c r="T10" s="109"/>
      <c r="U10" s="109"/>
      <c r="V10" s="109"/>
    </row>
    <row r="11" spans="1:22" ht="24" customHeight="1">
      <c r="A11" s="63"/>
      <c r="B11" s="63"/>
      <c r="C11" s="63"/>
      <c r="D11" s="63"/>
      <c r="E11" s="3"/>
      <c r="F11" s="3"/>
      <c r="G11" s="3"/>
      <c r="H11" s="3"/>
      <c r="I11" s="3"/>
      <c r="J11" s="3"/>
      <c r="O11" s="20">
        <v>15</v>
      </c>
      <c r="P11" s="26">
        <v>15.1</v>
      </c>
      <c r="Q11" s="26">
        <v>11</v>
      </c>
      <c r="R11" s="32">
        <v>8.6</v>
      </c>
      <c r="T11" s="109"/>
      <c r="U11" s="109"/>
      <c r="V11" s="109"/>
    </row>
    <row r="12" spans="1:22" ht="24" customHeight="1">
      <c r="A12" s="63"/>
      <c r="B12" s="63"/>
      <c r="C12" s="63"/>
      <c r="D12" s="63"/>
      <c r="E12" s="3"/>
      <c r="F12" s="3"/>
      <c r="G12" s="3"/>
      <c r="H12" s="3"/>
      <c r="I12" s="3"/>
      <c r="J12" s="3"/>
      <c r="O12" s="149">
        <v>16</v>
      </c>
      <c r="P12" s="154">
        <v>14.6</v>
      </c>
      <c r="Q12" s="34">
        <v>10.7</v>
      </c>
      <c r="R12" s="35">
        <v>8.4</v>
      </c>
      <c r="S12" s="24"/>
      <c r="T12" s="109"/>
      <c r="U12" s="109"/>
      <c r="V12" s="109"/>
    </row>
    <row r="13" spans="1:10" ht="24" customHeight="1">
      <c r="A13" s="63"/>
      <c r="B13" s="63"/>
      <c r="C13" s="63"/>
      <c r="D13" s="63"/>
      <c r="E13" s="3"/>
      <c r="F13" s="3"/>
      <c r="G13" s="3"/>
      <c r="H13" s="3"/>
      <c r="I13" s="3"/>
      <c r="J13" s="3"/>
    </row>
    <row r="14" spans="1:10" ht="19.5" customHeight="1">
      <c r="A14" s="63"/>
      <c r="B14" s="63"/>
      <c r="C14" s="63"/>
      <c r="D14" s="63"/>
      <c r="E14" s="3"/>
      <c r="F14" s="3"/>
      <c r="G14" s="3"/>
      <c r="H14" s="3"/>
      <c r="I14" s="3"/>
      <c r="J14" s="3"/>
    </row>
    <row r="15" spans="1:10" ht="19.5" customHeight="1">
      <c r="A15" s="63"/>
      <c r="B15" s="63"/>
      <c r="C15" s="63"/>
      <c r="D15" s="63"/>
      <c r="E15" s="3"/>
      <c r="F15" s="3"/>
      <c r="G15" s="3"/>
      <c r="H15" s="3"/>
      <c r="I15" s="3"/>
      <c r="J15" s="3"/>
    </row>
    <row r="16" spans="1:10" ht="19.5" customHeight="1">
      <c r="A16" s="61" t="s">
        <v>50</v>
      </c>
      <c r="B16" s="3"/>
      <c r="C16" s="3"/>
      <c r="D16" s="3"/>
      <c r="E16" s="3"/>
      <c r="F16" s="3"/>
      <c r="G16" s="3"/>
      <c r="H16" s="3"/>
      <c r="J16" s="3"/>
    </row>
    <row r="17" spans="1:10" ht="19.5" customHeight="1">
      <c r="A17" s="2" t="s">
        <v>5</v>
      </c>
      <c r="B17" s="3"/>
      <c r="C17" s="3"/>
      <c r="D17" s="3"/>
      <c r="E17" s="3"/>
      <c r="F17" s="3"/>
      <c r="G17" s="3"/>
      <c r="H17" s="3"/>
      <c r="I17" s="143"/>
      <c r="J17" s="144" t="s">
        <v>48</v>
      </c>
    </row>
    <row r="18" spans="1:10" ht="19.5" customHeight="1">
      <c r="A18" s="169" t="s">
        <v>24</v>
      </c>
      <c r="B18" s="175" t="s">
        <v>7</v>
      </c>
      <c r="C18" s="166"/>
      <c r="D18" s="167"/>
      <c r="E18" s="175" t="s">
        <v>8</v>
      </c>
      <c r="F18" s="166"/>
      <c r="G18" s="167"/>
      <c r="H18" s="175" t="s">
        <v>9</v>
      </c>
      <c r="I18" s="166"/>
      <c r="J18" s="167"/>
    </row>
    <row r="19" spans="1:16" ht="27.75" customHeight="1">
      <c r="A19" s="172"/>
      <c r="B19" s="72" t="s">
        <v>20</v>
      </c>
      <c r="C19" s="72" t="s">
        <v>21</v>
      </c>
      <c r="D19" s="101" t="s">
        <v>25</v>
      </c>
      <c r="E19" s="72" t="s">
        <v>20</v>
      </c>
      <c r="F19" s="72" t="s">
        <v>21</v>
      </c>
      <c r="G19" s="101" t="s">
        <v>25</v>
      </c>
      <c r="H19" s="72" t="s">
        <v>20</v>
      </c>
      <c r="I19" s="72" t="s">
        <v>21</v>
      </c>
      <c r="J19" s="101" t="s">
        <v>25</v>
      </c>
      <c r="M19" s="173"/>
      <c r="N19" s="174"/>
      <c r="O19" s="174"/>
      <c r="P19" s="174"/>
    </row>
    <row r="20" spans="1:16" ht="19.5" customHeight="1">
      <c r="A20" s="102" t="s">
        <v>66</v>
      </c>
      <c r="B20" s="103">
        <v>17479</v>
      </c>
      <c r="C20" s="103">
        <v>2976</v>
      </c>
      <c r="D20" s="82">
        <v>17</v>
      </c>
      <c r="E20" s="103">
        <v>495584</v>
      </c>
      <c r="F20" s="103">
        <v>64863</v>
      </c>
      <c r="G20" s="82">
        <v>13.1</v>
      </c>
      <c r="H20" s="103">
        <v>1616295359</v>
      </c>
      <c r="I20" s="103">
        <v>185472207</v>
      </c>
      <c r="J20" s="110">
        <f aca="true" t="shared" si="0" ref="J20:J28">I20/H20*100</f>
        <v>11.475143201224771</v>
      </c>
      <c r="M20" s="174"/>
      <c r="N20" s="174"/>
      <c r="O20" s="174"/>
      <c r="P20" s="174"/>
    </row>
    <row r="21" spans="1:16" ht="19.5" customHeight="1">
      <c r="A21" s="104">
        <v>8</v>
      </c>
      <c r="B21" s="103">
        <v>16615</v>
      </c>
      <c r="C21" s="103">
        <v>2791</v>
      </c>
      <c r="D21" s="82">
        <v>16.8</v>
      </c>
      <c r="E21" s="103">
        <v>487605</v>
      </c>
      <c r="F21" s="103">
        <v>63512</v>
      </c>
      <c r="G21" s="82">
        <v>13</v>
      </c>
      <c r="H21" s="103">
        <v>1638053780</v>
      </c>
      <c r="I21" s="103">
        <v>188807407</v>
      </c>
      <c r="J21" s="110">
        <f t="shared" si="0"/>
        <v>11.526325283410415</v>
      </c>
      <c r="M21" s="174"/>
      <c r="N21" s="174"/>
      <c r="O21" s="174"/>
      <c r="P21" s="174"/>
    </row>
    <row r="22" spans="1:16" ht="19.5" customHeight="1">
      <c r="A22" s="105">
        <v>9</v>
      </c>
      <c r="B22" s="103">
        <v>16354</v>
      </c>
      <c r="C22" s="103">
        <v>2696</v>
      </c>
      <c r="D22" s="82">
        <v>16.5</v>
      </c>
      <c r="E22" s="103">
        <v>486103</v>
      </c>
      <c r="F22" s="103">
        <v>61368</v>
      </c>
      <c r="G22" s="82">
        <v>12.6</v>
      </c>
      <c r="H22" s="103">
        <v>1700872468</v>
      </c>
      <c r="I22" s="103">
        <v>185634335</v>
      </c>
      <c r="J22" s="110">
        <f t="shared" si="0"/>
        <v>10.914065486537112</v>
      </c>
      <c r="M22" s="174"/>
      <c r="N22" s="174"/>
      <c r="O22" s="174"/>
      <c r="P22" s="174"/>
    </row>
    <row r="23" spans="1:16" ht="19.5" customHeight="1">
      <c r="A23" s="104">
        <v>10</v>
      </c>
      <c r="B23" s="106">
        <v>17098</v>
      </c>
      <c r="C23" s="106">
        <v>2861</v>
      </c>
      <c r="D23" s="107">
        <v>16.7</v>
      </c>
      <c r="E23" s="106">
        <v>486036</v>
      </c>
      <c r="F23" s="106">
        <v>61437</v>
      </c>
      <c r="G23" s="82">
        <v>12.6</v>
      </c>
      <c r="H23" s="106">
        <v>1634188616</v>
      </c>
      <c r="I23" s="106">
        <v>173839633</v>
      </c>
      <c r="J23" s="110">
        <f t="shared" si="0"/>
        <v>10.637672499855427</v>
      </c>
      <c r="M23" s="174"/>
      <c r="N23" s="174"/>
      <c r="O23" s="174"/>
      <c r="P23" s="174"/>
    </row>
    <row r="24" spans="1:16" ht="19.5" customHeight="1">
      <c r="A24" s="111">
        <v>11</v>
      </c>
      <c r="B24" s="108">
        <v>15781</v>
      </c>
      <c r="C24" s="106">
        <v>2573</v>
      </c>
      <c r="D24" s="109">
        <v>16.3</v>
      </c>
      <c r="E24" s="108">
        <v>467232</v>
      </c>
      <c r="F24" s="108">
        <v>56771</v>
      </c>
      <c r="G24" s="109">
        <v>12.2</v>
      </c>
      <c r="H24" s="108">
        <v>1591218673</v>
      </c>
      <c r="I24" s="108">
        <v>156347183</v>
      </c>
      <c r="J24" s="110">
        <f t="shared" si="0"/>
        <v>9.825625204940012</v>
      </c>
      <c r="M24" s="174"/>
      <c r="N24" s="174"/>
      <c r="O24" s="174"/>
      <c r="P24" s="174"/>
    </row>
    <row r="25" spans="1:16" ht="19.5" customHeight="1">
      <c r="A25" s="104">
        <v>12</v>
      </c>
      <c r="B25" s="112">
        <v>15736</v>
      </c>
      <c r="C25" s="106">
        <v>2529</v>
      </c>
      <c r="D25" s="109">
        <v>16.1</v>
      </c>
      <c r="E25" s="108">
        <v>461184</v>
      </c>
      <c r="F25" s="108">
        <v>55077</v>
      </c>
      <c r="G25" s="109">
        <v>11.9</v>
      </c>
      <c r="H25" s="108">
        <v>1661077552</v>
      </c>
      <c r="I25" s="108">
        <v>155947440</v>
      </c>
      <c r="J25" s="110">
        <f t="shared" si="0"/>
        <v>9.388329871307539</v>
      </c>
      <c r="M25" s="174"/>
      <c r="N25" s="174"/>
      <c r="O25" s="174"/>
      <c r="P25" s="174"/>
    </row>
    <row r="26" spans="1:16" ht="19.5" customHeight="1">
      <c r="A26" s="104">
        <v>13</v>
      </c>
      <c r="B26" s="112">
        <v>14630</v>
      </c>
      <c r="C26" s="106">
        <v>2319</v>
      </c>
      <c r="D26" s="109">
        <v>15.9</v>
      </c>
      <c r="E26" s="108">
        <v>455455</v>
      </c>
      <c r="F26" s="108">
        <v>52698</v>
      </c>
      <c r="G26" s="109">
        <v>11.6</v>
      </c>
      <c r="H26" s="108">
        <v>1618625943</v>
      </c>
      <c r="I26" s="108">
        <v>151445644</v>
      </c>
      <c r="J26" s="110">
        <f t="shared" si="0"/>
        <v>9.356432513327139</v>
      </c>
      <c r="M26" s="174"/>
      <c r="N26" s="174"/>
      <c r="O26" s="174"/>
      <c r="P26" s="174"/>
    </row>
    <row r="27" spans="1:16" s="47" customFormat="1" ht="19.5" customHeight="1">
      <c r="A27" s="104">
        <v>14</v>
      </c>
      <c r="B27" s="112">
        <v>13730</v>
      </c>
      <c r="C27" s="106">
        <v>2135</v>
      </c>
      <c r="D27" s="109">
        <v>15.5</v>
      </c>
      <c r="E27" s="108">
        <v>437004</v>
      </c>
      <c r="F27" s="108">
        <v>49494</v>
      </c>
      <c r="G27" s="109">
        <v>11.3</v>
      </c>
      <c r="H27" s="108">
        <v>1618505991</v>
      </c>
      <c r="I27" s="108">
        <v>138257476</v>
      </c>
      <c r="J27" s="110">
        <f t="shared" si="0"/>
        <v>8.542290035922393</v>
      </c>
      <c r="K27" s="46"/>
      <c r="M27" s="174"/>
      <c r="N27" s="174"/>
      <c r="O27" s="174"/>
      <c r="P27" s="174"/>
    </row>
    <row r="28" spans="1:16" ht="19.5" customHeight="1">
      <c r="A28" s="104">
        <v>15</v>
      </c>
      <c r="B28" s="112">
        <v>13922</v>
      </c>
      <c r="C28" s="106">
        <v>2106</v>
      </c>
      <c r="D28" s="109">
        <v>15.1</v>
      </c>
      <c r="E28" s="108">
        <v>433906</v>
      </c>
      <c r="F28" s="108">
        <v>47742</v>
      </c>
      <c r="G28" s="109">
        <v>11</v>
      </c>
      <c r="H28" s="108">
        <v>1596384583</v>
      </c>
      <c r="I28" s="108">
        <v>137797151</v>
      </c>
      <c r="J28" s="110">
        <f t="shared" si="0"/>
        <v>8.631826720666847</v>
      </c>
      <c r="M28" s="174"/>
      <c r="N28" s="174"/>
      <c r="O28" s="174"/>
      <c r="P28" s="174"/>
    </row>
    <row r="29" spans="1:16" s="24" customFormat="1" ht="19.5" customHeight="1">
      <c r="A29" s="113">
        <v>16</v>
      </c>
      <c r="B29" s="114">
        <v>12947</v>
      </c>
      <c r="C29" s="115">
        <v>1890</v>
      </c>
      <c r="D29" s="116">
        <f>C29/B29*100</f>
        <v>14.597976365181124</v>
      </c>
      <c r="E29" s="117">
        <v>433061</v>
      </c>
      <c r="F29" s="117">
        <v>46173</v>
      </c>
      <c r="G29" s="116">
        <f>F29/E29*100</f>
        <v>10.66200835448124</v>
      </c>
      <c r="H29" s="117">
        <v>1669976428</v>
      </c>
      <c r="I29" s="117">
        <v>140645811</v>
      </c>
      <c r="J29" s="160">
        <f>I29/H29*100</f>
        <v>8.422023726912151</v>
      </c>
      <c r="K29" s="23"/>
      <c r="M29" s="174"/>
      <c r="N29" s="174"/>
      <c r="O29" s="174"/>
      <c r="P29" s="174"/>
    </row>
    <row r="30" spans="13:16" ht="19.5" customHeight="1">
      <c r="M30" s="174"/>
      <c r="N30" s="174"/>
      <c r="O30" s="174"/>
      <c r="P30" s="174"/>
    </row>
    <row r="31" spans="13:16" ht="19.5" customHeight="1">
      <c r="M31" s="174"/>
      <c r="N31" s="174"/>
      <c r="O31" s="174"/>
      <c r="P31" s="174"/>
    </row>
    <row r="32" spans="13:16" ht="19.5" customHeight="1">
      <c r="M32" s="174"/>
      <c r="N32" s="174"/>
      <c r="O32" s="174"/>
      <c r="P32" s="174"/>
    </row>
  </sheetData>
  <mergeCells count="5">
    <mergeCell ref="A18:A19"/>
    <mergeCell ref="M19:P32"/>
    <mergeCell ref="B18:D18"/>
    <mergeCell ref="E18:G18"/>
    <mergeCell ref="H18:J18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&amp;C-10-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A46"/>
  <sheetViews>
    <sheetView zoomScaleSheetLayoutView="100" workbookViewId="0" topLeftCell="A1">
      <selection activeCell="Y7" sqref="Y7"/>
    </sheetView>
  </sheetViews>
  <sheetFormatPr defaultColWidth="8.796875" defaultRowHeight="14.25"/>
  <cols>
    <col min="1" max="1" width="8" style="15" customWidth="1"/>
    <col min="2" max="2" width="8.09765625" style="15" customWidth="1"/>
    <col min="3" max="3" width="9" style="15" customWidth="1"/>
    <col min="4" max="4" width="6.59765625" style="15" customWidth="1"/>
    <col min="5" max="5" width="9.09765625" style="15" customWidth="1"/>
    <col min="6" max="7" width="9" style="15" customWidth="1"/>
    <col min="8" max="9" width="6.59765625" style="15" customWidth="1"/>
    <col min="10" max="10" width="11.8984375" style="15" customWidth="1"/>
    <col min="11" max="11" width="6.09765625" style="15" customWidth="1"/>
    <col min="12" max="12" width="9" style="15" customWidth="1"/>
    <col min="13" max="13" width="12.09765625" style="15" customWidth="1"/>
    <col min="14" max="19" width="9" style="15" customWidth="1"/>
    <col min="20" max="20" width="12" style="15" customWidth="1"/>
    <col min="21" max="16384" width="9" style="15" customWidth="1"/>
  </cols>
  <sheetData>
    <row r="1" spans="1:3" ht="24" customHeight="1">
      <c r="A1" s="118" t="s">
        <v>43</v>
      </c>
      <c r="B1" s="18"/>
      <c r="C1" s="18"/>
    </row>
    <row r="2" spans="1:27" ht="24" customHeight="1">
      <c r="A2" s="63" t="s">
        <v>44</v>
      </c>
      <c r="B2" s="63"/>
      <c r="C2" s="63"/>
      <c r="D2" s="63"/>
      <c r="E2" s="63"/>
      <c r="F2" s="63"/>
      <c r="G2" s="63"/>
      <c r="H2" s="63"/>
      <c r="I2" s="63"/>
      <c r="J2" s="63"/>
      <c r="K2" s="57"/>
      <c r="S2" s="15" t="s">
        <v>26</v>
      </c>
      <c r="W2" s="24"/>
      <c r="X2" s="24"/>
      <c r="Y2" s="24"/>
      <c r="Z2" s="24"/>
      <c r="AA2" s="24"/>
    </row>
    <row r="3" spans="1:27" ht="24" customHeight="1">
      <c r="A3" s="63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57"/>
      <c r="S3" s="164"/>
      <c r="T3" s="164"/>
      <c r="U3" s="164"/>
      <c r="W3" s="24"/>
      <c r="X3" s="24"/>
      <c r="Y3" s="24"/>
      <c r="Z3" s="24"/>
      <c r="AA3" s="24"/>
    </row>
    <row r="4" spans="1:27" ht="24" customHeight="1">
      <c r="A4" s="120" t="s">
        <v>81</v>
      </c>
      <c r="B4" s="60"/>
      <c r="C4" s="60"/>
      <c r="D4" s="60"/>
      <c r="E4" s="60"/>
      <c r="F4" s="60"/>
      <c r="G4" s="60"/>
      <c r="H4" s="60"/>
      <c r="I4" s="60"/>
      <c r="J4" s="60"/>
      <c r="K4" s="121"/>
      <c r="S4" s="31">
        <v>7</v>
      </c>
      <c r="T4" s="42">
        <v>18547</v>
      </c>
      <c r="U4" s="150">
        <v>100</v>
      </c>
      <c r="W4" s="42"/>
      <c r="X4" s="42"/>
      <c r="Y4" s="44"/>
      <c r="Z4" s="26"/>
      <c r="AA4" s="24"/>
    </row>
    <row r="5" spans="1:27" ht="24" customHeight="1">
      <c r="A5" s="120" t="s">
        <v>72</v>
      </c>
      <c r="B5" s="60"/>
      <c r="C5" s="60"/>
      <c r="D5" s="60"/>
      <c r="E5" s="60"/>
      <c r="F5" s="60"/>
      <c r="G5" s="60"/>
      <c r="H5" s="60"/>
      <c r="I5" s="60"/>
      <c r="J5" s="60"/>
      <c r="K5" s="121"/>
      <c r="L5" s="27"/>
      <c r="M5" s="27"/>
      <c r="S5" s="31">
        <v>8</v>
      </c>
      <c r="T5" s="42">
        <v>18881</v>
      </c>
      <c r="U5" s="150">
        <v>101.79822090541037</v>
      </c>
      <c r="W5" s="42"/>
      <c r="X5" s="42"/>
      <c r="Y5" s="44"/>
      <c r="Z5" s="26"/>
      <c r="AA5" s="24"/>
    </row>
    <row r="6" spans="1:27" ht="10.5" customHeight="1">
      <c r="A6" s="120"/>
      <c r="B6" s="60"/>
      <c r="C6" s="60"/>
      <c r="D6" s="60"/>
      <c r="E6" s="60"/>
      <c r="F6" s="60"/>
      <c r="G6" s="60"/>
      <c r="H6" s="60"/>
      <c r="I6" s="60"/>
      <c r="J6" s="60"/>
      <c r="K6" s="121"/>
      <c r="L6" s="27"/>
      <c r="M6" s="27"/>
      <c r="S6" s="31">
        <v>9</v>
      </c>
      <c r="T6" s="42">
        <v>18563</v>
      </c>
      <c r="U6" s="150">
        <v>100.08741363604952</v>
      </c>
      <c r="W6" s="42"/>
      <c r="X6" s="42"/>
      <c r="Y6" s="44"/>
      <c r="Z6" s="26"/>
      <c r="AA6" s="24"/>
    </row>
    <row r="7" spans="1:27" ht="24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121"/>
      <c r="L7" s="27"/>
      <c r="M7" s="27"/>
      <c r="S7" s="31">
        <v>10</v>
      </c>
      <c r="T7" s="42">
        <v>17384</v>
      </c>
      <c r="U7" s="150">
        <v>93.728130921524</v>
      </c>
      <c r="W7" s="42"/>
      <c r="X7" s="42"/>
      <c r="Y7" s="44"/>
      <c r="Z7" s="26"/>
      <c r="AA7" s="24"/>
    </row>
    <row r="8" spans="1:27" ht="24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121"/>
      <c r="L8" s="27"/>
      <c r="M8" s="27"/>
      <c r="S8" s="31">
        <v>11</v>
      </c>
      <c r="T8" s="42">
        <v>15635</v>
      </c>
      <c r="U8" s="150">
        <v>84.29682566941148</v>
      </c>
      <c r="W8" s="42"/>
      <c r="X8" s="42"/>
      <c r="Y8" s="44"/>
      <c r="Z8" s="26"/>
      <c r="AA8" s="24"/>
    </row>
    <row r="9" spans="1:27" ht="24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7"/>
      <c r="L9" s="27"/>
      <c r="M9" s="27"/>
      <c r="S9" s="25">
        <v>12</v>
      </c>
      <c r="T9" s="42">
        <v>15595</v>
      </c>
      <c r="U9" s="150">
        <v>84.08129849880959</v>
      </c>
      <c r="W9" s="42"/>
      <c r="X9" s="42"/>
      <c r="Y9" s="44"/>
      <c r="Z9" s="26"/>
      <c r="AA9" s="24"/>
    </row>
    <row r="10" spans="1:27" ht="1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S10" s="31">
        <v>13</v>
      </c>
      <c r="T10" s="42">
        <v>15145</v>
      </c>
      <c r="U10" s="150">
        <v>81.65409063148743</v>
      </c>
      <c r="W10" s="42"/>
      <c r="X10" s="42"/>
      <c r="Y10" s="44"/>
      <c r="Z10" s="26"/>
      <c r="AA10" s="24"/>
    </row>
    <row r="11" spans="1:27" ht="13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S11" s="31">
        <v>14</v>
      </c>
      <c r="T11" s="42">
        <v>13826</v>
      </c>
      <c r="U11" s="150">
        <v>74.54350074132671</v>
      </c>
      <c r="W11" s="42"/>
      <c r="X11" s="42"/>
      <c r="Y11" s="44"/>
      <c r="Z11" s="26"/>
      <c r="AA11" s="24"/>
    </row>
    <row r="12" spans="1:27" ht="13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S12" s="31">
        <v>15</v>
      </c>
      <c r="T12" s="42">
        <v>13780</v>
      </c>
      <c r="U12" s="150">
        <v>74.29530991670359</v>
      </c>
      <c r="W12" s="42"/>
      <c r="X12" s="41"/>
      <c r="Y12" s="44"/>
      <c r="Z12" s="26"/>
      <c r="AA12" s="24"/>
    </row>
    <row r="13" spans="1:27" ht="13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S13" s="33">
        <v>16</v>
      </c>
      <c r="T13" s="155">
        <v>14065</v>
      </c>
      <c r="U13" s="151">
        <v>75.8312058043284</v>
      </c>
      <c r="W13" s="42"/>
      <c r="X13" s="45"/>
      <c r="Y13" s="44"/>
      <c r="Z13" s="26"/>
      <c r="AA13" s="24"/>
    </row>
    <row r="14" spans="1:27" ht="13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W14" s="24"/>
      <c r="X14" s="24"/>
      <c r="Y14" s="24"/>
      <c r="Z14" s="24"/>
      <c r="AA14" s="24"/>
    </row>
    <row r="15" spans="1:27" ht="13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W15" s="24"/>
      <c r="X15" s="24"/>
      <c r="Y15" s="24"/>
      <c r="Z15" s="24"/>
      <c r="AA15" s="24"/>
    </row>
    <row r="16" spans="1:27" ht="13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W16" s="24"/>
      <c r="X16" s="24"/>
      <c r="Y16" s="24"/>
      <c r="Z16" s="24"/>
      <c r="AA16" s="24"/>
    </row>
    <row r="17" spans="1:27" ht="13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W17" s="24"/>
      <c r="X17" s="24"/>
      <c r="Y17" s="24"/>
      <c r="Z17" s="24"/>
      <c r="AA17" s="24"/>
    </row>
    <row r="18" spans="1:27" ht="13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W18" s="24"/>
      <c r="X18" s="24"/>
      <c r="Y18" s="24"/>
      <c r="Z18" s="24"/>
      <c r="AA18" s="24"/>
    </row>
    <row r="19" spans="1:27" ht="13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W19" s="24"/>
      <c r="X19" s="24"/>
      <c r="Y19" s="24"/>
      <c r="Z19" s="24"/>
      <c r="AA19" s="24"/>
    </row>
    <row r="20" spans="1:27" ht="13.5" customHeight="1">
      <c r="A20" s="28"/>
      <c r="B20" s="28"/>
      <c r="C20" s="28"/>
      <c r="D20" s="28"/>
      <c r="E20" s="28"/>
      <c r="F20" s="27"/>
      <c r="G20" s="27"/>
      <c r="H20" s="27"/>
      <c r="I20" s="27"/>
      <c r="J20" s="27"/>
      <c r="K20" s="27"/>
      <c r="L20" s="27"/>
      <c r="M20" s="27"/>
      <c r="W20" s="24"/>
      <c r="X20" s="24"/>
      <c r="Y20" s="24"/>
      <c r="Z20" s="24"/>
      <c r="AA20" s="24"/>
    </row>
    <row r="21" spans="23:27" ht="11.25">
      <c r="W21" s="24"/>
      <c r="X21" s="24"/>
      <c r="Y21" s="24"/>
      <c r="Z21" s="24"/>
      <c r="AA21" s="24"/>
    </row>
    <row r="22" spans="17:27" ht="11.25">
      <c r="Q22" s="15" t="s">
        <v>35</v>
      </c>
      <c r="W22" s="24"/>
      <c r="X22" s="24"/>
      <c r="Y22" s="24"/>
      <c r="Z22" s="24"/>
      <c r="AA22" s="24"/>
    </row>
    <row r="23" spans="17:27" ht="11.25">
      <c r="Q23" s="19"/>
      <c r="R23" s="19" t="s">
        <v>28</v>
      </c>
      <c r="S23" s="19" t="s">
        <v>29</v>
      </c>
      <c r="T23" s="19" t="s">
        <v>30</v>
      </c>
      <c r="W23" s="24"/>
      <c r="X23" s="24"/>
      <c r="Y23" s="24"/>
      <c r="Z23" s="24"/>
      <c r="AA23" s="24"/>
    </row>
    <row r="24" spans="17:27" ht="11.25">
      <c r="Q24" s="31">
        <v>7</v>
      </c>
      <c r="R24" s="26">
        <v>100</v>
      </c>
      <c r="S24" s="26">
        <v>100</v>
      </c>
      <c r="T24" s="32">
        <v>100</v>
      </c>
      <c r="W24" s="24"/>
      <c r="X24" s="24"/>
      <c r="Y24" s="24"/>
      <c r="Z24" s="24"/>
      <c r="AA24" s="24"/>
    </row>
    <row r="25" spans="17:20" ht="11.25">
      <c r="Q25" s="31">
        <v>8</v>
      </c>
      <c r="R25" s="26">
        <v>99.96227126957177</v>
      </c>
      <c r="S25" s="26">
        <v>98.42540010325244</v>
      </c>
      <c r="T25" s="32">
        <v>101.79822090541037</v>
      </c>
    </row>
    <row r="26" spans="13:20" ht="11.25">
      <c r="M26" s="29"/>
      <c r="N26" s="27"/>
      <c r="O26" s="27"/>
      <c r="Q26" s="31">
        <v>9</v>
      </c>
      <c r="R26" s="26">
        <v>96.86851537445766</v>
      </c>
      <c r="S26" s="26">
        <v>94.79865771812081</v>
      </c>
      <c r="T26" s="32">
        <v>100.08741363604952</v>
      </c>
    </row>
    <row r="27" spans="13:20" ht="7.5" customHeight="1">
      <c r="M27" s="27"/>
      <c r="N27" s="27"/>
      <c r="O27" s="27"/>
      <c r="Q27" s="31">
        <v>10</v>
      </c>
      <c r="R27" s="26">
        <v>97.17034521788341</v>
      </c>
      <c r="S27" s="26">
        <v>94.89187173750932</v>
      </c>
      <c r="T27" s="32">
        <v>93.728130921524</v>
      </c>
    </row>
    <row r="28" spans="13:20" ht="7.5" customHeight="1">
      <c r="M28" s="27"/>
      <c r="N28" s="27"/>
      <c r="O28" s="27"/>
      <c r="Q28" s="31">
        <v>11</v>
      </c>
      <c r="R28" s="26">
        <v>94.96321448783249</v>
      </c>
      <c r="S28" s="26">
        <v>88.23065450582229</v>
      </c>
      <c r="T28" s="32">
        <v>84.29682566941148</v>
      </c>
    </row>
    <row r="29" spans="13:20" ht="11.25">
      <c r="M29" s="27"/>
      <c r="N29" s="27"/>
      <c r="O29" s="27"/>
      <c r="Q29" s="25">
        <v>12</v>
      </c>
      <c r="R29" s="26">
        <v>87.17223165440483</v>
      </c>
      <c r="S29" s="26">
        <v>85.15172374232776</v>
      </c>
      <c r="T29" s="32">
        <v>84.08129849880959</v>
      </c>
    </row>
    <row r="30" spans="1:20" ht="19.5" customHeight="1">
      <c r="A30" s="141" t="s">
        <v>45</v>
      </c>
      <c r="M30" s="27"/>
      <c r="N30" s="27"/>
      <c r="O30" s="27"/>
      <c r="Q30" s="31">
        <v>13</v>
      </c>
      <c r="R30" s="26">
        <v>86.54970760233918</v>
      </c>
      <c r="S30" s="26">
        <v>81.80175529168818</v>
      </c>
      <c r="T30" s="32">
        <v>81.65409063148743</v>
      </c>
    </row>
    <row r="31" spans="1:20" ht="19.5" customHeight="1">
      <c r="A31" s="30"/>
      <c r="K31" s="145" t="s">
        <v>69</v>
      </c>
      <c r="M31" s="3"/>
      <c r="Q31" s="31">
        <v>14</v>
      </c>
      <c r="R31" s="26">
        <v>83.79551028107905</v>
      </c>
      <c r="S31" s="26">
        <v>77.68312969655251</v>
      </c>
      <c r="T31" s="32">
        <v>74.54350074132671</v>
      </c>
    </row>
    <row r="32" spans="1:20" ht="19.5" customHeight="1">
      <c r="A32" s="177" t="s">
        <v>6</v>
      </c>
      <c r="B32" s="176" t="s">
        <v>7</v>
      </c>
      <c r="C32" s="166"/>
      <c r="D32" s="166"/>
      <c r="E32" s="167"/>
      <c r="F32" s="176" t="s">
        <v>8</v>
      </c>
      <c r="G32" s="166"/>
      <c r="H32" s="166"/>
      <c r="I32" s="167"/>
      <c r="J32" s="176" t="s">
        <v>9</v>
      </c>
      <c r="K32" s="167"/>
      <c r="M32" s="3"/>
      <c r="Q32" s="31">
        <v>15</v>
      </c>
      <c r="R32" s="26">
        <v>73.62761743067345</v>
      </c>
      <c r="S32" s="26">
        <v>73.71364653243847</v>
      </c>
      <c r="T32" s="32">
        <v>74.29530991670359</v>
      </c>
    </row>
    <row r="33" spans="1:20" ht="19.5" customHeight="1">
      <c r="A33" s="178"/>
      <c r="B33" s="176" t="s">
        <v>31</v>
      </c>
      <c r="C33" s="167"/>
      <c r="D33" s="176" t="s">
        <v>32</v>
      </c>
      <c r="E33" s="167"/>
      <c r="F33" s="176" t="s">
        <v>31</v>
      </c>
      <c r="G33" s="167"/>
      <c r="H33" s="176" t="s">
        <v>32</v>
      </c>
      <c r="I33" s="167"/>
      <c r="J33" s="128" t="s">
        <v>31</v>
      </c>
      <c r="K33" s="128" t="s">
        <v>32</v>
      </c>
      <c r="M33" s="3"/>
      <c r="Q33" s="33">
        <v>16</v>
      </c>
      <c r="R33" s="154">
        <v>74.55197132616487</v>
      </c>
      <c r="S33" s="34">
        <v>72.26381001548788</v>
      </c>
      <c r="T33" s="35">
        <v>75.8312058043284</v>
      </c>
    </row>
    <row r="34" spans="1:13" ht="38.25" customHeight="1">
      <c r="A34" s="172"/>
      <c r="B34" s="70" t="s">
        <v>10</v>
      </c>
      <c r="C34" s="129" t="s">
        <v>33</v>
      </c>
      <c r="D34" s="70" t="s">
        <v>10</v>
      </c>
      <c r="E34" s="129" t="s">
        <v>33</v>
      </c>
      <c r="F34" s="70" t="s">
        <v>10</v>
      </c>
      <c r="G34" s="129" t="s">
        <v>33</v>
      </c>
      <c r="H34" s="70" t="s">
        <v>10</v>
      </c>
      <c r="I34" s="129" t="s">
        <v>11</v>
      </c>
      <c r="J34" s="179" t="s">
        <v>33</v>
      </c>
      <c r="K34" s="180"/>
      <c r="M34" s="3"/>
    </row>
    <row r="35" spans="1:20" ht="19.5" customHeight="1">
      <c r="A35" s="122" t="s">
        <v>68</v>
      </c>
      <c r="B35" s="96">
        <v>5301</v>
      </c>
      <c r="C35" s="90">
        <v>2976</v>
      </c>
      <c r="D35" s="94">
        <f aca="true" t="shared" si="0" ref="D35:D44">(B35/B$35)*100</f>
        <v>100</v>
      </c>
      <c r="E35" s="95">
        <f>(C35/C$35)*100</f>
        <v>100</v>
      </c>
      <c r="F35" s="96">
        <v>69732</v>
      </c>
      <c r="G35" s="90">
        <v>64863</v>
      </c>
      <c r="H35" s="94">
        <f>(F35/F$35)*100</f>
        <v>100</v>
      </c>
      <c r="I35" s="95">
        <f>(G35/G$35)*100</f>
        <v>100</v>
      </c>
      <c r="J35" s="123">
        <v>185472207</v>
      </c>
      <c r="K35" s="95">
        <f>(J35/J$35)*100</f>
        <v>100</v>
      </c>
      <c r="L35" s="48"/>
      <c r="M35" s="48"/>
      <c r="N35" s="48"/>
      <c r="O35" s="48"/>
      <c r="P35" s="48"/>
      <c r="Q35" s="48"/>
      <c r="R35" s="48"/>
      <c r="S35" s="48"/>
      <c r="T35" s="48"/>
    </row>
    <row r="36" spans="1:20" ht="19.5" customHeight="1">
      <c r="A36" s="124">
        <v>8</v>
      </c>
      <c r="B36" s="96">
        <v>5299</v>
      </c>
      <c r="C36" s="90">
        <v>2791</v>
      </c>
      <c r="D36" s="94">
        <f t="shared" si="0"/>
        <v>99.96227126957177</v>
      </c>
      <c r="E36" s="95">
        <f aca="true" t="shared" si="1" ref="E36:E44">(C36/C$35)*100</f>
        <v>93.78360215053763</v>
      </c>
      <c r="F36" s="96">
        <v>68634</v>
      </c>
      <c r="G36" s="90">
        <v>63512</v>
      </c>
      <c r="H36" s="94">
        <f aca="true" t="shared" si="2" ref="H36:H43">(F36/F$35)*100</f>
        <v>98.42540010325244</v>
      </c>
      <c r="I36" s="95">
        <f aca="true" t="shared" si="3" ref="I36:I43">(G36/G$35)*100</f>
        <v>97.91714845135131</v>
      </c>
      <c r="J36" s="123">
        <v>188807407</v>
      </c>
      <c r="K36" s="95">
        <f aca="true" t="shared" si="4" ref="K36:K44">(J36/J$35)*100</f>
        <v>101.79822090541037</v>
      </c>
      <c r="L36" s="48"/>
      <c r="M36" s="48"/>
      <c r="N36" s="48"/>
      <c r="O36" s="48"/>
      <c r="P36" s="48"/>
      <c r="Q36" s="48"/>
      <c r="R36" s="48"/>
      <c r="S36" s="48"/>
      <c r="T36" s="48"/>
    </row>
    <row r="37" spans="1:20" ht="19.5" customHeight="1">
      <c r="A37" s="124">
        <v>9</v>
      </c>
      <c r="B37" s="96">
        <v>5135</v>
      </c>
      <c r="C37" s="90">
        <v>2696</v>
      </c>
      <c r="D37" s="94">
        <f t="shared" si="0"/>
        <v>96.86851537445766</v>
      </c>
      <c r="E37" s="95">
        <f t="shared" si="1"/>
        <v>90.59139784946237</v>
      </c>
      <c r="F37" s="96">
        <v>66105</v>
      </c>
      <c r="G37" s="90">
        <v>61368</v>
      </c>
      <c r="H37" s="94">
        <f t="shared" si="2"/>
        <v>94.79865771812081</v>
      </c>
      <c r="I37" s="95">
        <f t="shared" si="3"/>
        <v>94.6117200869525</v>
      </c>
      <c r="J37" s="123">
        <v>185634335</v>
      </c>
      <c r="K37" s="95">
        <f t="shared" si="4"/>
        <v>100.08741363604952</v>
      </c>
      <c r="L37" s="48"/>
      <c r="M37" s="48"/>
      <c r="N37" s="48"/>
      <c r="O37" s="48"/>
      <c r="P37" s="48"/>
      <c r="Q37" s="48"/>
      <c r="R37" s="48"/>
      <c r="S37" s="48"/>
      <c r="T37" s="48"/>
    </row>
    <row r="38" spans="1:20" ht="19.5" customHeight="1">
      <c r="A38" s="124">
        <v>10</v>
      </c>
      <c r="B38" s="96">
        <v>5151</v>
      </c>
      <c r="C38" s="90">
        <v>2861</v>
      </c>
      <c r="D38" s="94">
        <f t="shared" si="0"/>
        <v>97.17034521788341</v>
      </c>
      <c r="E38" s="95">
        <f t="shared" si="1"/>
        <v>96.13575268817203</v>
      </c>
      <c r="F38" s="96">
        <v>66170</v>
      </c>
      <c r="G38" s="90">
        <v>61437</v>
      </c>
      <c r="H38" s="94">
        <f t="shared" si="2"/>
        <v>94.89187173750932</v>
      </c>
      <c r="I38" s="95">
        <f t="shared" si="3"/>
        <v>94.71809814532168</v>
      </c>
      <c r="J38" s="123">
        <v>173839633</v>
      </c>
      <c r="K38" s="95">
        <f t="shared" si="4"/>
        <v>93.728130921524</v>
      </c>
      <c r="L38" s="48"/>
      <c r="M38" s="48"/>
      <c r="N38" s="48"/>
      <c r="O38" s="48"/>
      <c r="P38" s="48"/>
      <c r="Q38" s="48"/>
      <c r="R38" s="48"/>
      <c r="S38" s="48"/>
      <c r="T38" s="48"/>
    </row>
    <row r="39" spans="1:20" ht="19.5" customHeight="1">
      <c r="A39" s="124">
        <v>11</v>
      </c>
      <c r="B39" s="96">
        <v>5034</v>
      </c>
      <c r="C39" s="90">
        <v>2573</v>
      </c>
      <c r="D39" s="94">
        <f t="shared" si="0"/>
        <v>94.96321448783249</v>
      </c>
      <c r="E39" s="95">
        <f t="shared" si="1"/>
        <v>86.45833333333334</v>
      </c>
      <c r="F39" s="96">
        <v>61525</v>
      </c>
      <c r="G39" s="90">
        <v>56771</v>
      </c>
      <c r="H39" s="94">
        <f t="shared" si="2"/>
        <v>88.23065450582229</v>
      </c>
      <c r="I39" s="95">
        <f t="shared" si="3"/>
        <v>87.52447466197987</v>
      </c>
      <c r="J39" s="123">
        <v>156347183</v>
      </c>
      <c r="K39" s="95">
        <f t="shared" si="4"/>
        <v>84.29682566941148</v>
      </c>
      <c r="L39" s="48"/>
      <c r="M39" s="48"/>
      <c r="N39" s="48"/>
      <c r="O39" s="48"/>
      <c r="P39" s="48"/>
      <c r="Q39" s="48"/>
      <c r="R39" s="48"/>
      <c r="S39" s="48"/>
      <c r="T39" s="48"/>
    </row>
    <row r="40" spans="1:20" ht="19.5" customHeight="1">
      <c r="A40" s="91">
        <v>12</v>
      </c>
      <c r="B40" s="125">
        <v>4621</v>
      </c>
      <c r="C40" s="92">
        <v>2529</v>
      </c>
      <c r="D40" s="94">
        <f t="shared" si="0"/>
        <v>87.17223165440483</v>
      </c>
      <c r="E40" s="95">
        <f t="shared" si="1"/>
        <v>84.97983870967742</v>
      </c>
      <c r="F40" s="125">
        <v>59378</v>
      </c>
      <c r="G40" s="92">
        <v>55077</v>
      </c>
      <c r="H40" s="94">
        <f t="shared" si="2"/>
        <v>85.15172374232776</v>
      </c>
      <c r="I40" s="95">
        <f t="shared" si="3"/>
        <v>84.912816243467</v>
      </c>
      <c r="J40" s="126">
        <v>155947440</v>
      </c>
      <c r="K40" s="95">
        <f t="shared" si="4"/>
        <v>84.08129849880959</v>
      </c>
      <c r="L40" s="48"/>
      <c r="M40" s="48"/>
      <c r="N40" s="48"/>
      <c r="O40" s="48"/>
      <c r="P40" s="48"/>
      <c r="Q40" s="48"/>
      <c r="R40" s="48"/>
      <c r="S40" s="48"/>
      <c r="T40" s="48"/>
    </row>
    <row r="41" spans="1:20" ht="19.5" customHeight="1">
      <c r="A41" s="124">
        <v>13</v>
      </c>
      <c r="B41" s="96">
        <v>4588</v>
      </c>
      <c r="C41" s="93">
        <v>2319</v>
      </c>
      <c r="D41" s="94">
        <f t="shared" si="0"/>
        <v>86.54970760233918</v>
      </c>
      <c r="E41" s="95">
        <f t="shared" si="1"/>
        <v>77.92338709677419</v>
      </c>
      <c r="F41" s="96">
        <v>57042</v>
      </c>
      <c r="G41" s="93">
        <v>52698</v>
      </c>
      <c r="H41" s="94">
        <f t="shared" si="2"/>
        <v>81.80175529168818</v>
      </c>
      <c r="I41" s="95">
        <f t="shared" si="3"/>
        <v>81.24508579621664</v>
      </c>
      <c r="J41" s="96">
        <v>151445644</v>
      </c>
      <c r="K41" s="95">
        <f t="shared" si="4"/>
        <v>81.65409063148743</v>
      </c>
      <c r="L41" s="48"/>
      <c r="M41" s="48"/>
      <c r="N41" s="48"/>
      <c r="O41" s="48"/>
      <c r="P41" s="48"/>
      <c r="Q41" s="48"/>
      <c r="R41" s="48"/>
      <c r="S41" s="48"/>
      <c r="T41" s="48"/>
    </row>
    <row r="42" spans="1:20" ht="19.5" customHeight="1">
      <c r="A42" s="124">
        <v>14</v>
      </c>
      <c r="B42" s="96">
        <v>4442</v>
      </c>
      <c r="C42" s="93">
        <v>2135</v>
      </c>
      <c r="D42" s="94">
        <f t="shared" si="0"/>
        <v>83.79551028107905</v>
      </c>
      <c r="E42" s="95">
        <f t="shared" si="1"/>
        <v>71.74059139784946</v>
      </c>
      <c r="F42" s="96">
        <v>54170</v>
      </c>
      <c r="G42" s="93">
        <v>49493</v>
      </c>
      <c r="H42" s="94">
        <f t="shared" si="2"/>
        <v>77.68312969655251</v>
      </c>
      <c r="I42" s="95">
        <f t="shared" si="3"/>
        <v>76.30390207051786</v>
      </c>
      <c r="J42" s="96">
        <v>138257476</v>
      </c>
      <c r="K42" s="95">
        <f t="shared" si="4"/>
        <v>74.54350074132671</v>
      </c>
      <c r="L42" s="48"/>
      <c r="M42" s="48"/>
      <c r="N42" s="48"/>
      <c r="O42" s="48"/>
      <c r="P42" s="48"/>
      <c r="Q42" s="48"/>
      <c r="R42" s="48"/>
      <c r="S42" s="48"/>
      <c r="T42" s="48"/>
    </row>
    <row r="43" spans="1:20" ht="19.5" customHeight="1">
      <c r="A43" s="124">
        <v>15</v>
      </c>
      <c r="B43" s="96">
        <v>3903</v>
      </c>
      <c r="C43" s="93">
        <v>2106</v>
      </c>
      <c r="D43" s="94">
        <f t="shared" si="0"/>
        <v>73.62761743067345</v>
      </c>
      <c r="E43" s="95">
        <f t="shared" si="1"/>
        <v>70.76612903225806</v>
      </c>
      <c r="F43" s="96">
        <v>51402</v>
      </c>
      <c r="G43" s="93">
        <v>47742</v>
      </c>
      <c r="H43" s="94">
        <f t="shared" si="2"/>
        <v>73.71364653243847</v>
      </c>
      <c r="I43" s="95">
        <f t="shared" si="3"/>
        <v>73.60436612552611</v>
      </c>
      <c r="J43" s="96">
        <v>137797151</v>
      </c>
      <c r="K43" s="95">
        <f t="shared" si="4"/>
        <v>74.29530991670359</v>
      </c>
      <c r="L43" s="48"/>
      <c r="M43" s="48"/>
      <c r="N43" s="48"/>
      <c r="O43" s="48"/>
      <c r="P43" s="48"/>
      <c r="Q43" s="48"/>
      <c r="R43" s="48"/>
      <c r="S43" s="48"/>
      <c r="T43" s="48"/>
    </row>
    <row r="44" spans="1:20" ht="19.5" customHeight="1">
      <c r="A44" s="127">
        <v>16</v>
      </c>
      <c r="B44" s="97">
        <v>3952</v>
      </c>
      <c r="C44" s="99">
        <v>1890</v>
      </c>
      <c r="D44" s="98">
        <f t="shared" si="0"/>
        <v>74.55197132616487</v>
      </c>
      <c r="E44" s="100">
        <f t="shared" si="1"/>
        <v>63.50806451612904</v>
      </c>
      <c r="F44" s="97">
        <v>50391</v>
      </c>
      <c r="G44" s="99">
        <v>46173</v>
      </c>
      <c r="H44" s="98">
        <f>(F44/F$35)*100</f>
        <v>72.26381001548788</v>
      </c>
      <c r="I44" s="100">
        <f>(G44/G$35)*100</f>
        <v>71.18542158087044</v>
      </c>
      <c r="J44" s="97">
        <v>140645811</v>
      </c>
      <c r="K44" s="100">
        <f t="shared" si="4"/>
        <v>75.8312058043284</v>
      </c>
      <c r="L44" s="48"/>
      <c r="M44" s="48"/>
      <c r="N44" s="48"/>
      <c r="O44" s="48"/>
      <c r="P44" s="48"/>
      <c r="Q44" s="48"/>
      <c r="R44" s="48"/>
      <c r="S44" s="48"/>
      <c r="T44" s="48"/>
    </row>
    <row r="45" spans="1:11" ht="19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ht="11.25">
      <c r="A46" s="30"/>
    </row>
  </sheetData>
  <mergeCells count="9">
    <mergeCell ref="J32:K32"/>
    <mergeCell ref="B32:E32"/>
    <mergeCell ref="F32:I32"/>
    <mergeCell ref="A32:A34"/>
    <mergeCell ref="J34:K34"/>
    <mergeCell ref="B33:C33"/>
    <mergeCell ref="D33:E33"/>
    <mergeCell ref="F33:G33"/>
    <mergeCell ref="H33:I33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&amp;C-11-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Q18"/>
  <sheetViews>
    <sheetView workbookViewId="0" topLeftCell="A1">
      <selection activeCell="A1" sqref="A1"/>
    </sheetView>
  </sheetViews>
  <sheetFormatPr defaultColWidth="8.796875" defaultRowHeight="14.25"/>
  <cols>
    <col min="1" max="6" width="13.19921875" style="27" customWidth="1"/>
    <col min="7" max="7" width="10.5" style="27" customWidth="1"/>
    <col min="8" max="8" width="18.3984375" style="27" customWidth="1"/>
    <col min="9" max="16384" width="9" style="27" customWidth="1"/>
  </cols>
  <sheetData>
    <row r="1" spans="1:2" ht="24" customHeight="1">
      <c r="A1" s="131" t="s">
        <v>46</v>
      </c>
      <c r="B1" s="36"/>
    </row>
    <row r="2" spans="1:14" s="36" customFormat="1" ht="24" customHeight="1">
      <c r="A2" s="118" t="s">
        <v>39</v>
      </c>
      <c r="B2" s="131"/>
      <c r="C2" s="131"/>
      <c r="N2" s="36" t="s">
        <v>34</v>
      </c>
    </row>
    <row r="3" spans="1:17" ht="24" customHeight="1">
      <c r="A3" s="120" t="s">
        <v>73</v>
      </c>
      <c r="B3" s="120"/>
      <c r="C3" s="120"/>
      <c r="D3" s="37"/>
      <c r="E3" s="37"/>
      <c r="F3" s="37"/>
      <c r="K3" s="38"/>
      <c r="N3" s="39"/>
      <c r="O3" s="39" t="s">
        <v>9</v>
      </c>
      <c r="P3" s="39" t="s">
        <v>8</v>
      </c>
      <c r="Q3" s="39" t="s">
        <v>7</v>
      </c>
    </row>
    <row r="4" spans="1:17" ht="24" customHeight="1">
      <c r="A4" s="120" t="s">
        <v>74</v>
      </c>
      <c r="B4" s="120"/>
      <c r="C4" s="120"/>
      <c r="D4" s="37"/>
      <c r="E4" s="37"/>
      <c r="F4" s="37"/>
      <c r="I4" s="40"/>
      <c r="J4" s="40"/>
      <c r="K4" s="40"/>
      <c r="N4" s="39" t="s">
        <v>17</v>
      </c>
      <c r="O4" s="43">
        <v>60.4</v>
      </c>
      <c r="P4" s="43">
        <v>51.9</v>
      </c>
      <c r="Q4" s="43">
        <v>40.2</v>
      </c>
    </row>
    <row r="5" spans="1:17" ht="24" customHeight="1">
      <c r="A5" s="120" t="s">
        <v>56</v>
      </c>
      <c r="B5" s="120"/>
      <c r="C5" s="120"/>
      <c r="D5" s="37"/>
      <c r="E5" s="37"/>
      <c r="F5" s="37"/>
      <c r="I5" s="40"/>
      <c r="J5" s="40"/>
      <c r="K5" s="40"/>
      <c r="N5" s="39" t="s">
        <v>18</v>
      </c>
      <c r="O5" s="43">
        <v>39.6</v>
      </c>
      <c r="P5" s="43">
        <v>48.1</v>
      </c>
      <c r="Q5" s="43">
        <v>59.8</v>
      </c>
    </row>
    <row r="6" spans="1:11" ht="24" customHeight="1">
      <c r="A6" s="120" t="s">
        <v>57</v>
      </c>
      <c r="B6" s="120"/>
      <c r="C6" s="120"/>
      <c r="D6" s="37"/>
      <c r="E6" s="37"/>
      <c r="F6" s="37"/>
      <c r="K6" s="38"/>
    </row>
    <row r="7" spans="1:8" ht="24" customHeight="1">
      <c r="A7" s="120" t="s">
        <v>58</v>
      </c>
      <c r="B7" s="120"/>
      <c r="C7" s="120"/>
      <c r="D7" s="37"/>
      <c r="E7" s="37"/>
      <c r="F7" s="37"/>
      <c r="H7" s="130"/>
    </row>
    <row r="8" spans="1:6" ht="24" customHeight="1">
      <c r="A8" s="120" t="s">
        <v>75</v>
      </c>
      <c r="B8" s="120"/>
      <c r="C8" s="120"/>
      <c r="D8" s="37"/>
      <c r="E8" s="37"/>
      <c r="F8" s="37"/>
    </row>
    <row r="9" spans="1:6" ht="24" customHeight="1">
      <c r="A9" s="120" t="s">
        <v>76</v>
      </c>
      <c r="B9" s="120"/>
      <c r="C9" s="120"/>
      <c r="D9" s="37"/>
      <c r="E9" s="37"/>
      <c r="F9" s="37"/>
    </row>
    <row r="10" spans="1:6" ht="24" customHeight="1">
      <c r="A10" s="120" t="s">
        <v>59</v>
      </c>
      <c r="B10" s="120"/>
      <c r="C10" s="120"/>
      <c r="D10" s="37"/>
      <c r="E10" s="37"/>
      <c r="F10" s="37"/>
    </row>
    <row r="11" ht="19.5" customHeight="1">
      <c r="A11" s="141" t="s">
        <v>47</v>
      </c>
    </row>
    <row r="12" ht="19.5" customHeight="1">
      <c r="G12" s="142" t="s">
        <v>49</v>
      </c>
    </row>
    <row r="13" spans="1:7" ht="19.5" customHeight="1">
      <c r="A13" s="162" t="s">
        <v>15</v>
      </c>
      <c r="B13" s="181" t="s">
        <v>7</v>
      </c>
      <c r="C13" s="181"/>
      <c r="D13" s="181" t="s">
        <v>8</v>
      </c>
      <c r="E13" s="181"/>
      <c r="F13" s="161" t="s">
        <v>9</v>
      </c>
      <c r="G13" s="181"/>
    </row>
    <row r="14" spans="1:7" ht="19.5" customHeight="1">
      <c r="A14" s="163"/>
      <c r="B14" s="132" t="s">
        <v>16</v>
      </c>
      <c r="C14" s="81" t="s">
        <v>13</v>
      </c>
      <c r="D14" s="132" t="s">
        <v>16</v>
      </c>
      <c r="E14" s="81" t="s">
        <v>13</v>
      </c>
      <c r="F14" s="132" t="s">
        <v>16</v>
      </c>
      <c r="G14" s="81" t="s">
        <v>13</v>
      </c>
    </row>
    <row r="15" spans="1:8" ht="19.5" customHeight="1">
      <c r="A15" s="133" t="s">
        <v>17</v>
      </c>
      <c r="B15" s="134">
        <v>760</v>
      </c>
      <c r="C15" s="157">
        <f>(B15/B17)*100</f>
        <v>40.21164021164021</v>
      </c>
      <c r="D15" s="134">
        <v>23976</v>
      </c>
      <c r="E15" s="157">
        <f>(D15/D17)*100</f>
        <v>51.92645052303294</v>
      </c>
      <c r="F15" s="134">
        <v>84915238</v>
      </c>
      <c r="G15" s="157">
        <f>(F15/F17)*100</f>
        <v>60.375234353762586</v>
      </c>
      <c r="H15" s="156"/>
    </row>
    <row r="16" spans="1:8" ht="19.5" customHeight="1">
      <c r="A16" s="91" t="s">
        <v>18</v>
      </c>
      <c r="B16" s="135">
        <v>1130</v>
      </c>
      <c r="C16" s="158">
        <f>(B16/B17)*100</f>
        <v>59.78835978835979</v>
      </c>
      <c r="D16" s="135">
        <v>22197</v>
      </c>
      <c r="E16" s="158">
        <f>(D16/D17)*100</f>
        <v>48.07354947696706</v>
      </c>
      <c r="F16" s="135">
        <v>55730573</v>
      </c>
      <c r="G16" s="158">
        <f>(F16/F17)*100</f>
        <v>39.624765646237414</v>
      </c>
      <c r="H16" s="156"/>
    </row>
    <row r="17" spans="1:8" ht="19.5" customHeight="1">
      <c r="A17" s="138" t="s">
        <v>14</v>
      </c>
      <c r="B17" s="139">
        <v>1890</v>
      </c>
      <c r="C17" s="159">
        <v>100</v>
      </c>
      <c r="D17" s="139">
        <v>46173</v>
      </c>
      <c r="E17" s="159">
        <v>100</v>
      </c>
      <c r="F17" s="139">
        <v>140645811</v>
      </c>
      <c r="G17" s="159">
        <v>100</v>
      </c>
      <c r="H17" s="156"/>
    </row>
    <row r="18" spans="1:7" ht="19.5" customHeight="1">
      <c r="A18" s="140"/>
      <c r="B18" s="137"/>
      <c r="C18" s="136"/>
      <c r="D18" s="137"/>
      <c r="E18" s="136"/>
      <c r="F18" s="137"/>
      <c r="G18" s="136"/>
    </row>
    <row r="19" ht="24" customHeight="1"/>
  </sheetData>
  <mergeCells count="4">
    <mergeCell ref="B13:C13"/>
    <mergeCell ref="D13:E13"/>
    <mergeCell ref="F13:G13"/>
    <mergeCell ref="A13:A14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scale="98" r:id="rId2"/>
  <headerFooter alignWithMargins="0">
    <oddFooter>&amp;C-12-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静岡市役所</dc:creator>
  <cp:keywords/>
  <dc:description/>
  <cp:lastModifiedBy>A-AA</cp:lastModifiedBy>
  <cp:lastPrinted>2006-10-12T04:44:19Z</cp:lastPrinted>
  <dcterms:created xsi:type="dcterms:W3CDTF">1997-12-23T05:19:43Z</dcterms:created>
  <dcterms:modified xsi:type="dcterms:W3CDTF">2007-01-19T02:09:34Z</dcterms:modified>
  <cp:category/>
  <cp:version/>
  <cp:contentType/>
  <cp:contentStatus/>
</cp:coreProperties>
</file>