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７（１）（２）" sheetId="1" r:id="rId1"/>
    <sheet name="表９７（３）" sheetId="2" r:id="rId2"/>
  </sheets>
  <definedNames/>
  <calcPr fullCalcOnLoad="1"/>
</workbook>
</file>

<file path=xl/sharedStrings.xml><?xml version="1.0" encoding="utf-8"?>
<sst xmlns="http://schemas.openxmlformats.org/spreadsheetml/2006/main" count="114" uniqueCount="52">
  <si>
    <t>人</t>
  </si>
  <si>
    <t>総　　数</t>
  </si>
  <si>
    <t>千円</t>
  </si>
  <si>
    <t>％</t>
  </si>
  <si>
    <t>（1）加入状況</t>
  </si>
  <si>
    <t>世　　　帯　　　数</t>
  </si>
  <si>
    <t>人　　　　　口</t>
  </si>
  <si>
    <t>総世帯数</t>
  </si>
  <si>
    <t>加入世帯数</t>
  </si>
  <si>
    <t>被保険者数</t>
  </si>
  <si>
    <t>加　入　率</t>
  </si>
  <si>
    <t>総　人　口</t>
  </si>
  <si>
    <t>収　　納　　額</t>
  </si>
  <si>
    <t>収　　納　　率</t>
  </si>
  <si>
    <t>件　数（ 件 ）</t>
  </si>
  <si>
    <t>入　　院</t>
  </si>
  <si>
    <t>歯　　科</t>
  </si>
  <si>
    <t>調　　剤</t>
  </si>
  <si>
    <t>入 院 外</t>
  </si>
  <si>
    <t>食事療養費</t>
  </si>
  <si>
    <t>訪問看護</t>
  </si>
  <si>
    <t>療 養 費</t>
  </si>
  <si>
    <t>移 送 費</t>
  </si>
  <si>
    <t>高額療養費</t>
  </si>
  <si>
    <t>出産育児一時金（助産費含む）</t>
  </si>
  <si>
    <t>葬 祭 費</t>
  </si>
  <si>
    <t>医</t>
  </si>
  <si>
    <t>療</t>
  </si>
  <si>
    <t>費</t>
  </si>
  <si>
    <t>世帯</t>
  </si>
  <si>
    <t>％</t>
  </si>
  <si>
    <t>年　　　度</t>
  </si>
  <si>
    <t>費用額（千円）</t>
  </si>
  <si>
    <t>（2）収納状況（現年賦課分）</t>
  </si>
  <si>
    <t>調　　定　　額</t>
  </si>
  <si>
    <t>小　　計</t>
  </si>
  <si>
    <t>静岡地区</t>
  </si>
  <si>
    <t>静岡地区</t>
  </si>
  <si>
    <t>清水地区</t>
  </si>
  <si>
    <t>清水地区</t>
  </si>
  <si>
    <t>資料　保険年金課</t>
  </si>
  <si>
    <t>％</t>
  </si>
  <si>
    <t>（3）給付状況</t>
  </si>
  <si>
    <t>注　還付未済額を除く</t>
  </si>
  <si>
    <t>-</t>
  </si>
  <si>
    <t>-</t>
  </si>
  <si>
    <t>平成15年度</t>
  </si>
  <si>
    <t>97  国民健康保険</t>
  </si>
  <si>
    <t>-</t>
  </si>
  <si>
    <t>労働及び社会福祉</t>
  </si>
  <si>
    <t>総　　数</t>
  </si>
  <si>
    <t>注  「世帯数」、「人口」は各年度末現在。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</si>
</sst>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8" fillId="0" borderId="0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81" fontId="10" fillId="0" borderId="0" xfId="49" applyNumberFormat="1" applyFont="1" applyAlignment="1">
      <alignment vertical="center"/>
    </xf>
    <xf numFmtId="0" fontId="10" fillId="0" borderId="10" xfId="0" applyFont="1" applyBorder="1" applyAlignment="1">
      <alignment horizontal="center" vertical="top"/>
    </xf>
    <xf numFmtId="181" fontId="10" fillId="0" borderId="0" xfId="49" applyNumberFormat="1" applyFont="1" applyAlignment="1">
      <alignment/>
    </xf>
    <xf numFmtId="181" fontId="10" fillId="0" borderId="0" xfId="49" applyNumberFormat="1" applyFont="1" applyAlignment="1">
      <alignment vertical="top"/>
    </xf>
    <xf numFmtId="196" fontId="10" fillId="0" borderId="0" xfId="49" applyNumberFormat="1" applyFont="1" applyAlignment="1">
      <alignment/>
    </xf>
    <xf numFmtId="196" fontId="10" fillId="0" borderId="0" xfId="49" applyNumberFormat="1" applyFont="1" applyAlignment="1">
      <alignment vertical="top"/>
    </xf>
    <xf numFmtId="196" fontId="10" fillId="0" borderId="0" xfId="49" applyNumberFormat="1" applyFont="1" applyBorder="1" applyAlignment="1">
      <alignment/>
    </xf>
    <xf numFmtId="196" fontId="10" fillId="0" borderId="0" xfId="49" applyNumberFormat="1" applyFont="1" applyAlignment="1">
      <alignment vertical="center"/>
    </xf>
    <xf numFmtId="196" fontId="10" fillId="0" borderId="18" xfId="49" applyNumberFormat="1" applyFont="1" applyBorder="1" applyAlignment="1">
      <alignment vertical="center"/>
    </xf>
    <xf numFmtId="196" fontId="10" fillId="0" borderId="0" xfId="49" applyNumberFormat="1" applyFont="1" applyBorder="1" applyAlignment="1">
      <alignment vertical="center"/>
    </xf>
    <xf numFmtId="196" fontId="5" fillId="0" borderId="0" xfId="49" applyNumberFormat="1" applyFont="1" applyAlignment="1">
      <alignment/>
    </xf>
    <xf numFmtId="196" fontId="5" fillId="0" borderId="0" xfId="49" applyNumberFormat="1" applyFont="1" applyAlignment="1">
      <alignment vertical="top"/>
    </xf>
    <xf numFmtId="196" fontId="10" fillId="0" borderId="18" xfId="0" applyNumberFormat="1" applyFont="1" applyBorder="1" applyAlignment="1">
      <alignment/>
    </xf>
    <xf numFmtId="196" fontId="10" fillId="0" borderId="0" xfId="0" applyNumberFormat="1" applyFont="1" applyBorder="1" applyAlignment="1">
      <alignment/>
    </xf>
    <xf numFmtId="196" fontId="10" fillId="0" borderId="18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vertical="center"/>
    </xf>
    <xf numFmtId="196" fontId="10" fillId="0" borderId="0" xfId="49" applyNumberFormat="1" applyFont="1" applyAlignment="1">
      <alignment horizontal="right" vertical="center"/>
    </xf>
    <xf numFmtId="196" fontId="10" fillId="0" borderId="0" xfId="49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horizontal="right"/>
    </xf>
    <xf numFmtId="196" fontId="10" fillId="0" borderId="0" xfId="49" applyNumberFormat="1" applyFont="1" applyAlignment="1">
      <alignment horizontal="right"/>
    </xf>
    <xf numFmtId="196" fontId="5" fillId="0" borderId="0" xfId="49" applyNumberFormat="1" applyFont="1" applyAlignment="1">
      <alignment vertical="center"/>
    </xf>
    <xf numFmtId="196" fontId="10" fillId="0" borderId="18" xfId="0" applyNumberFormat="1" applyFont="1" applyBorder="1" applyAlignment="1">
      <alignment horizontal="right"/>
    </xf>
    <xf numFmtId="196" fontId="5" fillId="0" borderId="0" xfId="49" applyNumberFormat="1" applyFont="1" applyAlignment="1">
      <alignment horizontal="right"/>
    </xf>
    <xf numFmtId="196" fontId="5" fillId="0" borderId="0" xfId="49" applyNumberFormat="1" applyFont="1" applyAlignment="1">
      <alignment horizontal="right" vertical="top"/>
    </xf>
    <xf numFmtId="196" fontId="10" fillId="0" borderId="0" xfId="49" applyNumberFormat="1" applyFont="1" applyAlignment="1">
      <alignment horizontal="right" vertical="top"/>
    </xf>
    <xf numFmtId="199" fontId="10" fillId="0" borderId="0" xfId="0" applyNumberFormat="1" applyFont="1" applyBorder="1" applyAlignment="1">
      <alignment horizontal="right"/>
    </xf>
    <xf numFmtId="199" fontId="10" fillId="0" borderId="0" xfId="0" applyNumberFormat="1" applyFont="1" applyBorder="1" applyAlignment="1">
      <alignment vertical="center"/>
    </xf>
    <xf numFmtId="199" fontId="5" fillId="0" borderId="0" xfId="49" applyNumberFormat="1" applyFont="1" applyAlignment="1">
      <alignment vertical="center"/>
    </xf>
    <xf numFmtId="199" fontId="5" fillId="0" borderId="0" xfId="0" applyNumberFormat="1" applyFont="1" applyBorder="1" applyAlignment="1">
      <alignment horizontal="right"/>
    </xf>
    <xf numFmtId="199" fontId="10" fillId="0" borderId="0" xfId="0" applyNumberFormat="1" applyFont="1" applyBorder="1" applyAlignment="1">
      <alignment horizontal="right" vertical="top"/>
    </xf>
    <xf numFmtId="199" fontId="5" fillId="0" borderId="0" xfId="0" applyNumberFormat="1" applyFont="1" applyBorder="1" applyAlignment="1">
      <alignment horizontal="right" vertical="top"/>
    </xf>
    <xf numFmtId="196" fontId="10" fillId="0" borderId="0" xfId="0" applyNumberFormat="1" applyFont="1" applyAlignment="1">
      <alignment vertical="center"/>
    </xf>
    <xf numFmtId="196" fontId="5" fillId="0" borderId="18" xfId="49" applyNumberFormat="1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96" fontId="10" fillId="0" borderId="18" xfId="49" applyNumberFormat="1" applyFont="1" applyBorder="1" applyAlignment="1">
      <alignment horizontal="right" vertical="center"/>
    </xf>
    <xf numFmtId="181" fontId="5" fillId="0" borderId="0" xfId="49" applyNumberFormat="1" applyFont="1" applyAlignment="1">
      <alignment vertical="center"/>
    </xf>
    <xf numFmtId="181" fontId="5" fillId="0" borderId="0" xfId="49" applyNumberFormat="1" applyFont="1" applyAlignment="1">
      <alignment/>
    </xf>
    <xf numFmtId="181" fontId="5" fillId="0" borderId="0" xfId="49" applyNumberFormat="1" applyFont="1" applyAlignment="1">
      <alignment vertical="top"/>
    </xf>
    <xf numFmtId="0" fontId="0" fillId="0" borderId="0" xfId="0" applyFont="1" applyAlignment="1">
      <alignment vertical="top"/>
    </xf>
    <xf numFmtId="199" fontId="5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38" fontId="0" fillId="0" borderId="0" xfId="49" applyFont="1" applyBorder="1" applyAlignment="1">
      <alignment vertical="top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10" fillId="0" borderId="21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50390625" style="21" customWidth="1"/>
    <col min="2" max="2" width="8.00390625" style="24" customWidth="1"/>
    <col min="3" max="3" width="13.125" style="21" customWidth="1"/>
    <col min="4" max="4" width="12.50390625" style="21" customWidth="1"/>
    <col min="5" max="5" width="11.625" style="21" customWidth="1"/>
    <col min="6" max="6" width="12.00390625" style="21" customWidth="1"/>
    <col min="7" max="7" width="12.25390625" style="21" customWidth="1"/>
    <col min="8" max="8" width="12.125" style="21" customWidth="1"/>
    <col min="9" max="9" width="11.375" style="21" customWidth="1"/>
    <col min="10" max="10" width="9.125" style="21" customWidth="1"/>
    <col min="11" max="11" width="24.50390625" style="21" customWidth="1"/>
    <col min="12" max="12" width="24.00390625" style="21" customWidth="1"/>
    <col min="13" max="13" width="23.25390625" style="21" customWidth="1"/>
    <col min="14" max="14" width="13.50390625" style="21" customWidth="1"/>
    <col min="15" max="16384" width="9.00390625" style="21" customWidth="1"/>
  </cols>
  <sheetData>
    <row r="1" spans="1:13" ht="15" customHeight="1">
      <c r="A1" s="96" t="s">
        <v>49</v>
      </c>
      <c r="L1" s="23"/>
      <c r="M1" s="6" t="s">
        <v>49</v>
      </c>
    </row>
    <row r="2" ht="15" customHeight="1"/>
    <row r="3" ht="21" customHeight="1"/>
    <row r="4" spans="9:10" ht="15" customHeight="1">
      <c r="I4" s="17"/>
      <c r="J4" s="17"/>
    </row>
    <row r="5" spans="1:10" ht="19.5" customHeight="1">
      <c r="A5" s="3" t="s">
        <v>47</v>
      </c>
      <c r="B5" s="25"/>
      <c r="I5" s="17"/>
      <c r="J5" s="17"/>
    </row>
    <row r="6" spans="1:13" ht="16.5" customHeight="1" thickBot="1">
      <c r="A6" s="43" t="s">
        <v>4</v>
      </c>
      <c r="B6" s="25"/>
      <c r="I6" s="97" t="s">
        <v>33</v>
      </c>
      <c r="J6" s="25"/>
      <c r="M6" s="19"/>
    </row>
    <row r="7" spans="1:13" ht="15" customHeight="1" thickTop="1">
      <c r="A7" s="105" t="s">
        <v>31</v>
      </c>
      <c r="B7" s="106"/>
      <c r="C7" s="98" t="s">
        <v>5</v>
      </c>
      <c r="D7" s="99"/>
      <c r="E7" s="99"/>
      <c r="F7" s="98" t="s">
        <v>6</v>
      </c>
      <c r="G7" s="99"/>
      <c r="H7" s="99"/>
      <c r="I7" s="105" t="s">
        <v>31</v>
      </c>
      <c r="J7" s="106"/>
      <c r="K7" s="104" t="s">
        <v>34</v>
      </c>
      <c r="L7" s="104" t="s">
        <v>12</v>
      </c>
      <c r="M7" s="104" t="s">
        <v>13</v>
      </c>
    </row>
    <row r="8" spans="1:13" ht="15" customHeight="1">
      <c r="A8" s="107"/>
      <c r="B8" s="108"/>
      <c r="C8" s="29" t="s">
        <v>7</v>
      </c>
      <c r="D8" s="30" t="s">
        <v>8</v>
      </c>
      <c r="E8" s="29" t="s">
        <v>10</v>
      </c>
      <c r="F8" s="30" t="s">
        <v>11</v>
      </c>
      <c r="G8" s="29" t="s">
        <v>9</v>
      </c>
      <c r="H8" s="44" t="s">
        <v>10</v>
      </c>
      <c r="I8" s="107"/>
      <c r="J8" s="108"/>
      <c r="K8" s="110"/>
      <c r="L8" s="110"/>
      <c r="M8" s="110"/>
    </row>
    <row r="9" spans="1:13" ht="12.75" customHeight="1">
      <c r="A9" s="52"/>
      <c r="B9" s="51"/>
      <c r="C9" s="15" t="s">
        <v>29</v>
      </c>
      <c r="D9" s="16" t="s">
        <v>29</v>
      </c>
      <c r="E9" s="16" t="s">
        <v>41</v>
      </c>
      <c r="F9" s="16" t="s">
        <v>0</v>
      </c>
      <c r="G9" s="16" t="s">
        <v>0</v>
      </c>
      <c r="H9" s="16" t="s">
        <v>30</v>
      </c>
      <c r="I9" s="52"/>
      <c r="J9" s="51"/>
      <c r="K9" s="15" t="s">
        <v>2</v>
      </c>
      <c r="L9" s="16" t="s">
        <v>2</v>
      </c>
      <c r="M9" s="16" t="s">
        <v>3</v>
      </c>
    </row>
    <row r="10" spans="1:13" ht="12.75" customHeight="1">
      <c r="A10" s="109" t="s">
        <v>46</v>
      </c>
      <c r="B10" s="55" t="s">
        <v>50</v>
      </c>
      <c r="C10" s="77">
        <f>SUM(C11:C12)</f>
        <v>272653</v>
      </c>
      <c r="D10" s="74">
        <f>SUM(D11:D12)</f>
        <v>134942</v>
      </c>
      <c r="E10" s="81">
        <f>SUM(D10)/C10*100</f>
        <v>49.492211712322984</v>
      </c>
      <c r="F10" s="74">
        <f>SUM(F11:F12)</f>
        <v>711247</v>
      </c>
      <c r="G10" s="74">
        <f>SUM(G11:G12)</f>
        <v>262439</v>
      </c>
      <c r="H10" s="81">
        <f>SUM(G10)/F10*100</f>
        <v>36.89843331500871</v>
      </c>
      <c r="I10" s="109" t="s">
        <v>46</v>
      </c>
      <c r="J10" s="9" t="s">
        <v>50</v>
      </c>
      <c r="K10" s="70">
        <f>SUM(K11:K12)</f>
        <v>21812826</v>
      </c>
      <c r="L10" s="71">
        <f>SUM(L11:L12)</f>
        <v>19764759</v>
      </c>
      <c r="M10" s="82">
        <f>SUM(L10)/K10*100</f>
        <v>90.6107214168398</v>
      </c>
    </row>
    <row r="11" spans="1:13" ht="13.5" customHeight="1">
      <c r="A11" s="109"/>
      <c r="B11" s="55" t="s">
        <v>37</v>
      </c>
      <c r="C11" s="60">
        <v>185629</v>
      </c>
      <c r="D11" s="60">
        <v>88693</v>
      </c>
      <c r="E11" s="81">
        <f>SUM(D11)/C11*100</f>
        <v>47.77971114427164</v>
      </c>
      <c r="F11" s="60">
        <v>475109</v>
      </c>
      <c r="G11" s="60">
        <v>171422</v>
      </c>
      <c r="H11" s="81">
        <f>SUM(G11)/F11*100</f>
        <v>36.08056256564283</v>
      </c>
      <c r="I11" s="109"/>
      <c r="J11" s="9" t="s">
        <v>37</v>
      </c>
      <c r="K11" s="64">
        <v>14174373</v>
      </c>
      <c r="L11" s="63">
        <v>12746540</v>
      </c>
      <c r="M11" s="82">
        <f>SUM(L11)/K11*100</f>
        <v>89.92665848429415</v>
      </c>
    </row>
    <row r="12" spans="1:13" ht="13.5" customHeight="1">
      <c r="A12" s="109"/>
      <c r="B12" s="57" t="s">
        <v>39</v>
      </c>
      <c r="C12" s="61">
        <v>87024</v>
      </c>
      <c r="D12" s="61">
        <v>46249</v>
      </c>
      <c r="E12" s="81">
        <f>SUM(D12)/C12*100</f>
        <v>53.145109395109394</v>
      </c>
      <c r="F12" s="61">
        <v>236138</v>
      </c>
      <c r="G12" s="61">
        <v>91017</v>
      </c>
      <c r="H12" s="85">
        <f>SUM(G12)/F12*100</f>
        <v>38.543986990658006</v>
      </c>
      <c r="I12" s="109"/>
      <c r="J12" s="9" t="s">
        <v>39</v>
      </c>
      <c r="K12" s="64">
        <v>7638453</v>
      </c>
      <c r="L12" s="63">
        <v>7018219</v>
      </c>
      <c r="M12" s="82">
        <f>SUM(L12)/K12*100</f>
        <v>91.88010975520828</v>
      </c>
    </row>
    <row r="13" spans="1:13" ht="6" customHeight="1">
      <c r="A13" s="10"/>
      <c r="B13" s="9"/>
      <c r="C13" s="70"/>
      <c r="D13" s="71"/>
      <c r="E13" s="82"/>
      <c r="F13" s="71"/>
      <c r="G13" s="71"/>
      <c r="H13" s="82"/>
      <c r="I13" s="10"/>
      <c r="J13" s="9"/>
      <c r="K13" s="70"/>
      <c r="L13" s="87"/>
      <c r="M13" s="82"/>
    </row>
    <row r="14" spans="1:13" ht="13.5" customHeight="1">
      <c r="A14" s="109">
        <v>16</v>
      </c>
      <c r="B14" s="55" t="s">
        <v>50</v>
      </c>
      <c r="C14" s="68">
        <f>SUM(C15:C16)</f>
        <v>275803</v>
      </c>
      <c r="D14" s="69">
        <f>SUM(D15:D16)</f>
        <v>137042</v>
      </c>
      <c r="E14" s="81">
        <f>SUM(D14)/C14*100</f>
        <v>49.68836452105307</v>
      </c>
      <c r="F14" s="69">
        <f>SUM(F15:F16)</f>
        <v>709949</v>
      </c>
      <c r="G14" s="69">
        <f>SUM(G15:G16)</f>
        <v>263027</v>
      </c>
      <c r="H14" s="81">
        <f>SUM(G14)/F14*100</f>
        <v>37.04871758393913</v>
      </c>
      <c r="I14" s="109">
        <v>16</v>
      </c>
      <c r="J14" s="9" t="s">
        <v>50</v>
      </c>
      <c r="K14" s="64">
        <f>SUM(K15:K16)</f>
        <v>22551509</v>
      </c>
      <c r="L14" s="65">
        <f>SUM(L15:L16)</f>
        <v>20631719</v>
      </c>
      <c r="M14" s="82">
        <f>SUM(L14)/K14*100</f>
        <v>91.48708851367773</v>
      </c>
    </row>
    <row r="15" spans="1:13" ht="13.5" customHeight="1">
      <c r="A15" s="109"/>
      <c r="B15" s="55" t="s">
        <v>37</v>
      </c>
      <c r="C15" s="60">
        <v>187831</v>
      </c>
      <c r="D15" s="60">
        <v>90370</v>
      </c>
      <c r="E15" s="81">
        <f>SUM(D15)/C15*100</f>
        <v>48.11239891178772</v>
      </c>
      <c r="F15" s="62">
        <v>474952</v>
      </c>
      <c r="G15" s="60">
        <v>172366</v>
      </c>
      <c r="H15" s="81">
        <f>SUM(G15)/F15*100</f>
        <v>36.29124627330762</v>
      </c>
      <c r="I15" s="109"/>
      <c r="J15" s="9" t="s">
        <v>37</v>
      </c>
      <c r="K15" s="64">
        <v>14433445</v>
      </c>
      <c r="L15" s="63">
        <v>13161188</v>
      </c>
      <c r="M15" s="82">
        <f>SUM(L15)/K15*100</f>
        <v>91.18535457058242</v>
      </c>
    </row>
    <row r="16" spans="1:13" ht="13.5" customHeight="1">
      <c r="A16" s="109"/>
      <c r="B16" s="57" t="s">
        <v>39</v>
      </c>
      <c r="C16" s="61">
        <v>87972</v>
      </c>
      <c r="D16" s="61">
        <v>46672</v>
      </c>
      <c r="E16" s="81">
        <f>SUM(D16)/C16*100</f>
        <v>53.05324421406811</v>
      </c>
      <c r="F16" s="61">
        <v>234997</v>
      </c>
      <c r="G16" s="61">
        <v>90661</v>
      </c>
      <c r="H16" s="85">
        <f>SUM(G16)/F16*100</f>
        <v>38.57964144223118</v>
      </c>
      <c r="I16" s="109"/>
      <c r="J16" s="9" t="s">
        <v>39</v>
      </c>
      <c r="K16" s="64">
        <v>8118064</v>
      </c>
      <c r="L16" s="63">
        <v>7470531</v>
      </c>
      <c r="M16" s="82">
        <f>SUM(L16)/K16*100</f>
        <v>92.02355389166678</v>
      </c>
    </row>
    <row r="17" spans="1:13" ht="6" customHeight="1">
      <c r="A17" s="10"/>
      <c r="B17" s="9"/>
      <c r="C17" s="71"/>
      <c r="D17" s="71"/>
      <c r="E17" s="82"/>
      <c r="F17" s="71"/>
      <c r="G17" s="71"/>
      <c r="H17" s="82"/>
      <c r="I17" s="10"/>
      <c r="J17" s="9"/>
      <c r="K17" s="70"/>
      <c r="L17" s="71"/>
      <c r="M17" s="82"/>
    </row>
    <row r="18" spans="1:13" s="4" customFormat="1" ht="13.5" customHeight="1">
      <c r="A18" s="109">
        <v>17</v>
      </c>
      <c r="B18" s="55" t="s">
        <v>50</v>
      </c>
      <c r="C18" s="60">
        <f>SUM(C19:C20)</f>
        <v>282871</v>
      </c>
      <c r="D18" s="60">
        <f>SUM(D19:D20)</f>
        <v>141441</v>
      </c>
      <c r="E18" s="81">
        <f>SUM(D18)/C18*100</f>
        <v>50.00194434919097</v>
      </c>
      <c r="F18" s="60">
        <f>SUM(F19:F20)</f>
        <v>721620</v>
      </c>
      <c r="G18" s="60">
        <f>SUM(G19:G20)</f>
        <v>267618</v>
      </c>
      <c r="H18" s="81">
        <f>SUM(G18)/F18*100</f>
        <v>37.08572378814334</v>
      </c>
      <c r="I18" s="109">
        <v>17</v>
      </c>
      <c r="J18" s="9" t="s">
        <v>50</v>
      </c>
      <c r="K18" s="64">
        <f>SUM(K19:K20)</f>
        <v>23021653</v>
      </c>
      <c r="L18" s="63">
        <f>SUM(L19:L20)</f>
        <v>21093551</v>
      </c>
      <c r="M18" s="82">
        <f>SUM(L18)/K18*100</f>
        <v>91.62483250008155</v>
      </c>
    </row>
    <row r="19" spans="1:13" s="4" customFormat="1" ht="13.5" customHeight="1">
      <c r="A19" s="109"/>
      <c r="B19" s="55" t="s">
        <v>37</v>
      </c>
      <c r="C19" s="60">
        <v>189706</v>
      </c>
      <c r="D19" s="60">
        <v>91805</v>
      </c>
      <c r="E19" s="81">
        <f>SUM(D19)/C19*100</f>
        <v>48.39330332198244</v>
      </c>
      <c r="F19" s="60">
        <v>474359</v>
      </c>
      <c r="G19" s="60">
        <v>172529</v>
      </c>
      <c r="H19" s="81">
        <f>SUM(G19)/F19*100</f>
        <v>36.370976412379655</v>
      </c>
      <c r="I19" s="109"/>
      <c r="J19" s="9" t="s">
        <v>37</v>
      </c>
      <c r="K19" s="64">
        <v>14513729</v>
      </c>
      <c r="L19" s="63">
        <v>13249847</v>
      </c>
      <c r="M19" s="82">
        <f>SUM(L19)/K19*100</f>
        <v>91.29181756115192</v>
      </c>
    </row>
    <row r="20" spans="1:13" s="4" customFormat="1" ht="13.5" customHeight="1">
      <c r="A20" s="109"/>
      <c r="B20" s="57" t="s">
        <v>39</v>
      </c>
      <c r="C20" s="61">
        <v>93165</v>
      </c>
      <c r="D20" s="61">
        <v>49636</v>
      </c>
      <c r="E20" s="81">
        <f>SUM(D20)/C20*100</f>
        <v>53.2775183813664</v>
      </c>
      <c r="F20" s="61">
        <v>247261</v>
      </c>
      <c r="G20" s="61">
        <v>95089</v>
      </c>
      <c r="H20" s="85">
        <f>SUM(G20)/F20*100</f>
        <v>38.45693417077501</v>
      </c>
      <c r="I20" s="109"/>
      <c r="J20" s="9" t="s">
        <v>39</v>
      </c>
      <c r="K20" s="64">
        <v>8507924</v>
      </c>
      <c r="L20" s="63">
        <v>7843704</v>
      </c>
      <c r="M20" s="82">
        <f>SUM(L20)/K20*100</f>
        <v>92.19292508959882</v>
      </c>
    </row>
    <row r="21" spans="1:13" s="4" customFormat="1" ht="6" customHeight="1">
      <c r="A21" s="1"/>
      <c r="B21" s="2"/>
      <c r="C21" s="76"/>
      <c r="D21" s="76"/>
      <c r="E21" s="83"/>
      <c r="F21" s="76"/>
      <c r="G21" s="76"/>
      <c r="H21" s="83"/>
      <c r="I21" s="1"/>
      <c r="J21" s="2"/>
      <c r="K21" s="88"/>
      <c r="L21" s="76"/>
      <c r="M21" s="83"/>
    </row>
    <row r="22" spans="1:13" s="4" customFormat="1" ht="13.5" customHeight="1">
      <c r="A22" s="111">
        <v>18</v>
      </c>
      <c r="B22" s="53" t="s">
        <v>50</v>
      </c>
      <c r="C22" s="66">
        <f>SUM(C23:C24)</f>
        <v>285674</v>
      </c>
      <c r="D22" s="66">
        <f>SUM(D23:D24)</f>
        <v>142712</v>
      </c>
      <c r="E22" s="84">
        <f>SUM(D22)/C22*100</f>
        <v>49.95624383038008</v>
      </c>
      <c r="F22" s="66">
        <f>SUM(F23:F24)</f>
        <v>720175</v>
      </c>
      <c r="G22" s="66">
        <f>SUM(G23:G24)</f>
        <v>266008</v>
      </c>
      <c r="H22" s="84">
        <f>SUM(G22)/F22*100</f>
        <v>36.936577915090076</v>
      </c>
      <c r="I22" s="111">
        <v>18</v>
      </c>
      <c r="J22" s="2" t="s">
        <v>50</v>
      </c>
      <c r="K22" s="88">
        <f>SUM(K23:K24)</f>
        <v>24510622</v>
      </c>
      <c r="L22" s="76">
        <f>SUM(L23:L24)</f>
        <v>22254427</v>
      </c>
      <c r="M22" s="95">
        <f>SUM(L22)/K22*100</f>
        <v>90.79503163975194</v>
      </c>
    </row>
    <row r="23" spans="1:13" s="4" customFormat="1" ht="13.5" customHeight="1">
      <c r="A23" s="111"/>
      <c r="B23" s="53" t="s">
        <v>37</v>
      </c>
      <c r="C23" s="66">
        <v>191596</v>
      </c>
      <c r="D23" s="66">
        <v>92674</v>
      </c>
      <c r="E23" s="84">
        <f>SUM(D23)/C23*100</f>
        <v>48.36948579302282</v>
      </c>
      <c r="F23" s="66">
        <v>473756</v>
      </c>
      <c r="G23" s="66">
        <v>171602</v>
      </c>
      <c r="H23" s="84">
        <f>SUM(G23)/F23*100</f>
        <v>36.22159930428322</v>
      </c>
      <c r="I23" s="111"/>
      <c r="J23" s="2" t="s">
        <v>37</v>
      </c>
      <c r="K23" s="88">
        <v>15757323</v>
      </c>
      <c r="L23" s="76">
        <v>14235601</v>
      </c>
      <c r="M23" s="95">
        <f>SUM(L23)/K23*100</f>
        <v>90.34276317113003</v>
      </c>
    </row>
    <row r="24" spans="1:13" s="4" customFormat="1" ht="13.5" customHeight="1">
      <c r="A24" s="111"/>
      <c r="B24" s="54" t="s">
        <v>39</v>
      </c>
      <c r="C24" s="67">
        <v>94078</v>
      </c>
      <c r="D24" s="67">
        <v>50038</v>
      </c>
      <c r="E24" s="84">
        <f>SUM(D24)/C24*100</f>
        <v>53.18778035247348</v>
      </c>
      <c r="F24" s="67">
        <v>246419</v>
      </c>
      <c r="G24" s="67">
        <v>94406</v>
      </c>
      <c r="H24" s="86">
        <f>SUM(G24)/F24*100</f>
        <v>38.3111691874409</v>
      </c>
      <c r="I24" s="111"/>
      <c r="J24" s="2" t="s">
        <v>39</v>
      </c>
      <c r="K24" s="88">
        <v>8753299</v>
      </c>
      <c r="L24" s="76">
        <v>8018826</v>
      </c>
      <c r="M24" s="95">
        <f>SUM(L24)/K24*100</f>
        <v>91.60918643359493</v>
      </c>
    </row>
    <row r="25" spans="1:13" ht="7.5" customHeight="1">
      <c r="A25" s="38"/>
      <c r="B25" s="50"/>
      <c r="C25" s="35"/>
      <c r="D25" s="36"/>
      <c r="E25" s="36"/>
      <c r="F25" s="36"/>
      <c r="G25" s="36"/>
      <c r="H25" s="37"/>
      <c r="I25" s="38"/>
      <c r="J25" s="50"/>
      <c r="K25" s="35"/>
      <c r="L25" s="36"/>
      <c r="M25" s="36"/>
    </row>
    <row r="26" spans="1:13" ht="15" customHeight="1">
      <c r="A26" s="11" t="s">
        <v>51</v>
      </c>
      <c r="B26" s="39"/>
      <c r="C26" s="19"/>
      <c r="D26" s="19"/>
      <c r="E26" s="19"/>
      <c r="F26" s="19"/>
      <c r="G26" s="19"/>
      <c r="H26" s="6" t="s">
        <v>40</v>
      </c>
      <c r="I26" s="22" t="s">
        <v>43</v>
      </c>
      <c r="J26" s="39"/>
      <c r="K26" s="19"/>
      <c r="L26" s="19"/>
      <c r="M26" s="32" t="s">
        <v>40</v>
      </c>
    </row>
    <row r="27" spans="1:11" ht="15.75" customHeight="1">
      <c r="A27" s="11"/>
      <c r="B27" s="39"/>
      <c r="C27" s="19"/>
      <c r="D27" s="19"/>
      <c r="E27" s="19"/>
      <c r="F27" s="19"/>
      <c r="G27" s="19"/>
      <c r="H27" s="20"/>
      <c r="I27" s="17"/>
      <c r="J27" s="17"/>
      <c r="K27" s="26"/>
    </row>
  </sheetData>
  <sheetProtection/>
  <mergeCells count="15">
    <mergeCell ref="M7:M8"/>
    <mergeCell ref="I7:J8"/>
    <mergeCell ref="I10:I12"/>
    <mergeCell ref="I14:I16"/>
    <mergeCell ref="F7:H7"/>
    <mergeCell ref="I22:I24"/>
    <mergeCell ref="K7:K8"/>
    <mergeCell ref="L7:L8"/>
    <mergeCell ref="I18:I20"/>
    <mergeCell ref="A22:A24"/>
    <mergeCell ref="A18:A20"/>
    <mergeCell ref="A7:B8"/>
    <mergeCell ref="C7:E7"/>
    <mergeCell ref="A10:A12"/>
    <mergeCell ref="A14:A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1" customWidth="1"/>
    <col min="2" max="2" width="10.875" style="21" customWidth="1"/>
    <col min="3" max="3" width="8.625" style="24" customWidth="1"/>
    <col min="4" max="4" width="11.875" style="21" customWidth="1"/>
    <col min="5" max="5" width="12.00390625" style="21" customWidth="1"/>
    <col min="6" max="7" width="11.875" style="21" customWidth="1"/>
    <col min="8" max="9" width="11.75390625" style="21" customWidth="1"/>
    <col min="10" max="11" width="13.125" style="21" customWidth="1"/>
    <col min="12" max="12" width="13.25390625" style="21" customWidth="1"/>
    <col min="13" max="13" width="12.875" style="21" customWidth="1"/>
    <col min="14" max="14" width="13.00390625" style="21" customWidth="1"/>
    <col min="15" max="15" width="12.875" style="21" customWidth="1"/>
    <col min="16" max="16" width="13.375" style="21" customWidth="1"/>
    <col min="17" max="16384" width="9.00390625" style="21" customWidth="1"/>
  </cols>
  <sheetData>
    <row r="1" spans="1:11" ht="15.75" customHeight="1">
      <c r="A1" s="20"/>
      <c r="B1" s="22"/>
      <c r="C1" s="39"/>
      <c r="D1" s="17"/>
      <c r="E1" s="17"/>
      <c r="F1" s="17"/>
      <c r="G1" s="17"/>
      <c r="H1" s="17"/>
      <c r="I1" s="17"/>
      <c r="J1" s="26"/>
      <c r="K1" s="26"/>
    </row>
    <row r="2" spans="1:9" ht="16.5" customHeight="1" thickBot="1">
      <c r="A2" s="94" t="s">
        <v>42</v>
      </c>
      <c r="B2" s="12"/>
      <c r="C2" s="8"/>
      <c r="D2" s="11"/>
      <c r="E2" s="11"/>
      <c r="F2" s="11"/>
      <c r="G2" s="11"/>
      <c r="H2" s="11"/>
      <c r="I2" s="11"/>
    </row>
    <row r="3" spans="1:16" ht="15" customHeight="1" thickTop="1">
      <c r="A3" s="100" t="s">
        <v>31</v>
      </c>
      <c r="B3" s="100"/>
      <c r="C3" s="101"/>
      <c r="D3" s="104" t="s">
        <v>1</v>
      </c>
      <c r="E3" s="46"/>
      <c r="F3" s="47"/>
      <c r="G3" s="7" t="s">
        <v>26</v>
      </c>
      <c r="H3" s="47"/>
      <c r="I3" s="7" t="s">
        <v>27</v>
      </c>
      <c r="J3" s="47"/>
      <c r="K3" s="7" t="s">
        <v>28</v>
      </c>
      <c r="L3" s="47"/>
      <c r="M3" s="47"/>
      <c r="N3" s="112" t="s">
        <v>23</v>
      </c>
      <c r="O3" s="116" t="s">
        <v>24</v>
      </c>
      <c r="P3" s="113" t="s">
        <v>25</v>
      </c>
    </row>
    <row r="4" spans="1:16" ht="15" customHeight="1">
      <c r="A4" s="102"/>
      <c r="B4" s="102"/>
      <c r="C4" s="103"/>
      <c r="D4" s="110"/>
      <c r="E4" s="30" t="s">
        <v>35</v>
      </c>
      <c r="F4" s="29" t="s">
        <v>15</v>
      </c>
      <c r="G4" s="30" t="s">
        <v>18</v>
      </c>
      <c r="H4" s="29" t="s">
        <v>16</v>
      </c>
      <c r="I4" s="44" t="s">
        <v>17</v>
      </c>
      <c r="J4" s="30" t="s">
        <v>19</v>
      </c>
      <c r="K4" s="29" t="s">
        <v>20</v>
      </c>
      <c r="L4" s="30" t="s">
        <v>21</v>
      </c>
      <c r="M4" s="41" t="s">
        <v>22</v>
      </c>
      <c r="N4" s="114"/>
      <c r="O4" s="117"/>
      <c r="P4" s="115"/>
    </row>
    <row r="5" spans="1:9" ht="5.25" customHeight="1">
      <c r="A5" s="33"/>
      <c r="B5" s="19"/>
      <c r="C5" s="51"/>
      <c r="D5" s="31"/>
      <c r="E5" s="32"/>
      <c r="F5" s="32"/>
      <c r="G5" s="32"/>
      <c r="H5" s="32"/>
      <c r="I5" s="32"/>
    </row>
    <row r="6" spans="1:16" ht="12" customHeight="1">
      <c r="A6" s="109" t="s">
        <v>14</v>
      </c>
      <c r="B6" s="109"/>
      <c r="C6" s="9"/>
      <c r="D6" s="48"/>
      <c r="E6" s="33"/>
      <c r="F6" s="33"/>
      <c r="G6" s="33"/>
      <c r="H6" s="33"/>
      <c r="I6" s="33"/>
      <c r="J6" s="11"/>
      <c r="K6" s="11"/>
      <c r="L6" s="45"/>
      <c r="M6" s="11"/>
      <c r="N6" s="45"/>
      <c r="O6" s="45"/>
      <c r="P6" s="45"/>
    </row>
    <row r="7" spans="1:16" ht="15" customHeight="1">
      <c r="A7" s="20"/>
      <c r="B7" s="109" t="s">
        <v>46</v>
      </c>
      <c r="C7" s="55" t="s">
        <v>50</v>
      </c>
      <c r="D7" s="60">
        <f>SUM(E7,N7:P7)</f>
        <v>2104738</v>
      </c>
      <c r="E7" s="60">
        <f>SUM(F7:I7,K7:M7)</f>
        <v>2065764</v>
      </c>
      <c r="F7" s="60">
        <f aca="true" t="shared" si="0" ref="F7:P7">SUM(F8:F9)</f>
        <v>32183</v>
      </c>
      <c r="G7" s="60">
        <f t="shared" si="0"/>
        <v>1272974</v>
      </c>
      <c r="H7" s="60">
        <f t="shared" si="0"/>
        <v>252245</v>
      </c>
      <c r="I7" s="60">
        <f t="shared" si="0"/>
        <v>465627</v>
      </c>
      <c r="J7" s="58">
        <f t="shared" si="0"/>
        <v>-30083</v>
      </c>
      <c r="K7" s="60">
        <f t="shared" si="0"/>
        <v>574</v>
      </c>
      <c r="L7" s="60">
        <f t="shared" si="0"/>
        <v>42159</v>
      </c>
      <c r="M7" s="60">
        <f t="shared" si="0"/>
        <v>2</v>
      </c>
      <c r="N7" s="60">
        <f t="shared" si="0"/>
        <v>34046</v>
      </c>
      <c r="O7" s="60">
        <f t="shared" si="0"/>
        <v>1020</v>
      </c>
      <c r="P7" s="60">
        <f t="shared" si="0"/>
        <v>3908</v>
      </c>
    </row>
    <row r="8" spans="1:16" ht="13.5" customHeight="1">
      <c r="A8" s="20"/>
      <c r="B8" s="109"/>
      <c r="C8" s="55" t="s">
        <v>36</v>
      </c>
      <c r="D8" s="60">
        <f>SUM(E8,N8:P8)</f>
        <v>1352074</v>
      </c>
      <c r="E8" s="60">
        <f>SUM(F8:I8,K8:M8)</f>
        <v>1327510</v>
      </c>
      <c r="F8" s="60">
        <v>19867</v>
      </c>
      <c r="G8" s="60">
        <v>811885</v>
      </c>
      <c r="H8" s="60">
        <v>164255</v>
      </c>
      <c r="I8" s="60">
        <v>303019</v>
      </c>
      <c r="J8" s="58">
        <v>-18521</v>
      </c>
      <c r="K8" s="60">
        <v>423</v>
      </c>
      <c r="L8" s="60">
        <v>28061</v>
      </c>
      <c r="M8" s="75" t="s">
        <v>44</v>
      </c>
      <c r="N8" s="60">
        <v>21436</v>
      </c>
      <c r="O8" s="60">
        <v>687</v>
      </c>
      <c r="P8" s="60">
        <v>2441</v>
      </c>
    </row>
    <row r="9" spans="1:16" ht="13.5" customHeight="1">
      <c r="A9" s="20"/>
      <c r="B9" s="109"/>
      <c r="C9" s="57" t="s">
        <v>38</v>
      </c>
      <c r="D9" s="61">
        <f>SUM(E9,N9:P9)</f>
        <v>752664</v>
      </c>
      <c r="E9" s="61">
        <f>SUM(F9:I9,K9:M9)</f>
        <v>738254</v>
      </c>
      <c r="F9" s="61">
        <v>12316</v>
      </c>
      <c r="G9" s="61">
        <v>461089</v>
      </c>
      <c r="H9" s="61">
        <v>87990</v>
      </c>
      <c r="I9" s="61">
        <v>162608</v>
      </c>
      <c r="J9" s="59">
        <v>-11562</v>
      </c>
      <c r="K9" s="61">
        <v>151</v>
      </c>
      <c r="L9" s="61">
        <v>14098</v>
      </c>
      <c r="M9" s="61">
        <v>2</v>
      </c>
      <c r="N9" s="61">
        <v>12610</v>
      </c>
      <c r="O9" s="61">
        <v>333</v>
      </c>
      <c r="P9" s="61">
        <v>1467</v>
      </c>
    </row>
    <row r="10" spans="1:16" ht="3" customHeight="1">
      <c r="A10" s="20"/>
      <c r="B10" s="10"/>
      <c r="C10" s="9"/>
      <c r="D10" s="64"/>
      <c r="E10" s="65"/>
      <c r="F10" s="65"/>
      <c r="G10" s="65"/>
      <c r="H10" s="65"/>
      <c r="I10" s="65"/>
      <c r="J10" s="56"/>
      <c r="K10" s="63"/>
      <c r="L10" s="63"/>
      <c r="M10" s="72"/>
      <c r="N10" s="63"/>
      <c r="O10" s="63"/>
      <c r="P10" s="63"/>
    </row>
    <row r="11" spans="1:16" ht="15.75" customHeight="1">
      <c r="A11" s="20"/>
      <c r="B11" s="109">
        <v>16</v>
      </c>
      <c r="C11" s="55" t="s">
        <v>50</v>
      </c>
      <c r="D11" s="60">
        <f>SUM(E11,N11:P11)</f>
        <v>2296528</v>
      </c>
      <c r="E11" s="60">
        <f>SUM(F11:I11,K11:M11)</f>
        <v>2253646</v>
      </c>
      <c r="F11" s="60">
        <f aca="true" t="shared" si="1" ref="F11:P11">SUM(F12:F13)</f>
        <v>33594</v>
      </c>
      <c r="G11" s="60">
        <f t="shared" si="1"/>
        <v>1359499</v>
      </c>
      <c r="H11" s="60">
        <f t="shared" si="1"/>
        <v>271526</v>
      </c>
      <c r="I11" s="60">
        <f t="shared" si="1"/>
        <v>540386</v>
      </c>
      <c r="J11" s="58">
        <f t="shared" si="1"/>
        <v>-31366</v>
      </c>
      <c r="K11" s="60">
        <f t="shared" si="1"/>
        <v>700</v>
      </c>
      <c r="L11" s="60">
        <f t="shared" si="1"/>
        <v>47938</v>
      </c>
      <c r="M11" s="60">
        <f t="shared" si="1"/>
        <v>3</v>
      </c>
      <c r="N11" s="60">
        <f t="shared" si="1"/>
        <v>37905</v>
      </c>
      <c r="O11" s="60">
        <f t="shared" si="1"/>
        <v>995</v>
      </c>
      <c r="P11" s="60">
        <f t="shared" si="1"/>
        <v>3982</v>
      </c>
    </row>
    <row r="12" spans="1:16" ht="13.5" customHeight="1">
      <c r="A12" s="20"/>
      <c r="B12" s="109"/>
      <c r="C12" s="55" t="s">
        <v>36</v>
      </c>
      <c r="D12" s="60">
        <f>SUM(E12,N12:P12)</f>
        <v>1479306</v>
      </c>
      <c r="E12" s="60">
        <f>SUM(F12:I12,K12:M12)</f>
        <v>1452203</v>
      </c>
      <c r="F12" s="60">
        <v>20941</v>
      </c>
      <c r="G12" s="60">
        <v>868590</v>
      </c>
      <c r="H12" s="60">
        <v>177180</v>
      </c>
      <c r="I12" s="60">
        <v>352767</v>
      </c>
      <c r="J12" s="58">
        <v>-19559</v>
      </c>
      <c r="K12" s="60">
        <v>493</v>
      </c>
      <c r="L12" s="60">
        <v>32231</v>
      </c>
      <c r="M12" s="60">
        <v>1</v>
      </c>
      <c r="N12" s="60">
        <v>23970</v>
      </c>
      <c r="O12" s="60">
        <v>664</v>
      </c>
      <c r="P12" s="60">
        <v>2469</v>
      </c>
    </row>
    <row r="13" spans="1:16" ht="13.5" customHeight="1">
      <c r="A13" s="20"/>
      <c r="B13" s="109"/>
      <c r="C13" s="57" t="s">
        <v>38</v>
      </c>
      <c r="D13" s="61">
        <f>SUM(E13,N13:P13)</f>
        <v>817222</v>
      </c>
      <c r="E13" s="60">
        <f>SUM(F13:I13,K13:M13)</f>
        <v>801443</v>
      </c>
      <c r="F13" s="61">
        <v>12653</v>
      </c>
      <c r="G13" s="61">
        <v>490909</v>
      </c>
      <c r="H13" s="61">
        <v>94346</v>
      </c>
      <c r="I13" s="61">
        <v>187619</v>
      </c>
      <c r="J13" s="58">
        <v>-11807</v>
      </c>
      <c r="K13" s="63">
        <v>207</v>
      </c>
      <c r="L13" s="61">
        <v>15707</v>
      </c>
      <c r="M13" s="61">
        <v>2</v>
      </c>
      <c r="N13" s="61">
        <v>13935</v>
      </c>
      <c r="O13" s="61">
        <v>331</v>
      </c>
      <c r="P13" s="61">
        <v>1513</v>
      </c>
    </row>
    <row r="14" spans="1:16" ht="3" customHeight="1">
      <c r="A14" s="20"/>
      <c r="B14" s="10"/>
      <c r="C14" s="9"/>
      <c r="D14" s="65"/>
      <c r="E14" s="65"/>
      <c r="F14" s="65"/>
      <c r="G14" s="65"/>
      <c r="H14" s="65"/>
      <c r="I14" s="65"/>
      <c r="J14" s="56"/>
      <c r="K14" s="63"/>
      <c r="L14" s="63"/>
      <c r="M14" s="72"/>
      <c r="N14" s="63"/>
      <c r="O14" s="63"/>
      <c r="P14" s="63"/>
    </row>
    <row r="15" spans="1:19" s="4" customFormat="1" ht="12" customHeight="1">
      <c r="A15" s="5"/>
      <c r="B15" s="109">
        <v>17</v>
      </c>
      <c r="C15" s="55" t="s">
        <v>50</v>
      </c>
      <c r="D15" s="60">
        <f>SUM(E15,N15:P15)</f>
        <v>2566425</v>
      </c>
      <c r="E15" s="60">
        <f>SUM(F15:I15,K15:M15)</f>
        <v>2518033</v>
      </c>
      <c r="F15" s="60">
        <f aca="true" t="shared" si="2" ref="F15:L15">SUM(F16:F17)</f>
        <v>35648</v>
      </c>
      <c r="G15" s="60">
        <f t="shared" si="2"/>
        <v>1503685</v>
      </c>
      <c r="H15" s="60">
        <f t="shared" si="2"/>
        <v>296477</v>
      </c>
      <c r="I15" s="60">
        <f t="shared" si="2"/>
        <v>629802</v>
      </c>
      <c r="J15" s="58">
        <f t="shared" si="2"/>
        <v>-33504</v>
      </c>
      <c r="K15" s="60">
        <f t="shared" si="2"/>
        <v>795</v>
      </c>
      <c r="L15" s="60">
        <f t="shared" si="2"/>
        <v>51626</v>
      </c>
      <c r="M15" s="75" t="s">
        <v>45</v>
      </c>
      <c r="N15" s="60">
        <f>SUM(N16:N17)</f>
        <v>43167</v>
      </c>
      <c r="O15" s="60">
        <f>SUM(O16:O17)</f>
        <v>912</v>
      </c>
      <c r="P15" s="60">
        <f>SUM(P16:P17)</f>
        <v>4313</v>
      </c>
      <c r="Q15" s="21"/>
      <c r="R15" s="21"/>
      <c r="S15" s="21"/>
    </row>
    <row r="16" spans="1:19" s="4" customFormat="1" ht="12.75" customHeight="1">
      <c r="A16" s="5"/>
      <c r="B16" s="109"/>
      <c r="C16" s="55" t="s">
        <v>36</v>
      </c>
      <c r="D16" s="60">
        <f>SUM(E16,N16:P16)</f>
        <v>1635006</v>
      </c>
      <c r="E16" s="60">
        <f>SUM(F16:I16,K16:M16)</f>
        <v>1605369</v>
      </c>
      <c r="F16" s="60">
        <v>21843</v>
      </c>
      <c r="G16" s="60">
        <v>949015</v>
      </c>
      <c r="H16" s="60">
        <v>190622</v>
      </c>
      <c r="I16" s="60">
        <v>408536</v>
      </c>
      <c r="J16" s="58">
        <v>-20550</v>
      </c>
      <c r="K16" s="60">
        <v>548</v>
      </c>
      <c r="L16" s="60">
        <v>34805</v>
      </c>
      <c r="M16" s="75" t="s">
        <v>45</v>
      </c>
      <c r="N16" s="60">
        <v>26326</v>
      </c>
      <c r="O16" s="60">
        <v>626</v>
      </c>
      <c r="P16" s="60">
        <v>2685</v>
      </c>
      <c r="Q16" s="21"/>
      <c r="R16" s="21"/>
      <c r="S16" s="21"/>
    </row>
    <row r="17" spans="1:19" s="4" customFormat="1" ht="13.5" customHeight="1">
      <c r="A17" s="5"/>
      <c r="B17" s="109"/>
      <c r="C17" s="57" t="s">
        <v>38</v>
      </c>
      <c r="D17" s="61">
        <f>SUM(E17,N17:P17)</f>
        <v>931419</v>
      </c>
      <c r="E17" s="61">
        <f>SUM(F17:I17,K17:M17)</f>
        <v>912664</v>
      </c>
      <c r="F17" s="61">
        <v>13805</v>
      </c>
      <c r="G17" s="61">
        <v>554670</v>
      </c>
      <c r="H17" s="61">
        <v>105855</v>
      </c>
      <c r="I17" s="61">
        <v>221266</v>
      </c>
      <c r="J17" s="59">
        <v>-12954</v>
      </c>
      <c r="K17" s="61">
        <v>247</v>
      </c>
      <c r="L17" s="61">
        <v>16821</v>
      </c>
      <c r="M17" s="80" t="s">
        <v>45</v>
      </c>
      <c r="N17" s="61">
        <v>16841</v>
      </c>
      <c r="O17" s="61">
        <v>286</v>
      </c>
      <c r="P17" s="61">
        <v>1628</v>
      </c>
      <c r="Q17" s="21"/>
      <c r="R17" s="21"/>
      <c r="S17" s="21"/>
    </row>
    <row r="18" spans="1:16" s="4" customFormat="1" ht="3.75" customHeight="1">
      <c r="A18" s="5"/>
      <c r="B18" s="1"/>
      <c r="C18" s="2"/>
      <c r="D18" s="76"/>
      <c r="E18" s="76"/>
      <c r="F18" s="76"/>
      <c r="G18" s="76"/>
      <c r="H18" s="76"/>
      <c r="I18" s="76"/>
      <c r="J18" s="91"/>
      <c r="K18" s="76"/>
      <c r="L18" s="76"/>
      <c r="M18" s="76"/>
      <c r="N18" s="76"/>
      <c r="O18" s="76"/>
      <c r="P18" s="76"/>
    </row>
    <row r="19" spans="1:16" s="4" customFormat="1" ht="12.75" customHeight="1">
      <c r="A19" s="5"/>
      <c r="B19" s="111">
        <v>18</v>
      </c>
      <c r="C19" s="53" t="s">
        <v>50</v>
      </c>
      <c r="D19" s="66">
        <f>SUM(E19,N19:P19)</f>
        <v>2691748</v>
      </c>
      <c r="E19" s="66">
        <f>SUM(F19:I19,K19:M19)</f>
        <v>2639389</v>
      </c>
      <c r="F19" s="66">
        <f aca="true" t="shared" si="3" ref="F19:P19">SUM(F20:F21)</f>
        <v>36681</v>
      </c>
      <c r="G19" s="66">
        <f t="shared" si="3"/>
        <v>1556628</v>
      </c>
      <c r="H19" s="66">
        <f t="shared" si="3"/>
        <v>306567</v>
      </c>
      <c r="I19" s="66">
        <f t="shared" si="3"/>
        <v>683410</v>
      </c>
      <c r="J19" s="92">
        <f t="shared" si="3"/>
        <v>-34370</v>
      </c>
      <c r="K19" s="66">
        <f t="shared" si="3"/>
        <v>1046</v>
      </c>
      <c r="L19" s="66">
        <f t="shared" si="3"/>
        <v>55055</v>
      </c>
      <c r="M19" s="66">
        <f t="shared" si="3"/>
        <v>2</v>
      </c>
      <c r="N19" s="66">
        <f t="shared" si="3"/>
        <v>47139</v>
      </c>
      <c r="O19" s="66">
        <f t="shared" si="3"/>
        <v>937</v>
      </c>
      <c r="P19" s="66">
        <f t="shared" si="3"/>
        <v>4283</v>
      </c>
    </row>
    <row r="20" spans="1:16" s="4" customFormat="1" ht="13.5" customHeight="1">
      <c r="A20" s="5"/>
      <c r="B20" s="111"/>
      <c r="C20" s="53" t="s">
        <v>36</v>
      </c>
      <c r="D20" s="66">
        <f>SUM(E20,N20:P20)</f>
        <v>1711634</v>
      </c>
      <c r="E20" s="66">
        <f>SUM(F20:I20,K20:M20)</f>
        <v>1679712</v>
      </c>
      <c r="F20" s="66">
        <v>22495</v>
      </c>
      <c r="G20" s="66">
        <v>982042</v>
      </c>
      <c r="H20" s="66">
        <v>195785</v>
      </c>
      <c r="I20" s="66">
        <v>440921</v>
      </c>
      <c r="J20" s="92">
        <v>-20894</v>
      </c>
      <c r="K20" s="66">
        <v>641</v>
      </c>
      <c r="L20" s="66">
        <v>37826</v>
      </c>
      <c r="M20" s="78">
        <v>2</v>
      </c>
      <c r="N20" s="66">
        <v>28607</v>
      </c>
      <c r="O20" s="66">
        <v>632</v>
      </c>
      <c r="P20" s="66">
        <v>2683</v>
      </c>
    </row>
    <row r="21" spans="1:16" s="4" customFormat="1" ht="13.5" customHeight="1">
      <c r="A21" s="5"/>
      <c r="B21" s="111"/>
      <c r="C21" s="54" t="s">
        <v>38</v>
      </c>
      <c r="D21" s="67">
        <f>SUM(E21,N21:P21)</f>
        <v>980114</v>
      </c>
      <c r="E21" s="67">
        <f>SUM(F21:I21,K21:M21)</f>
        <v>959677</v>
      </c>
      <c r="F21" s="67">
        <v>14186</v>
      </c>
      <c r="G21" s="67">
        <v>574586</v>
      </c>
      <c r="H21" s="67">
        <v>110782</v>
      </c>
      <c r="I21" s="67">
        <v>242489</v>
      </c>
      <c r="J21" s="93">
        <v>-13476</v>
      </c>
      <c r="K21" s="67">
        <v>405</v>
      </c>
      <c r="L21" s="67">
        <v>17229</v>
      </c>
      <c r="M21" s="79" t="s">
        <v>48</v>
      </c>
      <c r="N21" s="67">
        <v>18532</v>
      </c>
      <c r="O21" s="67">
        <v>305</v>
      </c>
      <c r="P21" s="67">
        <v>1600</v>
      </c>
    </row>
    <row r="22" spans="1:16" ht="4.5" customHeight="1">
      <c r="A22" s="20"/>
      <c r="B22" s="10"/>
      <c r="C22" s="9"/>
      <c r="D22" s="64"/>
      <c r="E22" s="65"/>
      <c r="F22" s="65"/>
      <c r="G22" s="65"/>
      <c r="H22" s="65"/>
      <c r="I22" s="65"/>
      <c r="J22" s="63"/>
      <c r="K22" s="63"/>
      <c r="L22" s="63"/>
      <c r="M22" s="63"/>
      <c r="N22" s="63"/>
      <c r="O22" s="63"/>
      <c r="P22" s="63"/>
    </row>
    <row r="23" spans="1:16" ht="15.75" customHeight="1">
      <c r="A23" s="109" t="s">
        <v>32</v>
      </c>
      <c r="B23" s="109"/>
      <c r="C23" s="9"/>
      <c r="D23" s="90"/>
      <c r="E23" s="73"/>
      <c r="F23" s="73"/>
      <c r="G23" s="73"/>
      <c r="H23" s="73"/>
      <c r="I23" s="73"/>
      <c r="J23" s="63"/>
      <c r="K23" s="63"/>
      <c r="L23" s="63"/>
      <c r="M23" s="63"/>
      <c r="N23" s="63"/>
      <c r="O23" s="63"/>
      <c r="P23" s="63"/>
    </row>
    <row r="24" spans="1:16" ht="14.25" customHeight="1">
      <c r="A24" s="10"/>
      <c r="B24" s="109" t="s">
        <v>46</v>
      </c>
      <c r="C24" s="55" t="s">
        <v>50</v>
      </c>
      <c r="D24" s="60">
        <f>SUM(E24,N24:P24)</f>
        <v>44071575.3</v>
      </c>
      <c r="E24" s="60">
        <f>SUM(F24:M24)</f>
        <v>40474829.3</v>
      </c>
      <c r="F24" s="60">
        <f aca="true" t="shared" si="4" ref="F24:P24">SUM(F25:F26)</f>
        <v>13560488</v>
      </c>
      <c r="G24" s="60">
        <f t="shared" si="4"/>
        <v>17637396</v>
      </c>
      <c r="H24" s="60">
        <f t="shared" si="4"/>
        <v>3579038.3</v>
      </c>
      <c r="I24" s="60">
        <f t="shared" si="4"/>
        <v>4163306</v>
      </c>
      <c r="J24" s="60">
        <f t="shared" si="4"/>
        <v>1056966</v>
      </c>
      <c r="K24" s="60">
        <f t="shared" si="4"/>
        <v>34640</v>
      </c>
      <c r="L24" s="60">
        <f t="shared" si="4"/>
        <v>442953</v>
      </c>
      <c r="M24" s="60">
        <f t="shared" si="4"/>
        <v>42</v>
      </c>
      <c r="N24" s="60">
        <f t="shared" si="4"/>
        <v>3095346</v>
      </c>
      <c r="O24" s="60">
        <f t="shared" si="4"/>
        <v>306000</v>
      </c>
      <c r="P24" s="60">
        <f t="shared" si="4"/>
        <v>195400</v>
      </c>
    </row>
    <row r="25" spans="1:16" ht="13.5" customHeight="1">
      <c r="A25" s="20"/>
      <c r="B25" s="109"/>
      <c r="C25" s="55" t="s">
        <v>36</v>
      </c>
      <c r="D25" s="60">
        <f>SUM(E25,N25:P25)</f>
        <v>28013093.3</v>
      </c>
      <c r="E25" s="60">
        <f>SUM(F25:M25)</f>
        <v>25720594.3</v>
      </c>
      <c r="F25" s="60">
        <v>8429593</v>
      </c>
      <c r="G25" s="60">
        <v>11385216</v>
      </c>
      <c r="H25" s="60">
        <v>2379188.3</v>
      </c>
      <c r="I25" s="60">
        <v>2582285</v>
      </c>
      <c r="J25" s="60">
        <v>645889</v>
      </c>
      <c r="K25" s="60">
        <v>25993</v>
      </c>
      <c r="L25" s="60">
        <v>272430</v>
      </c>
      <c r="M25" s="75" t="s">
        <v>44</v>
      </c>
      <c r="N25" s="60">
        <v>1964349</v>
      </c>
      <c r="O25" s="60">
        <v>206100</v>
      </c>
      <c r="P25" s="60">
        <v>122050</v>
      </c>
    </row>
    <row r="26" spans="1:16" ht="13.5" customHeight="1">
      <c r="A26" s="20"/>
      <c r="B26" s="109"/>
      <c r="C26" s="57" t="s">
        <v>38</v>
      </c>
      <c r="D26" s="61">
        <f>SUM(E26,N26:P26)</f>
        <v>16058482</v>
      </c>
      <c r="E26" s="61">
        <f>SUM(F26:M26)</f>
        <v>14754235</v>
      </c>
      <c r="F26" s="61">
        <v>5130895</v>
      </c>
      <c r="G26" s="61">
        <v>6252180</v>
      </c>
      <c r="H26" s="61">
        <v>1199850</v>
      </c>
      <c r="I26" s="61">
        <v>1581021</v>
      </c>
      <c r="J26" s="61">
        <v>411077</v>
      </c>
      <c r="K26" s="61">
        <v>8647</v>
      </c>
      <c r="L26" s="61">
        <v>170523</v>
      </c>
      <c r="M26" s="61">
        <v>42</v>
      </c>
      <c r="N26" s="61">
        <v>1130997</v>
      </c>
      <c r="O26" s="61">
        <v>99900</v>
      </c>
      <c r="P26" s="61">
        <v>73350</v>
      </c>
    </row>
    <row r="27" spans="1:16" ht="4.5" customHeight="1">
      <c r="A27" s="20"/>
      <c r="B27" s="10"/>
      <c r="C27" s="9"/>
      <c r="D27" s="64"/>
      <c r="E27" s="65"/>
      <c r="F27" s="65"/>
      <c r="G27" s="65"/>
      <c r="H27" s="65"/>
      <c r="I27" s="65"/>
      <c r="J27" s="63"/>
      <c r="K27" s="63"/>
      <c r="L27" s="63"/>
      <c r="M27" s="72"/>
      <c r="N27" s="63"/>
      <c r="O27" s="63"/>
      <c r="P27" s="63"/>
    </row>
    <row r="28" spans="1:16" ht="13.5" customHeight="1">
      <c r="A28" s="20"/>
      <c r="B28" s="109">
        <v>16</v>
      </c>
      <c r="C28" s="55" t="s">
        <v>50</v>
      </c>
      <c r="D28" s="60">
        <f>SUM(E28,N28:P28)</f>
        <v>47263974</v>
      </c>
      <c r="E28" s="60">
        <f>SUM(F28:M28)</f>
        <v>43507396</v>
      </c>
      <c r="F28" s="60">
        <f aca="true" t="shared" si="5" ref="F28:P28">SUM(F29:F30)</f>
        <v>14229870</v>
      </c>
      <c r="G28" s="60">
        <f t="shared" si="5"/>
        <v>18915320</v>
      </c>
      <c r="H28" s="60">
        <f t="shared" si="5"/>
        <v>3735863</v>
      </c>
      <c r="I28" s="60">
        <f t="shared" si="5"/>
        <v>4979472</v>
      </c>
      <c r="J28" s="60">
        <f t="shared" si="5"/>
        <v>1082266</v>
      </c>
      <c r="K28" s="60">
        <f t="shared" si="5"/>
        <v>44853</v>
      </c>
      <c r="L28" s="60">
        <f t="shared" si="5"/>
        <v>519629</v>
      </c>
      <c r="M28" s="60">
        <f t="shared" si="5"/>
        <v>123</v>
      </c>
      <c r="N28" s="60">
        <f t="shared" si="5"/>
        <v>3258978</v>
      </c>
      <c r="O28" s="60">
        <f t="shared" si="5"/>
        <v>298500</v>
      </c>
      <c r="P28" s="60">
        <f t="shared" si="5"/>
        <v>199100</v>
      </c>
    </row>
    <row r="29" spans="1:16" ht="13.5" customHeight="1">
      <c r="A29" s="20"/>
      <c r="B29" s="109"/>
      <c r="C29" s="55" t="s">
        <v>36</v>
      </c>
      <c r="D29" s="60">
        <f>SUM(E29,N29:P29)</f>
        <v>30053849</v>
      </c>
      <c r="E29" s="60">
        <f>SUM(F29:M29)</f>
        <v>27688503</v>
      </c>
      <c r="F29" s="60">
        <v>8911429</v>
      </c>
      <c r="G29" s="60">
        <v>12147843</v>
      </c>
      <c r="H29" s="60">
        <v>2494587</v>
      </c>
      <c r="I29" s="60">
        <v>3104511</v>
      </c>
      <c r="J29" s="60">
        <v>672248</v>
      </c>
      <c r="K29" s="60">
        <v>33055</v>
      </c>
      <c r="L29" s="60">
        <v>324779</v>
      </c>
      <c r="M29" s="60">
        <v>51</v>
      </c>
      <c r="N29" s="60">
        <v>2042696</v>
      </c>
      <c r="O29" s="60">
        <v>199200</v>
      </c>
      <c r="P29" s="60">
        <v>123450</v>
      </c>
    </row>
    <row r="30" spans="1:16" ht="13.5" customHeight="1">
      <c r="A30" s="20"/>
      <c r="B30" s="109"/>
      <c r="C30" s="57" t="s">
        <v>38</v>
      </c>
      <c r="D30" s="61">
        <f>SUM(E30,N30:P30)</f>
        <v>17210125</v>
      </c>
      <c r="E30" s="61">
        <f>SUM(F30:M30)</f>
        <v>15818893</v>
      </c>
      <c r="F30" s="61">
        <v>5318441</v>
      </c>
      <c r="G30" s="61">
        <v>6767477</v>
      </c>
      <c r="H30" s="61">
        <v>1241276</v>
      </c>
      <c r="I30" s="61">
        <v>1874961</v>
      </c>
      <c r="J30" s="61">
        <v>410018</v>
      </c>
      <c r="K30" s="61">
        <v>11798</v>
      </c>
      <c r="L30" s="61">
        <v>194850</v>
      </c>
      <c r="M30" s="61">
        <v>72</v>
      </c>
      <c r="N30" s="61">
        <v>1216282</v>
      </c>
      <c r="O30" s="63">
        <v>99300</v>
      </c>
      <c r="P30" s="63">
        <v>75650</v>
      </c>
    </row>
    <row r="31" spans="1:16" ht="3.75" customHeight="1">
      <c r="A31" s="20"/>
      <c r="B31" s="10"/>
      <c r="C31" s="9"/>
      <c r="D31" s="65"/>
      <c r="E31" s="65"/>
      <c r="F31" s="65"/>
      <c r="G31" s="65"/>
      <c r="H31" s="65"/>
      <c r="I31" s="65"/>
      <c r="J31" s="63"/>
      <c r="K31" s="63"/>
      <c r="L31" s="63"/>
      <c r="M31" s="72"/>
      <c r="N31" s="63"/>
      <c r="O31" s="63"/>
      <c r="P31" s="63"/>
    </row>
    <row r="32" spans="1:16" s="4" customFormat="1" ht="13.5" customHeight="1">
      <c r="A32" s="5"/>
      <c r="B32" s="109">
        <v>17</v>
      </c>
      <c r="C32" s="55" t="s">
        <v>50</v>
      </c>
      <c r="D32" s="60">
        <f>SUM(E32,N32:P32)</f>
        <v>52256094</v>
      </c>
      <c r="E32" s="60">
        <f>SUM(F32:M32)</f>
        <v>48371302</v>
      </c>
      <c r="F32" s="60">
        <f aca="true" t="shared" si="6" ref="F32:L32">SUM(F33:F34)</f>
        <v>15394375</v>
      </c>
      <c r="G32" s="60">
        <f t="shared" si="6"/>
        <v>21091596</v>
      </c>
      <c r="H32" s="60">
        <f t="shared" si="6"/>
        <v>4021745</v>
      </c>
      <c r="I32" s="60">
        <f t="shared" si="6"/>
        <v>6127873</v>
      </c>
      <c r="J32" s="60">
        <f t="shared" si="6"/>
        <v>1126284</v>
      </c>
      <c r="K32" s="60">
        <f t="shared" si="6"/>
        <v>50295</v>
      </c>
      <c r="L32" s="60">
        <f t="shared" si="6"/>
        <v>559134</v>
      </c>
      <c r="M32" s="75" t="s">
        <v>44</v>
      </c>
      <c r="N32" s="60">
        <f>SUM(N33:N34)</f>
        <v>3395542</v>
      </c>
      <c r="O32" s="60">
        <f>SUM(O33:O34)</f>
        <v>273600</v>
      </c>
      <c r="P32" s="60">
        <f>SUM(P33:P34)</f>
        <v>215650</v>
      </c>
    </row>
    <row r="33" spans="1:16" s="4" customFormat="1" ht="12.75" customHeight="1">
      <c r="A33" s="5"/>
      <c r="B33" s="109"/>
      <c r="C33" s="55" t="s">
        <v>36</v>
      </c>
      <c r="D33" s="60">
        <f>SUM(E33,N33:P33)</f>
        <v>32745808</v>
      </c>
      <c r="E33" s="60">
        <f>SUM(F33:M33)</f>
        <v>30313430</v>
      </c>
      <c r="F33" s="60">
        <v>9499725</v>
      </c>
      <c r="G33" s="60">
        <v>13286539</v>
      </c>
      <c r="H33" s="60">
        <v>2669470</v>
      </c>
      <c r="I33" s="60">
        <v>3786133</v>
      </c>
      <c r="J33" s="60">
        <v>683137</v>
      </c>
      <c r="K33" s="60">
        <v>34818</v>
      </c>
      <c r="L33" s="60">
        <v>353608</v>
      </c>
      <c r="M33" s="75" t="s">
        <v>44</v>
      </c>
      <c r="N33" s="60">
        <v>2110328</v>
      </c>
      <c r="O33" s="60">
        <v>187800</v>
      </c>
      <c r="P33" s="60">
        <v>134250</v>
      </c>
    </row>
    <row r="34" spans="1:16" s="4" customFormat="1" ht="13.5" customHeight="1">
      <c r="A34" s="5"/>
      <c r="B34" s="109"/>
      <c r="C34" s="57" t="s">
        <v>38</v>
      </c>
      <c r="D34" s="61">
        <f>SUM(E34,N34:P34)</f>
        <v>19510286</v>
      </c>
      <c r="E34" s="61">
        <f>SUM(F34:M34)</f>
        <v>18057872</v>
      </c>
      <c r="F34" s="61">
        <v>5894650</v>
      </c>
      <c r="G34" s="61">
        <v>7805057</v>
      </c>
      <c r="H34" s="61">
        <v>1352275</v>
      </c>
      <c r="I34" s="61">
        <v>2341740</v>
      </c>
      <c r="J34" s="61">
        <v>443147</v>
      </c>
      <c r="K34" s="61">
        <v>15477</v>
      </c>
      <c r="L34" s="61">
        <v>205526</v>
      </c>
      <c r="M34" s="80" t="s">
        <v>45</v>
      </c>
      <c r="N34" s="61">
        <v>1285214</v>
      </c>
      <c r="O34" s="61">
        <v>85800</v>
      </c>
      <c r="P34" s="61">
        <v>81400</v>
      </c>
    </row>
    <row r="35" spans="1:16" s="4" customFormat="1" ht="3.75" customHeight="1">
      <c r="A35" s="5"/>
      <c r="B35" s="1"/>
      <c r="C35" s="2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s="4" customFormat="1" ht="13.5" customHeight="1">
      <c r="A36" s="5"/>
      <c r="B36" s="111">
        <v>18</v>
      </c>
      <c r="C36" s="53" t="s">
        <v>50</v>
      </c>
      <c r="D36" s="66">
        <f>SUM(E36,N36:P36)</f>
        <v>54005202</v>
      </c>
      <c r="E36" s="66">
        <f>SUM(F36:M36)</f>
        <v>50078066</v>
      </c>
      <c r="F36" s="66">
        <f aca="true" t="shared" si="7" ref="F36:P36">SUM(F37:F38)</f>
        <v>16018167</v>
      </c>
      <c r="G36" s="66">
        <f t="shared" si="7"/>
        <v>21855584</v>
      </c>
      <c r="H36" s="66">
        <f t="shared" si="7"/>
        <v>3892144</v>
      </c>
      <c r="I36" s="66">
        <f t="shared" si="7"/>
        <v>6654162</v>
      </c>
      <c r="J36" s="66">
        <f t="shared" si="7"/>
        <v>981526</v>
      </c>
      <c r="K36" s="66">
        <f t="shared" si="7"/>
        <v>69836</v>
      </c>
      <c r="L36" s="66">
        <f t="shared" si="7"/>
        <v>606572</v>
      </c>
      <c r="M36" s="66">
        <f t="shared" si="7"/>
        <v>75</v>
      </c>
      <c r="N36" s="66">
        <f t="shared" si="7"/>
        <v>3409936</v>
      </c>
      <c r="O36" s="66">
        <f t="shared" si="7"/>
        <v>303050</v>
      </c>
      <c r="P36" s="66">
        <f t="shared" si="7"/>
        <v>214150</v>
      </c>
    </row>
    <row r="37" spans="1:16" s="4" customFormat="1" ht="13.5" customHeight="1">
      <c r="A37" s="5"/>
      <c r="B37" s="111"/>
      <c r="C37" s="53" t="s">
        <v>36</v>
      </c>
      <c r="D37" s="66">
        <f>SUM(E37,N37:P37)</f>
        <v>33635097</v>
      </c>
      <c r="E37" s="66">
        <f>SUM(F37:M37)</f>
        <v>31186435</v>
      </c>
      <c r="F37" s="66">
        <v>9852734</v>
      </c>
      <c r="G37" s="66">
        <v>13682207</v>
      </c>
      <c r="H37" s="66">
        <v>2538575</v>
      </c>
      <c r="I37" s="66">
        <v>4097356</v>
      </c>
      <c r="J37" s="66">
        <v>591850</v>
      </c>
      <c r="K37" s="66">
        <v>42249</v>
      </c>
      <c r="L37" s="66">
        <v>381389</v>
      </c>
      <c r="M37" s="66">
        <v>75</v>
      </c>
      <c r="N37" s="66">
        <v>2110162</v>
      </c>
      <c r="O37" s="66">
        <v>204350</v>
      </c>
      <c r="P37" s="66">
        <v>134150</v>
      </c>
    </row>
    <row r="38" spans="1:16" s="4" customFormat="1" ht="13.5" customHeight="1">
      <c r="A38" s="5"/>
      <c r="B38" s="111"/>
      <c r="C38" s="54" t="s">
        <v>38</v>
      </c>
      <c r="D38" s="67">
        <f>SUM(E38,N38:P38)</f>
        <v>20370105</v>
      </c>
      <c r="E38" s="67">
        <f>SUM(F38:M38)</f>
        <v>18891631</v>
      </c>
      <c r="F38" s="67">
        <v>6165433</v>
      </c>
      <c r="G38" s="67">
        <v>8173377</v>
      </c>
      <c r="H38" s="67">
        <v>1353569</v>
      </c>
      <c r="I38" s="67">
        <v>2556806</v>
      </c>
      <c r="J38" s="67">
        <v>389676</v>
      </c>
      <c r="K38" s="67">
        <v>27587</v>
      </c>
      <c r="L38" s="67">
        <v>225183</v>
      </c>
      <c r="M38" s="79" t="s">
        <v>48</v>
      </c>
      <c r="N38" s="67">
        <v>1299774</v>
      </c>
      <c r="O38" s="67">
        <v>98700</v>
      </c>
      <c r="P38" s="67">
        <v>80000</v>
      </c>
    </row>
    <row r="39" spans="1:16" ht="4.5" customHeight="1">
      <c r="A39" s="37"/>
      <c r="B39" s="38"/>
      <c r="C39" s="50"/>
      <c r="D39" s="89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</row>
    <row r="40" spans="1:16" s="17" customFormat="1" ht="15.75" customHeight="1">
      <c r="A40" s="49"/>
      <c r="B40" s="27"/>
      <c r="C40" s="28"/>
      <c r="P40" s="34" t="s">
        <v>40</v>
      </c>
    </row>
    <row r="41" spans="1:10" ht="18" customHeight="1">
      <c r="A41" s="20"/>
      <c r="B41" s="19"/>
      <c r="C41" s="10"/>
      <c r="D41" s="20"/>
      <c r="E41" s="20"/>
      <c r="F41" s="20"/>
      <c r="G41" s="20"/>
      <c r="H41" s="20"/>
      <c r="I41" s="20"/>
      <c r="J41" s="17"/>
    </row>
    <row r="42" spans="1:10" ht="18" customHeight="1">
      <c r="A42" s="20"/>
      <c r="B42" s="19"/>
      <c r="C42" s="10"/>
      <c r="D42" s="20"/>
      <c r="E42" s="20"/>
      <c r="F42" s="20"/>
      <c r="G42" s="20"/>
      <c r="H42" s="20"/>
      <c r="I42" s="20"/>
      <c r="J42" s="17"/>
    </row>
    <row r="43" spans="1:10" ht="18" customHeight="1">
      <c r="A43" s="20"/>
      <c r="B43" s="19"/>
      <c r="C43" s="10"/>
      <c r="D43" s="20"/>
      <c r="E43" s="20"/>
      <c r="F43" s="20"/>
      <c r="G43" s="20"/>
      <c r="H43" s="20"/>
      <c r="I43" s="20"/>
      <c r="J43" s="17"/>
    </row>
    <row r="44" spans="1:10" ht="18" customHeight="1">
      <c r="A44" s="20"/>
      <c r="B44" s="19"/>
      <c r="C44" s="10"/>
      <c r="D44" s="20"/>
      <c r="E44" s="20"/>
      <c r="F44" s="20"/>
      <c r="G44" s="20"/>
      <c r="H44" s="20"/>
      <c r="I44" s="20"/>
      <c r="J44" s="17"/>
    </row>
    <row r="45" spans="1:10" ht="18" customHeight="1">
      <c r="A45" s="20"/>
      <c r="B45" s="19"/>
      <c r="C45" s="10"/>
      <c r="D45" s="20"/>
      <c r="E45" s="20"/>
      <c r="F45" s="20"/>
      <c r="G45" s="20"/>
      <c r="H45" s="20"/>
      <c r="I45" s="20"/>
      <c r="J45" s="17"/>
    </row>
    <row r="46" spans="1:10" ht="18" customHeight="1">
      <c r="A46" s="20"/>
      <c r="B46" s="19"/>
      <c r="C46" s="10"/>
      <c r="D46" s="20"/>
      <c r="E46" s="20"/>
      <c r="F46" s="20"/>
      <c r="G46" s="20"/>
      <c r="H46" s="20"/>
      <c r="I46" s="20"/>
      <c r="J46" s="17"/>
    </row>
    <row r="47" spans="1:10" ht="18" customHeight="1">
      <c r="A47" s="20"/>
      <c r="B47" s="19"/>
      <c r="C47" s="10"/>
      <c r="D47" s="20"/>
      <c r="E47" s="20"/>
      <c r="F47" s="20"/>
      <c r="G47" s="20"/>
      <c r="H47" s="20"/>
      <c r="I47" s="20"/>
      <c r="J47" s="17"/>
    </row>
    <row r="48" spans="1:10" ht="18" customHeight="1">
      <c r="A48" s="20"/>
      <c r="B48" s="19"/>
      <c r="C48" s="10"/>
      <c r="D48" s="20"/>
      <c r="E48" s="20"/>
      <c r="F48" s="20"/>
      <c r="G48" s="20"/>
      <c r="H48" s="20"/>
      <c r="I48" s="20"/>
      <c r="J48" s="17"/>
    </row>
    <row r="49" spans="1:10" ht="18" customHeight="1">
      <c r="A49" s="20"/>
      <c r="B49" s="19"/>
      <c r="C49" s="10"/>
      <c r="D49" s="20"/>
      <c r="E49" s="20"/>
      <c r="F49" s="20"/>
      <c r="G49" s="20"/>
      <c r="H49" s="20"/>
      <c r="I49" s="20"/>
      <c r="J49" s="17"/>
    </row>
    <row r="50" spans="1:10" ht="18" customHeight="1">
      <c r="A50" s="20"/>
      <c r="B50" s="19"/>
      <c r="C50" s="10"/>
      <c r="D50" s="20"/>
      <c r="E50" s="20"/>
      <c r="F50" s="20"/>
      <c r="G50" s="20"/>
      <c r="H50" s="20"/>
      <c r="I50" s="20"/>
      <c r="J50" s="17"/>
    </row>
    <row r="51" spans="1:10" ht="18" customHeight="1">
      <c r="A51" s="20"/>
      <c r="B51" s="19"/>
      <c r="C51" s="10"/>
      <c r="D51" s="20"/>
      <c r="E51" s="20"/>
      <c r="F51" s="20"/>
      <c r="G51" s="20"/>
      <c r="H51" s="20"/>
      <c r="I51" s="20"/>
      <c r="J51" s="17"/>
    </row>
    <row r="52" spans="1:10" ht="18" customHeight="1">
      <c r="A52" s="20"/>
      <c r="B52" s="19"/>
      <c r="C52" s="10"/>
      <c r="D52" s="20"/>
      <c r="E52" s="20"/>
      <c r="F52" s="20"/>
      <c r="G52" s="20"/>
      <c r="H52" s="20"/>
      <c r="I52" s="20"/>
      <c r="J52" s="17"/>
    </row>
    <row r="53" spans="1:10" ht="18" customHeight="1">
      <c r="A53" s="20"/>
      <c r="B53" s="19"/>
      <c r="C53" s="10"/>
      <c r="D53" s="20"/>
      <c r="E53" s="20"/>
      <c r="F53" s="20"/>
      <c r="G53" s="20"/>
      <c r="H53" s="20"/>
      <c r="I53" s="20"/>
      <c r="J53" s="17"/>
    </row>
    <row r="54" spans="1:10" ht="18" customHeight="1">
      <c r="A54" s="20"/>
      <c r="B54" s="19"/>
      <c r="C54" s="10"/>
      <c r="D54" s="20"/>
      <c r="E54" s="20"/>
      <c r="F54" s="20"/>
      <c r="G54" s="20"/>
      <c r="H54" s="20"/>
      <c r="I54" s="20"/>
      <c r="J54" s="17"/>
    </row>
    <row r="55" spans="1:10" ht="18" customHeight="1">
      <c r="A55" s="20"/>
      <c r="B55" s="19"/>
      <c r="C55" s="10"/>
      <c r="D55" s="20"/>
      <c r="E55" s="20"/>
      <c r="F55" s="20"/>
      <c r="G55" s="20"/>
      <c r="H55" s="20"/>
      <c r="I55" s="20"/>
      <c r="J55" s="17"/>
    </row>
    <row r="56" spans="1:10" ht="18" customHeight="1">
      <c r="A56" s="20"/>
      <c r="B56" s="19"/>
      <c r="C56" s="10"/>
      <c r="D56" s="20"/>
      <c r="E56" s="20"/>
      <c r="F56" s="20"/>
      <c r="G56" s="20"/>
      <c r="H56" s="20"/>
      <c r="I56" s="20"/>
      <c r="J56" s="17"/>
    </row>
    <row r="57" spans="1:11" ht="7.5" customHeight="1">
      <c r="A57" s="17"/>
      <c r="B57" s="22"/>
      <c r="C57" s="39"/>
      <c r="D57" s="17"/>
      <c r="E57" s="17"/>
      <c r="F57" s="17"/>
      <c r="G57" s="17"/>
      <c r="H57" s="17"/>
      <c r="I57" s="17"/>
      <c r="J57" s="42"/>
      <c r="K57" s="26"/>
    </row>
    <row r="58" spans="1:10" ht="18.75" customHeight="1">
      <c r="A58" s="19"/>
      <c r="B58" s="19"/>
      <c r="C58" s="10"/>
      <c r="D58" s="19"/>
      <c r="E58" s="19"/>
      <c r="F58" s="19"/>
      <c r="G58" s="19"/>
      <c r="H58" s="19"/>
      <c r="I58" s="33"/>
      <c r="J58" s="17"/>
    </row>
    <row r="59" spans="1:10" ht="12" customHeight="1">
      <c r="A59" s="17"/>
      <c r="B59" s="17"/>
      <c r="C59" s="18"/>
      <c r="D59" s="17"/>
      <c r="E59" s="17"/>
      <c r="F59" s="17"/>
      <c r="G59" s="17"/>
      <c r="H59" s="17"/>
      <c r="I59" s="17"/>
      <c r="J59" s="17"/>
    </row>
    <row r="60" ht="21" customHeight="1"/>
    <row r="61" ht="16.5" customHeight="1"/>
    <row r="62" ht="33" customHeight="1"/>
    <row r="63" s="17" customFormat="1" ht="7.5" customHeight="1">
      <c r="C63" s="18"/>
    </row>
    <row r="64" ht="18.75" customHeight="1"/>
    <row r="65" ht="18.75" customHeight="1"/>
    <row r="66" ht="18.75" customHeight="1"/>
    <row r="67" ht="18.75" customHeight="1"/>
    <row r="68" ht="18.75" customHeight="1"/>
    <row r="69" ht="7.5" customHeight="1"/>
    <row r="70" ht="7.5" customHeight="1"/>
    <row r="71" ht="18.75" customHeight="1"/>
    <row r="72" ht="18.75" customHeight="1"/>
    <row r="73" ht="18.75" customHeight="1"/>
    <row r="74" ht="18.75" customHeight="1"/>
    <row r="75" ht="18.75" customHeight="1"/>
    <row r="76" spans="1:9" ht="7.5" customHeight="1">
      <c r="A76" s="17"/>
      <c r="I76" s="17"/>
    </row>
    <row r="77" spans="1:9" ht="18.75" customHeight="1">
      <c r="A77" s="40"/>
      <c r="B77" s="19"/>
      <c r="C77" s="10"/>
      <c r="D77" s="19"/>
      <c r="E77" s="19"/>
      <c r="H77" s="33"/>
      <c r="I77" s="40"/>
    </row>
    <row r="78" spans="1:11" ht="15.75" customHeight="1">
      <c r="A78" s="11"/>
      <c r="B78" s="19"/>
      <c r="C78" s="10"/>
      <c r="D78" s="19"/>
      <c r="E78" s="19"/>
      <c r="I78" s="11"/>
      <c r="J78" s="11"/>
      <c r="K78" s="11"/>
    </row>
    <row r="79" spans="10:11" ht="13.5">
      <c r="J79" s="26"/>
      <c r="K79" s="26"/>
    </row>
    <row r="81" spans="10:11" ht="13.5">
      <c r="J81" s="26"/>
      <c r="K81" s="26"/>
    </row>
  </sheetData>
  <sheetProtection/>
  <mergeCells count="15">
    <mergeCell ref="O3:O4"/>
    <mergeCell ref="P3:P4"/>
    <mergeCell ref="B15:B17"/>
    <mergeCell ref="A3:C4"/>
    <mergeCell ref="A6:B6"/>
    <mergeCell ref="D3:D4"/>
    <mergeCell ref="N3:N4"/>
    <mergeCell ref="B7:B9"/>
    <mergeCell ref="B11:B13"/>
    <mergeCell ref="A23:B23"/>
    <mergeCell ref="B19:B21"/>
    <mergeCell ref="B36:B38"/>
    <mergeCell ref="B32:B34"/>
    <mergeCell ref="B24:B26"/>
    <mergeCell ref="B28:B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2008-03-01T03:49:39Z</dcterms:modified>
  <cp:category/>
  <cp:version/>
  <cp:contentType/>
  <cp:contentStatus/>
</cp:coreProperties>
</file>