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４" sheetId="1" r:id="rId1"/>
  </sheets>
  <definedNames/>
  <calcPr fullCalcOnLoad="1"/>
</workbook>
</file>

<file path=xl/sharedStrings.xml><?xml version="1.0" encoding="utf-8"?>
<sst xmlns="http://schemas.openxmlformats.org/spreadsheetml/2006/main" count="115" uniqueCount="35">
  <si>
    <t>在院患者数</t>
  </si>
  <si>
    <t>年間延数</t>
  </si>
  <si>
    <t>１日平均</t>
  </si>
  <si>
    <t>新入院患者数</t>
  </si>
  <si>
    <t>退院患者数</t>
  </si>
  <si>
    <t>外来患者数</t>
  </si>
  <si>
    <t>一般病床</t>
  </si>
  <si>
    <t>結核病床</t>
  </si>
  <si>
    <t>精神病床</t>
  </si>
  <si>
    <t>病　床
利用率</t>
  </si>
  <si>
    <t>施設</t>
  </si>
  <si>
    <t>床</t>
  </si>
  <si>
    <t>人</t>
  </si>
  <si>
    <t>％</t>
  </si>
  <si>
    <t>平　成　14　年</t>
  </si>
  <si>
    <t>区　　　分</t>
  </si>
  <si>
    <t>感染症病床</t>
  </si>
  <si>
    <t>平　成　15　年</t>
  </si>
  <si>
    <t>資料　生活衛生課</t>
  </si>
  <si>
    <t>療養病床</t>
  </si>
  <si>
    <t>病院数
（年末）</t>
  </si>
  <si>
    <t>病床数
（年末）</t>
  </si>
  <si>
    <t>総 　　数</t>
  </si>
  <si>
    <t>総　 　数</t>
  </si>
  <si>
    <t>総  　 数</t>
  </si>
  <si>
    <t>平　成　16　年</t>
  </si>
  <si>
    <t>-</t>
  </si>
  <si>
    <t>平　成　17　年</t>
  </si>
  <si>
    <t>平　成　18　年</t>
  </si>
  <si>
    <t>-</t>
  </si>
  <si>
    <t>注　平成15年より病床区分が変更した。</t>
  </si>
  <si>
    <t>-</t>
  </si>
  <si>
    <t>104  市内病院外来・入院患者数</t>
  </si>
  <si>
    <t>-</t>
  </si>
  <si>
    <t>保健・衛生及び清掃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</si>
</sst>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5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14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6" fillId="0" borderId="12" xfId="58" applyFont="1" applyBorder="1" applyAlignment="1">
      <alignment vertical="center"/>
    </xf>
    <xf numFmtId="38" fontId="6" fillId="0" borderId="0" xfId="58" applyFont="1" applyBorder="1" applyAlignment="1">
      <alignment vertical="center"/>
    </xf>
    <xf numFmtId="38" fontId="0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38" fontId="6" fillId="0" borderId="0" xfId="58" applyFont="1" applyBorder="1" applyAlignment="1">
      <alignment horizontal="center" vertical="center"/>
    </xf>
    <xf numFmtId="177" fontId="16" fillId="0" borderId="0" xfId="58" applyNumberFormat="1" applyFont="1" applyAlignment="1">
      <alignment vertical="center"/>
    </xf>
    <xf numFmtId="38" fontId="20" fillId="0" borderId="13" xfId="58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Alignment="1">
      <alignment vertical="center"/>
    </xf>
    <xf numFmtId="49" fontId="18" fillId="0" borderId="0" xfId="0" applyNumberFormat="1" applyFont="1" applyBorder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8" fontId="17" fillId="0" borderId="0" xfId="58" applyFont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Alignment="1">
      <alignment vertical="top"/>
    </xf>
    <xf numFmtId="38" fontId="18" fillId="0" borderId="0" xfId="58" applyFont="1" applyAlignment="1">
      <alignment horizontal="right" vertical="center"/>
    </xf>
    <xf numFmtId="38" fontId="17" fillId="0" borderId="0" xfId="58" applyFont="1" applyBorder="1" applyAlignment="1">
      <alignment vertical="top"/>
    </xf>
    <xf numFmtId="38" fontId="18" fillId="0" borderId="12" xfId="58" applyFont="1" applyBorder="1" applyAlignment="1">
      <alignment vertical="center"/>
    </xf>
    <xf numFmtId="38" fontId="18" fillId="0" borderId="14" xfId="58" applyFont="1" applyBorder="1" applyAlignment="1">
      <alignment vertical="center"/>
    </xf>
    <xf numFmtId="38" fontId="18" fillId="0" borderId="15" xfId="58" applyFont="1" applyBorder="1" applyAlignment="1">
      <alignment vertical="center"/>
    </xf>
    <xf numFmtId="38" fontId="20" fillId="0" borderId="0" xfId="58" applyFont="1" applyBorder="1" applyAlignment="1">
      <alignment vertical="center"/>
    </xf>
    <xf numFmtId="38" fontId="20" fillId="0" borderId="0" xfId="58" applyFont="1" applyBorder="1" applyAlignment="1">
      <alignment horizontal="center" vertical="center"/>
    </xf>
    <xf numFmtId="38" fontId="19" fillId="0" borderId="13" xfId="58" applyFont="1" applyBorder="1" applyAlignment="1">
      <alignment horizontal="center" vertical="center"/>
    </xf>
    <xf numFmtId="38" fontId="19" fillId="0" borderId="16" xfId="58" applyFont="1" applyBorder="1" applyAlignment="1">
      <alignment horizontal="center" vertical="center"/>
    </xf>
    <xf numFmtId="38" fontId="19" fillId="0" borderId="12" xfId="58" applyFont="1" applyBorder="1" applyAlignment="1">
      <alignment horizontal="right" vertical="center"/>
    </xf>
    <xf numFmtId="38" fontId="19" fillId="0" borderId="0" xfId="58" applyFont="1" applyBorder="1" applyAlignment="1">
      <alignment horizontal="right" vertical="center"/>
    </xf>
    <xf numFmtId="38" fontId="20" fillId="0" borderId="12" xfId="58" applyFont="1" applyBorder="1" applyAlignment="1">
      <alignment vertical="center"/>
    </xf>
    <xf numFmtId="177" fontId="20" fillId="0" borderId="0" xfId="58" applyNumberFormat="1" applyFont="1" applyBorder="1" applyAlignment="1">
      <alignment vertical="center"/>
    </xf>
    <xf numFmtId="38" fontId="20" fillId="0" borderId="0" xfId="58" applyFont="1" applyAlignment="1">
      <alignment vertical="center"/>
    </xf>
    <xf numFmtId="38" fontId="20" fillId="0" borderId="0" xfId="58" applyFont="1" applyBorder="1" applyAlignment="1">
      <alignment horizontal="center" vertical="center" wrapText="1"/>
    </xf>
    <xf numFmtId="38" fontId="20" fillId="0" borderId="14" xfId="58" applyFont="1" applyBorder="1" applyAlignment="1">
      <alignment horizontal="center" vertical="center"/>
    </xf>
    <xf numFmtId="38" fontId="17" fillId="0" borderId="14" xfId="58" applyFont="1" applyBorder="1" applyAlignment="1">
      <alignment vertical="center"/>
    </xf>
    <xf numFmtId="38" fontId="0" fillId="0" borderId="0" xfId="58" applyFont="1" applyAlignment="1">
      <alignment vertical="center"/>
    </xf>
    <xf numFmtId="38" fontId="6" fillId="0" borderId="0" xfId="58" applyFont="1" applyBorder="1" applyAlignment="1">
      <alignment horizontal="right" vertical="center"/>
    </xf>
    <xf numFmtId="38" fontId="6" fillId="0" borderId="0" xfId="58" applyFont="1" applyBorder="1" applyAlignment="1">
      <alignment horizontal="center" vertical="center" wrapText="1"/>
    </xf>
    <xf numFmtId="177" fontId="6" fillId="0" borderId="0" xfId="58" applyNumberFormat="1" applyFont="1" applyBorder="1" applyAlignment="1">
      <alignment horizontal="right" vertical="center"/>
    </xf>
    <xf numFmtId="177" fontId="18" fillId="0" borderId="0" xfId="58" applyNumberFormat="1" applyFont="1" applyAlignment="1">
      <alignment vertical="center"/>
    </xf>
    <xf numFmtId="195" fontId="16" fillId="0" borderId="0" xfId="58" applyNumberFormat="1" applyFont="1" applyAlignment="1">
      <alignment vertical="center"/>
    </xf>
    <xf numFmtId="38" fontId="16" fillId="0" borderId="12" xfId="58" applyFont="1" applyBorder="1" applyAlignment="1">
      <alignment vertical="center"/>
    </xf>
    <xf numFmtId="195" fontId="18" fillId="0" borderId="12" xfId="58" applyNumberFormat="1" applyFont="1" applyBorder="1" applyAlignment="1">
      <alignment vertical="center"/>
    </xf>
    <xf numFmtId="195" fontId="18" fillId="0" borderId="0" xfId="58" applyNumberFormat="1" applyFont="1" applyBorder="1" applyAlignment="1">
      <alignment vertical="center"/>
    </xf>
    <xf numFmtId="196" fontId="16" fillId="0" borderId="0" xfId="58" applyNumberFormat="1" applyFont="1" applyAlignment="1">
      <alignment vertical="center"/>
    </xf>
    <xf numFmtId="196" fontId="16" fillId="0" borderId="0" xfId="58" applyNumberFormat="1" applyFont="1" applyAlignment="1">
      <alignment horizontal="right" vertical="center"/>
    </xf>
    <xf numFmtId="196" fontId="16" fillId="0" borderId="0" xfId="58" applyNumberFormat="1" applyFont="1" applyBorder="1" applyAlignment="1">
      <alignment vertical="center"/>
    </xf>
    <xf numFmtId="193" fontId="18" fillId="0" borderId="0" xfId="58" applyNumberFormat="1" applyFont="1" applyBorder="1" applyAlignment="1">
      <alignment vertical="center"/>
    </xf>
    <xf numFmtId="195" fontId="18" fillId="0" borderId="0" xfId="58" applyNumberFormat="1" applyFont="1" applyAlignment="1">
      <alignment vertical="center"/>
    </xf>
    <xf numFmtId="195" fontId="16" fillId="0" borderId="0" xfId="58" applyNumberFormat="1" applyFont="1" applyAlignment="1">
      <alignment horizontal="right" vertical="center"/>
    </xf>
    <xf numFmtId="193" fontId="18" fillId="0" borderId="0" xfId="58" applyNumberFormat="1" applyFont="1" applyAlignment="1">
      <alignment horizontal="right" vertical="center"/>
    </xf>
    <xf numFmtId="195" fontId="18" fillId="0" borderId="0" xfId="58" applyNumberFormat="1" applyFont="1" applyAlignment="1">
      <alignment horizontal="right" vertical="center"/>
    </xf>
    <xf numFmtId="196" fontId="18" fillId="0" borderId="0" xfId="58" applyNumberFormat="1" applyFont="1" applyBorder="1" applyAlignment="1">
      <alignment vertical="center"/>
    </xf>
    <xf numFmtId="196" fontId="18" fillId="0" borderId="0" xfId="58" applyNumberFormat="1" applyFont="1" applyAlignment="1">
      <alignment horizontal="right" vertical="center"/>
    </xf>
    <xf numFmtId="196" fontId="18" fillId="0" borderId="0" xfId="58" applyNumberFormat="1" applyFont="1" applyAlignment="1">
      <alignment vertical="center"/>
    </xf>
    <xf numFmtId="193" fontId="18" fillId="0" borderId="0" xfId="58" applyNumberFormat="1" applyFont="1" applyAlignment="1">
      <alignment vertical="center"/>
    </xf>
    <xf numFmtId="195" fontId="16" fillId="0" borderId="0" xfId="58" applyNumberFormat="1" applyFont="1" applyBorder="1" applyAlignment="1">
      <alignment vertical="center"/>
    </xf>
    <xf numFmtId="193" fontId="16" fillId="0" borderId="0" xfId="58" applyNumberFormat="1" applyFont="1" applyBorder="1" applyAlignment="1">
      <alignment vertical="center"/>
    </xf>
    <xf numFmtId="193" fontId="16" fillId="0" borderId="0" xfId="58" applyNumberFormat="1" applyFont="1" applyAlignment="1">
      <alignment horizontal="right" vertical="center"/>
    </xf>
    <xf numFmtId="195" fontId="16" fillId="0" borderId="0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horizontal="left" vertical="center"/>
    </xf>
    <xf numFmtId="38" fontId="18" fillId="0" borderId="17" xfId="58" applyFont="1" applyBorder="1" applyAlignment="1">
      <alignment horizontal="center" vertical="center"/>
    </xf>
    <xf numFmtId="38" fontId="18" fillId="0" borderId="14" xfId="58" applyFont="1" applyBorder="1" applyAlignment="1">
      <alignment horizontal="center" vertical="center"/>
    </xf>
    <xf numFmtId="38" fontId="20" fillId="0" borderId="16" xfId="58" applyFont="1" applyBorder="1" applyAlignment="1">
      <alignment horizontal="center" vertical="center"/>
    </xf>
    <xf numFmtId="38" fontId="20" fillId="0" borderId="18" xfId="58" applyFont="1" applyBorder="1" applyAlignment="1">
      <alignment horizontal="center" vertical="center"/>
    </xf>
    <xf numFmtId="196" fontId="18" fillId="0" borderId="0" xfId="58" applyNumberFormat="1" applyFont="1" applyAlignment="1">
      <alignment vertical="center"/>
    </xf>
    <xf numFmtId="195" fontId="18" fillId="0" borderId="0" xfId="58" applyNumberFormat="1" applyFont="1" applyAlignment="1">
      <alignment vertical="center"/>
    </xf>
    <xf numFmtId="38" fontId="18" fillId="0" borderId="12" xfId="58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177" fontId="18" fillId="0" borderId="0" xfId="58" applyNumberFormat="1" applyFont="1" applyAlignment="1">
      <alignment horizontal="center" vertical="center"/>
    </xf>
    <xf numFmtId="38" fontId="20" fillId="0" borderId="19" xfId="58" applyFont="1" applyBorder="1" applyAlignment="1">
      <alignment horizontal="center" vertical="center" wrapText="1"/>
    </xf>
    <xf numFmtId="38" fontId="20" fillId="0" borderId="13" xfId="58" applyFont="1" applyBorder="1" applyAlignment="1">
      <alignment horizontal="center" vertical="center"/>
    </xf>
    <xf numFmtId="38" fontId="20" fillId="0" borderId="19" xfId="58" applyFont="1" applyBorder="1" applyAlignment="1">
      <alignment horizontal="center" vertical="center"/>
    </xf>
    <xf numFmtId="38" fontId="20" fillId="0" borderId="20" xfId="58" applyFont="1" applyBorder="1" applyAlignment="1">
      <alignment horizontal="center" vertical="center"/>
    </xf>
    <xf numFmtId="38" fontId="20" fillId="0" borderId="21" xfId="58" applyFont="1" applyBorder="1" applyAlignment="1">
      <alignment horizontal="center" vertical="center"/>
    </xf>
    <xf numFmtId="196" fontId="16" fillId="0" borderId="0" xfId="58" applyNumberFormat="1" applyFont="1" applyAlignment="1">
      <alignment vertical="center"/>
    </xf>
    <xf numFmtId="177" fontId="16" fillId="0" borderId="0" xfId="58" applyNumberFormat="1" applyFont="1" applyAlignment="1">
      <alignment horizontal="center" vertical="center"/>
    </xf>
    <xf numFmtId="195" fontId="16" fillId="0" borderId="0" xfId="58" applyNumberFormat="1" applyFont="1" applyAlignment="1">
      <alignment horizontal="right" vertical="center"/>
    </xf>
    <xf numFmtId="38" fontId="16" fillId="0" borderId="12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15</xdr:row>
      <xdr:rowOff>76200</xdr:rowOff>
    </xdr:from>
    <xdr:to>
      <xdr:col>11</xdr:col>
      <xdr:colOff>19050</xdr:colOff>
      <xdr:row>16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5676900" y="3333750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95250</xdr:rowOff>
    </xdr:from>
    <xdr:to>
      <xdr:col>11</xdr:col>
      <xdr:colOff>9525</xdr:colOff>
      <xdr:row>24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5667375" y="5124450"/>
          <a:ext cx="11430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31</xdr:row>
      <xdr:rowOff>47625</xdr:rowOff>
    </xdr:from>
    <xdr:to>
      <xdr:col>10</xdr:col>
      <xdr:colOff>95250</xdr:colOff>
      <xdr:row>32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629275" y="6848475"/>
          <a:ext cx="1333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39</xdr:row>
      <xdr:rowOff>76200</xdr:rowOff>
    </xdr:from>
    <xdr:to>
      <xdr:col>10</xdr:col>
      <xdr:colOff>95250</xdr:colOff>
      <xdr:row>40</xdr:row>
      <xdr:rowOff>228600</xdr:rowOff>
    </xdr:to>
    <xdr:sp>
      <xdr:nvSpPr>
        <xdr:cNvPr id="4" name="AutoShape 4"/>
        <xdr:cNvSpPr>
          <a:spLocks/>
        </xdr:cNvSpPr>
      </xdr:nvSpPr>
      <xdr:spPr>
        <a:xfrm flipV="1">
          <a:off x="5676900" y="8658225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875" style="15" customWidth="1"/>
    <col min="2" max="2" width="6.125" style="16" customWidth="1"/>
    <col min="3" max="3" width="6.75390625" style="16" customWidth="1"/>
    <col min="4" max="4" width="5.875" style="16" customWidth="1"/>
    <col min="5" max="5" width="9.50390625" style="16" customWidth="1"/>
    <col min="6" max="6" width="6.625" style="16" customWidth="1"/>
    <col min="7" max="7" width="8.00390625" style="16" customWidth="1"/>
    <col min="8" max="8" width="6.625" style="16" customWidth="1"/>
    <col min="9" max="9" width="8.00390625" style="16" customWidth="1"/>
    <col min="10" max="10" width="7.00390625" style="14" customWidth="1"/>
    <col min="11" max="11" width="1.37890625" style="14" customWidth="1"/>
    <col min="12" max="12" width="9.25390625" style="14" customWidth="1"/>
    <col min="13" max="13" width="7.00390625" style="14" customWidth="1"/>
    <col min="14" max="16384" width="9.00390625" style="14" customWidth="1"/>
  </cols>
  <sheetData>
    <row r="1" spans="1:13" ht="15" customHeight="1">
      <c r="A1" s="60" t="s">
        <v>34</v>
      </c>
      <c r="M1" s="13"/>
    </row>
    <row r="2" ht="15" customHeight="1"/>
    <row r="3" spans="1:9" s="17" customFormat="1" ht="19.5" customHeight="1" thickBot="1">
      <c r="A3" s="5" t="s">
        <v>32</v>
      </c>
      <c r="B3" s="19"/>
      <c r="C3" s="19"/>
      <c r="D3" s="19"/>
      <c r="E3" s="19"/>
      <c r="F3" s="19"/>
      <c r="G3" s="19"/>
      <c r="H3" s="19"/>
      <c r="I3" s="19"/>
    </row>
    <row r="4" spans="1:13" ht="19.5" customHeight="1" thickTop="1">
      <c r="A4" s="61" t="s">
        <v>15</v>
      </c>
      <c r="B4" s="70" t="s">
        <v>20</v>
      </c>
      <c r="C4" s="70" t="s">
        <v>21</v>
      </c>
      <c r="D4" s="70" t="s">
        <v>9</v>
      </c>
      <c r="E4" s="72" t="s">
        <v>0</v>
      </c>
      <c r="F4" s="72"/>
      <c r="G4" s="72" t="s">
        <v>3</v>
      </c>
      <c r="H4" s="72"/>
      <c r="I4" s="72" t="s">
        <v>4</v>
      </c>
      <c r="J4" s="72"/>
      <c r="K4" s="73" t="s">
        <v>5</v>
      </c>
      <c r="L4" s="74"/>
      <c r="M4" s="74"/>
    </row>
    <row r="5" spans="1:13" ht="19.5" customHeight="1">
      <c r="A5" s="62"/>
      <c r="B5" s="71"/>
      <c r="C5" s="71"/>
      <c r="D5" s="71"/>
      <c r="E5" s="8" t="s">
        <v>1</v>
      </c>
      <c r="F5" s="25" t="s">
        <v>2</v>
      </c>
      <c r="G5" s="8" t="s">
        <v>1</v>
      </c>
      <c r="H5" s="25" t="s">
        <v>2</v>
      </c>
      <c r="I5" s="8" t="s">
        <v>1</v>
      </c>
      <c r="J5" s="25" t="s">
        <v>2</v>
      </c>
      <c r="K5" s="63" t="s">
        <v>1</v>
      </c>
      <c r="L5" s="64"/>
      <c r="M5" s="26" t="s">
        <v>2</v>
      </c>
    </row>
    <row r="6" spans="1:13" ht="11.25" customHeight="1">
      <c r="A6" s="9"/>
      <c r="B6" s="27" t="s">
        <v>10</v>
      </c>
      <c r="C6" s="28" t="s">
        <v>11</v>
      </c>
      <c r="D6" s="28" t="s">
        <v>13</v>
      </c>
      <c r="E6" s="28" t="s">
        <v>12</v>
      </c>
      <c r="F6" s="28" t="s">
        <v>12</v>
      </c>
      <c r="G6" s="28" t="s">
        <v>12</v>
      </c>
      <c r="H6" s="28" t="s">
        <v>12</v>
      </c>
      <c r="I6" s="28" t="s">
        <v>12</v>
      </c>
      <c r="J6" s="28" t="s">
        <v>12</v>
      </c>
      <c r="K6" s="28"/>
      <c r="L6" s="28" t="s">
        <v>12</v>
      </c>
      <c r="M6" s="28" t="s">
        <v>12</v>
      </c>
    </row>
    <row r="7" spans="1:13" ht="17.25" customHeight="1">
      <c r="A7" s="12"/>
      <c r="B7" s="67" t="s">
        <v>14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9.5" customHeight="1">
      <c r="A8" s="24" t="s">
        <v>22</v>
      </c>
      <c r="B8" s="42">
        <v>19</v>
      </c>
      <c r="C8" s="43">
        <f>SUM(C9:C12)</f>
        <v>5534</v>
      </c>
      <c r="D8" s="47">
        <v>86.5</v>
      </c>
      <c r="E8" s="43">
        <f>SUM(E9:E12)</f>
        <v>1734896</v>
      </c>
      <c r="F8" s="52">
        <f>SUM(E8)/365</f>
        <v>4753.139726027397</v>
      </c>
      <c r="G8" s="43">
        <f>SUM(G9:G12)</f>
        <v>54664</v>
      </c>
      <c r="H8" s="52">
        <f>SUM(G8)/365</f>
        <v>149.76438356164383</v>
      </c>
      <c r="I8" s="43">
        <f>SUM(I9:I12)</f>
        <v>54676</v>
      </c>
      <c r="J8" s="54">
        <f>SUM(I8)/365</f>
        <v>149.7972602739726</v>
      </c>
      <c r="K8" s="39"/>
      <c r="L8" s="43">
        <f>SUM(L9:L12)</f>
        <v>2197493</v>
      </c>
      <c r="M8" s="55">
        <f>SUM(L8)/365</f>
        <v>6020.528767123287</v>
      </c>
    </row>
    <row r="9" spans="1:13" ht="19.5" customHeight="1">
      <c r="A9" s="24" t="s">
        <v>6</v>
      </c>
      <c r="B9" s="42"/>
      <c r="C9" s="43">
        <v>4682</v>
      </c>
      <c r="D9" s="47">
        <v>86.4</v>
      </c>
      <c r="E9" s="43">
        <v>1477769</v>
      </c>
      <c r="F9" s="52">
        <f>SUM(E9)/365</f>
        <v>4048.682191780822</v>
      </c>
      <c r="G9" s="43">
        <v>53748</v>
      </c>
      <c r="H9" s="52">
        <f>SUM(G9)/365</f>
        <v>147.25479452054793</v>
      </c>
      <c r="I9" s="43">
        <v>53762</v>
      </c>
      <c r="J9" s="54">
        <f>SUM(I9)/365</f>
        <v>147.2931506849315</v>
      </c>
      <c r="K9" s="39"/>
      <c r="L9" s="48">
        <v>2121823</v>
      </c>
      <c r="M9" s="55">
        <f>SUM(L9)/365</f>
        <v>5813.213698630137</v>
      </c>
    </row>
    <row r="10" spans="1:13" ht="19.5" customHeight="1">
      <c r="A10" s="24" t="s">
        <v>7</v>
      </c>
      <c r="B10" s="42"/>
      <c r="C10" s="43">
        <v>100</v>
      </c>
      <c r="D10" s="47">
        <v>48.5</v>
      </c>
      <c r="E10" s="43">
        <v>17712</v>
      </c>
      <c r="F10" s="52">
        <f>SUM(E10)/365</f>
        <v>48.52602739726027</v>
      </c>
      <c r="G10" s="43">
        <v>235</v>
      </c>
      <c r="H10" s="52">
        <f>SUM(G10)/365</f>
        <v>0.6438356164383562</v>
      </c>
      <c r="I10" s="43">
        <v>220</v>
      </c>
      <c r="J10" s="54">
        <f>SUM(I10)/365</f>
        <v>0.6027397260273972</v>
      </c>
      <c r="K10" s="39"/>
      <c r="L10" s="51" t="s">
        <v>26</v>
      </c>
      <c r="M10" s="50" t="s">
        <v>26</v>
      </c>
    </row>
    <row r="11" spans="1:13" ht="19.5" customHeight="1">
      <c r="A11" s="24" t="s">
        <v>8</v>
      </c>
      <c r="B11" s="42"/>
      <c r="C11" s="43">
        <v>746</v>
      </c>
      <c r="D11" s="47">
        <v>87.9</v>
      </c>
      <c r="E11" s="43">
        <v>239415</v>
      </c>
      <c r="F11" s="52">
        <f>SUM(E11)/365</f>
        <v>655.931506849315</v>
      </c>
      <c r="G11" s="43">
        <v>681</v>
      </c>
      <c r="H11" s="52">
        <f>SUM(G11)/365</f>
        <v>1.8657534246575342</v>
      </c>
      <c r="I11" s="43">
        <v>694</v>
      </c>
      <c r="J11" s="54">
        <f>SUM(I11)/365</f>
        <v>1.9013698630136986</v>
      </c>
      <c r="K11" s="39"/>
      <c r="L11" s="48">
        <v>75670</v>
      </c>
      <c r="M11" s="55">
        <f>SUM(L11)/365</f>
        <v>207.31506849315068</v>
      </c>
    </row>
    <row r="12" spans="1:13" ht="19.5" customHeight="1">
      <c r="A12" s="32" t="s">
        <v>16</v>
      </c>
      <c r="B12" s="42"/>
      <c r="C12" s="43">
        <v>6</v>
      </c>
      <c r="D12" s="50" t="s">
        <v>26</v>
      </c>
      <c r="E12" s="51" t="s">
        <v>26</v>
      </c>
      <c r="F12" s="53" t="s">
        <v>26</v>
      </c>
      <c r="G12" s="51" t="s">
        <v>26</v>
      </c>
      <c r="H12" s="53" t="s">
        <v>26</v>
      </c>
      <c r="I12" s="51" t="s">
        <v>29</v>
      </c>
      <c r="J12" s="53" t="s">
        <v>26</v>
      </c>
      <c r="K12" s="18"/>
      <c r="L12" s="51" t="s">
        <v>26</v>
      </c>
      <c r="M12" s="50" t="s">
        <v>26</v>
      </c>
    </row>
    <row r="13" spans="1:13" ht="5.25" customHeight="1">
      <c r="A13" s="24"/>
      <c r="B13" s="29"/>
      <c r="C13" s="23"/>
      <c r="D13" s="23"/>
      <c r="E13" s="23"/>
      <c r="F13" s="23"/>
      <c r="G13" s="23"/>
      <c r="H13" s="23"/>
      <c r="I13" s="23"/>
      <c r="J13" s="31"/>
      <c r="K13" s="31"/>
      <c r="L13" s="31"/>
      <c r="M13" s="31"/>
    </row>
    <row r="14" spans="1:13" ht="17.25" customHeight="1">
      <c r="A14" s="12"/>
      <c r="B14" s="67" t="s">
        <v>17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19.5" customHeight="1">
      <c r="A15" s="24" t="s">
        <v>23</v>
      </c>
      <c r="B15" s="20">
        <v>26</v>
      </c>
      <c r="C15" s="43">
        <f>SUM(C16:C20)</f>
        <v>7589</v>
      </c>
      <c r="D15" s="47">
        <v>82.7</v>
      </c>
      <c r="E15" s="43">
        <f>SUM(E16:E20)</f>
        <v>2290392</v>
      </c>
      <c r="F15" s="52">
        <f>SUM(E15)/365</f>
        <v>6275.046575342466</v>
      </c>
      <c r="G15" s="43">
        <f>SUM(G16:G20)</f>
        <v>75349</v>
      </c>
      <c r="H15" s="52">
        <f>SUM(G15)/365</f>
        <v>206.43561643835616</v>
      </c>
      <c r="I15" s="43">
        <f>SUM(I16:I20)</f>
        <v>76159</v>
      </c>
      <c r="J15" s="54">
        <f>SUM(I15)/365</f>
        <v>208.65479452054794</v>
      </c>
      <c r="K15" s="39"/>
      <c r="L15" s="43">
        <f>SUM(L16:L20)</f>
        <v>2778675</v>
      </c>
      <c r="M15" s="54">
        <f>SUM(L15)/293</f>
        <v>9483.532423208191</v>
      </c>
    </row>
    <row r="16" spans="1:13" ht="19.5" customHeight="1">
      <c r="A16" s="24" t="s">
        <v>6</v>
      </c>
      <c r="B16" s="20"/>
      <c r="C16" s="43">
        <v>4638</v>
      </c>
      <c r="D16" s="47">
        <v>79.6</v>
      </c>
      <c r="E16" s="43">
        <v>1346801</v>
      </c>
      <c r="F16" s="52">
        <f>SUM(E16)/365</f>
        <v>3689.8657534246577</v>
      </c>
      <c r="G16" s="43">
        <v>72087</v>
      </c>
      <c r="H16" s="52">
        <f>SUM(G16)/365</f>
        <v>197.4986301369863</v>
      </c>
      <c r="I16" s="43">
        <v>72548</v>
      </c>
      <c r="J16" s="54">
        <f>SUM(I16)/365</f>
        <v>198.76164383561644</v>
      </c>
      <c r="K16" s="69"/>
      <c r="L16" s="66">
        <v>2666570</v>
      </c>
      <c r="M16" s="65">
        <v>9483.532423208191</v>
      </c>
    </row>
    <row r="17" spans="1:13" ht="19.5" customHeight="1">
      <c r="A17" s="24" t="s">
        <v>19</v>
      </c>
      <c r="B17" s="20"/>
      <c r="C17" s="43">
        <v>1710</v>
      </c>
      <c r="D17" s="47">
        <v>90.5</v>
      </c>
      <c r="E17" s="43">
        <v>564569</v>
      </c>
      <c r="F17" s="52">
        <f>SUM(E17)/365</f>
        <v>1546.7643835616439</v>
      </c>
      <c r="G17" s="43">
        <v>1880</v>
      </c>
      <c r="H17" s="52">
        <f>SUM(G17)/365</f>
        <v>5.1506849315068495</v>
      </c>
      <c r="I17" s="43">
        <v>2187</v>
      </c>
      <c r="J17" s="54">
        <f>SUM(I17)/365</f>
        <v>5.991780821917808</v>
      </c>
      <c r="K17" s="69"/>
      <c r="L17" s="66"/>
      <c r="M17" s="65"/>
    </row>
    <row r="18" spans="1:13" ht="19.5" customHeight="1">
      <c r="A18" s="24" t="s">
        <v>7</v>
      </c>
      <c r="B18" s="20"/>
      <c r="C18" s="43">
        <v>100</v>
      </c>
      <c r="D18" s="47">
        <v>39.4</v>
      </c>
      <c r="E18" s="43">
        <v>14372</v>
      </c>
      <c r="F18" s="52">
        <f>SUM(E18)/365</f>
        <v>39.37534246575343</v>
      </c>
      <c r="G18" s="43">
        <v>154</v>
      </c>
      <c r="H18" s="52">
        <f>SUM(G18)/365</f>
        <v>0.42191780821917807</v>
      </c>
      <c r="I18" s="43">
        <v>169</v>
      </c>
      <c r="J18" s="54">
        <f>SUM(I18)/365</f>
        <v>0.46301369863013697</v>
      </c>
      <c r="K18" s="39"/>
      <c r="L18" s="51" t="s">
        <v>26</v>
      </c>
      <c r="M18" s="53" t="s">
        <v>26</v>
      </c>
    </row>
    <row r="19" spans="1:13" ht="19.5" customHeight="1">
      <c r="A19" s="24" t="s">
        <v>8</v>
      </c>
      <c r="B19" s="20"/>
      <c r="C19" s="43">
        <v>1135</v>
      </c>
      <c r="D19" s="47">
        <v>88</v>
      </c>
      <c r="E19" s="43">
        <v>364650</v>
      </c>
      <c r="F19" s="52">
        <f>SUM(E19)/365</f>
        <v>999.0410958904109</v>
      </c>
      <c r="G19" s="43">
        <v>1228</v>
      </c>
      <c r="H19" s="52">
        <f>SUM(G19)/365</f>
        <v>3.3643835616438356</v>
      </c>
      <c r="I19" s="43">
        <v>1255</v>
      </c>
      <c r="J19" s="54">
        <f>SUM(I19)/365</f>
        <v>3.4383561643835616</v>
      </c>
      <c r="K19" s="39"/>
      <c r="L19" s="48">
        <v>112105</v>
      </c>
      <c r="M19" s="54">
        <f>SUM(L19)/293</f>
        <v>382.61092150170646</v>
      </c>
    </row>
    <row r="20" spans="1:13" ht="19.5" customHeight="1">
      <c r="A20" s="32" t="s">
        <v>16</v>
      </c>
      <c r="B20" s="20"/>
      <c r="C20" s="43">
        <v>6</v>
      </c>
      <c r="D20" s="50" t="s">
        <v>26</v>
      </c>
      <c r="E20" s="51" t="s">
        <v>26</v>
      </c>
      <c r="F20" s="53" t="s">
        <v>26</v>
      </c>
      <c r="G20" s="51" t="s">
        <v>26</v>
      </c>
      <c r="H20" s="53" t="s">
        <v>26</v>
      </c>
      <c r="I20" s="51" t="s">
        <v>29</v>
      </c>
      <c r="J20" s="53" t="s">
        <v>26</v>
      </c>
      <c r="K20" s="18"/>
      <c r="L20" s="51" t="s">
        <v>26</v>
      </c>
      <c r="M20" s="53" t="s">
        <v>26</v>
      </c>
    </row>
    <row r="21" spans="1:13" ht="6" customHeight="1">
      <c r="A21" s="24"/>
      <c r="B21" s="29"/>
      <c r="C21" s="23"/>
      <c r="D21" s="30"/>
      <c r="E21" s="23"/>
      <c r="F21" s="23"/>
      <c r="G21" s="23"/>
      <c r="H21" s="23"/>
      <c r="I21" s="23"/>
      <c r="J21" s="31"/>
      <c r="K21" s="31"/>
      <c r="L21" s="31"/>
      <c r="M21" s="31"/>
    </row>
    <row r="22" spans="1:13" ht="16.5" customHeight="1">
      <c r="A22" s="12"/>
      <c r="B22" s="67" t="s">
        <v>25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9.5" customHeight="1">
      <c r="A23" s="24" t="s">
        <v>22</v>
      </c>
      <c r="B23" s="20">
        <v>26</v>
      </c>
      <c r="C23" s="43">
        <f>SUM(C24:C28)</f>
        <v>7566</v>
      </c>
      <c r="D23" s="52">
        <v>82.1</v>
      </c>
      <c r="E23" s="43">
        <f>SUM(E24:E28)</f>
        <v>2274289</v>
      </c>
      <c r="F23" s="52">
        <f>SUM(E23)/366</f>
        <v>6213.904371584699</v>
      </c>
      <c r="G23" s="43">
        <f>SUM(G24:G28)</f>
        <v>75337</v>
      </c>
      <c r="H23" s="52">
        <f>SUM(G23)/366</f>
        <v>205.83879781420765</v>
      </c>
      <c r="I23" s="43">
        <f>SUM(I24:I28)</f>
        <v>74272</v>
      </c>
      <c r="J23" s="54">
        <f>SUM(I23)/366</f>
        <v>202.92896174863387</v>
      </c>
      <c r="K23" s="39"/>
      <c r="L23" s="43">
        <f>SUM(L24:L28)</f>
        <v>2658609</v>
      </c>
      <c r="M23" s="54">
        <f>SUM(L23)/293</f>
        <v>9073.750853242322</v>
      </c>
    </row>
    <row r="24" spans="1:13" ht="19.5" customHeight="1">
      <c r="A24" s="24" t="s">
        <v>6</v>
      </c>
      <c r="B24" s="20"/>
      <c r="C24" s="43">
        <v>4550</v>
      </c>
      <c r="D24" s="52">
        <v>80</v>
      </c>
      <c r="E24" s="43">
        <v>1324827</v>
      </c>
      <c r="F24" s="52">
        <f>SUM(E24)/366</f>
        <v>3619.745901639344</v>
      </c>
      <c r="G24" s="43">
        <v>72123</v>
      </c>
      <c r="H24" s="52">
        <f>SUM(G24)/366</f>
        <v>197.05737704918033</v>
      </c>
      <c r="I24" s="43">
        <v>70340</v>
      </c>
      <c r="J24" s="54">
        <f>SUM(I24)/366</f>
        <v>192.18579234972677</v>
      </c>
      <c r="K24" s="69"/>
      <c r="L24" s="66">
        <v>2539988</v>
      </c>
      <c r="M24" s="65">
        <f>SUM(L24)/293</f>
        <v>8668.901023890785</v>
      </c>
    </row>
    <row r="25" spans="1:13" ht="19.5" customHeight="1">
      <c r="A25" s="24" t="s">
        <v>19</v>
      </c>
      <c r="B25" s="20"/>
      <c r="C25" s="43">
        <v>1778</v>
      </c>
      <c r="D25" s="52">
        <v>89.9</v>
      </c>
      <c r="E25" s="43">
        <v>580785</v>
      </c>
      <c r="F25" s="52">
        <f>SUM(E25)/366</f>
        <v>1586.844262295082</v>
      </c>
      <c r="G25" s="43">
        <v>1780</v>
      </c>
      <c r="H25" s="52">
        <f>SUM(G25)/366</f>
        <v>4.863387978142076</v>
      </c>
      <c r="I25" s="43">
        <v>2409</v>
      </c>
      <c r="J25" s="54">
        <f>SUM(I25)/366</f>
        <v>6.581967213114754</v>
      </c>
      <c r="K25" s="69"/>
      <c r="L25" s="66"/>
      <c r="M25" s="65"/>
    </row>
    <row r="26" spans="1:13" ht="19.5" customHeight="1">
      <c r="A26" s="24" t="s">
        <v>7</v>
      </c>
      <c r="B26" s="20"/>
      <c r="C26" s="43">
        <v>100</v>
      </c>
      <c r="D26" s="52">
        <v>38.9</v>
      </c>
      <c r="E26" s="43">
        <v>14247</v>
      </c>
      <c r="F26" s="52">
        <f>SUM(E26)/366</f>
        <v>38.92622950819672</v>
      </c>
      <c r="G26" s="43">
        <v>129</v>
      </c>
      <c r="H26" s="52">
        <f>SUM(G26)/366</f>
        <v>0.3524590163934426</v>
      </c>
      <c r="I26" s="43">
        <v>146</v>
      </c>
      <c r="J26" s="54">
        <f>SUM(I26)/366</f>
        <v>0.3989071038251366</v>
      </c>
      <c r="K26" s="39"/>
      <c r="L26" s="51" t="s">
        <v>26</v>
      </c>
      <c r="M26" s="53" t="s">
        <v>26</v>
      </c>
    </row>
    <row r="27" spans="1:13" ht="19.5" customHeight="1">
      <c r="A27" s="24" t="s">
        <v>8</v>
      </c>
      <c r="B27" s="20"/>
      <c r="C27" s="43">
        <v>1132</v>
      </c>
      <c r="D27" s="52">
        <v>85.6</v>
      </c>
      <c r="E27" s="43">
        <v>354430</v>
      </c>
      <c r="F27" s="52">
        <f>SUM(E27)/366</f>
        <v>968.3879781420765</v>
      </c>
      <c r="G27" s="43">
        <v>1305</v>
      </c>
      <c r="H27" s="52">
        <f>SUM(G27)/366</f>
        <v>3.5655737704918034</v>
      </c>
      <c r="I27" s="43">
        <v>1377</v>
      </c>
      <c r="J27" s="54">
        <f>SUM(I27)/366</f>
        <v>3.762295081967213</v>
      </c>
      <c r="K27" s="39"/>
      <c r="L27" s="48">
        <v>118621</v>
      </c>
      <c r="M27" s="54">
        <f>SUM(L27)/293</f>
        <v>404.84982935153585</v>
      </c>
    </row>
    <row r="28" spans="1:13" ht="19.5" customHeight="1">
      <c r="A28" s="32" t="s">
        <v>16</v>
      </c>
      <c r="B28" s="20"/>
      <c r="C28" s="43">
        <v>6</v>
      </c>
      <c r="D28" s="53" t="s">
        <v>26</v>
      </c>
      <c r="E28" s="51" t="s">
        <v>26</v>
      </c>
      <c r="F28" s="53" t="s">
        <v>26</v>
      </c>
      <c r="G28" s="51" t="s">
        <v>26</v>
      </c>
      <c r="H28" s="53" t="s">
        <v>26</v>
      </c>
      <c r="I28" s="51" t="s">
        <v>29</v>
      </c>
      <c r="J28" s="53" t="s">
        <v>26</v>
      </c>
      <c r="K28" s="18"/>
      <c r="L28" s="51" t="s">
        <v>26</v>
      </c>
      <c r="M28" s="53" t="s">
        <v>26</v>
      </c>
    </row>
    <row r="29" spans="1:13" ht="6" customHeight="1">
      <c r="A29" s="24"/>
      <c r="B29" s="29"/>
      <c r="C29" s="23"/>
      <c r="D29" s="23"/>
      <c r="E29" s="23"/>
      <c r="F29" s="23"/>
      <c r="G29" s="23"/>
      <c r="H29" s="23"/>
      <c r="I29" s="23"/>
      <c r="J29" s="31"/>
      <c r="K29" s="31"/>
      <c r="L29" s="31"/>
      <c r="M29" s="31"/>
    </row>
    <row r="30" spans="1:13" s="4" customFormat="1" ht="16.5" customHeight="1">
      <c r="A30" s="12"/>
      <c r="B30" s="67" t="s">
        <v>27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35" customFormat="1" ht="19.5" customHeight="1">
      <c r="A31" s="24" t="s">
        <v>24</v>
      </c>
      <c r="B31" s="20">
        <v>28</v>
      </c>
      <c r="C31" s="43">
        <f>SUM(C32:C36)</f>
        <v>8291</v>
      </c>
      <c r="D31" s="52">
        <v>76.5</v>
      </c>
      <c r="E31" s="43">
        <f>SUM(E32:E36)</f>
        <v>2322018</v>
      </c>
      <c r="F31" s="52">
        <f>SUM(E31)/365</f>
        <v>6361.693150684931</v>
      </c>
      <c r="G31" s="43">
        <f>SUM(G32:G36)</f>
        <v>78953</v>
      </c>
      <c r="H31" s="52">
        <f>SUM(G31)/365</f>
        <v>216.3095890410959</v>
      </c>
      <c r="I31" s="43">
        <f>SUM(I32:I36)</f>
        <v>78722</v>
      </c>
      <c r="J31" s="54">
        <f>SUM(I31)/365</f>
        <v>215.6767123287671</v>
      </c>
      <c r="K31" s="39"/>
      <c r="L31" s="43">
        <f>SUM(L32:L36)</f>
        <v>2678068</v>
      </c>
      <c r="M31" s="54">
        <f>SUM(L31)/293</f>
        <v>9140.163822525597</v>
      </c>
    </row>
    <row r="32" spans="1:13" s="35" customFormat="1" ht="19.5" customHeight="1">
      <c r="A32" s="24" t="s">
        <v>6</v>
      </c>
      <c r="B32" s="20"/>
      <c r="C32" s="43">
        <v>4901</v>
      </c>
      <c r="D32" s="52">
        <v>74.3</v>
      </c>
      <c r="E32" s="43">
        <v>1333153</v>
      </c>
      <c r="F32" s="52">
        <f>SUM(E32)/365</f>
        <v>3652.4739726027397</v>
      </c>
      <c r="G32" s="43">
        <v>75619</v>
      </c>
      <c r="H32" s="52">
        <f>SUM(G32)/365</f>
        <v>207.17534246575343</v>
      </c>
      <c r="I32" s="43">
        <v>74811</v>
      </c>
      <c r="J32" s="54">
        <f>SUM(I32)/365</f>
        <v>204.96164383561643</v>
      </c>
      <c r="K32" s="69"/>
      <c r="L32" s="66">
        <v>2560592</v>
      </c>
      <c r="M32" s="65">
        <f>SUM(L32)/293</f>
        <v>8739.221843003414</v>
      </c>
    </row>
    <row r="33" spans="1:13" s="35" customFormat="1" ht="19.5" customHeight="1">
      <c r="A33" s="24" t="s">
        <v>19</v>
      </c>
      <c r="B33" s="20"/>
      <c r="C33" s="43">
        <v>2152</v>
      </c>
      <c r="D33" s="52">
        <v>80.4</v>
      </c>
      <c r="E33" s="43">
        <v>633330</v>
      </c>
      <c r="F33" s="52">
        <f>SUM(E33)/365</f>
        <v>1735.150684931507</v>
      </c>
      <c r="G33" s="43">
        <v>1889</v>
      </c>
      <c r="H33" s="52">
        <f>SUM(G33)/365</f>
        <v>5.175342465753425</v>
      </c>
      <c r="I33" s="43">
        <v>2447</v>
      </c>
      <c r="J33" s="54">
        <f>SUM(I33)/365</f>
        <v>6.704109589041096</v>
      </c>
      <c r="K33" s="69"/>
      <c r="L33" s="66"/>
      <c r="M33" s="65"/>
    </row>
    <row r="34" spans="1:13" s="35" customFormat="1" ht="19.5" customHeight="1">
      <c r="A34" s="24" t="s">
        <v>7</v>
      </c>
      <c r="B34" s="20"/>
      <c r="C34" s="43">
        <v>100</v>
      </c>
      <c r="D34" s="52">
        <v>39.7</v>
      </c>
      <c r="E34" s="43">
        <v>14538</v>
      </c>
      <c r="F34" s="52">
        <f>SUM(E34)/365</f>
        <v>39.83013698630137</v>
      </c>
      <c r="G34" s="43">
        <v>185</v>
      </c>
      <c r="H34" s="52">
        <f>SUM(G34)/365</f>
        <v>0.5068493150684932</v>
      </c>
      <c r="I34" s="43">
        <v>200</v>
      </c>
      <c r="J34" s="54">
        <f>SUM(I34)/365</f>
        <v>0.547945205479452</v>
      </c>
      <c r="K34" s="39"/>
      <c r="L34" s="51" t="s">
        <v>26</v>
      </c>
      <c r="M34" s="53" t="s">
        <v>26</v>
      </c>
    </row>
    <row r="35" spans="1:13" s="35" customFormat="1" ht="19.5" customHeight="1">
      <c r="A35" s="24" t="s">
        <v>8</v>
      </c>
      <c r="B35" s="20"/>
      <c r="C35" s="43">
        <v>1132</v>
      </c>
      <c r="D35" s="52">
        <v>82.3</v>
      </c>
      <c r="E35" s="43">
        <v>340997</v>
      </c>
      <c r="F35" s="52">
        <f>SUM(E35)/365</f>
        <v>934.2383561643836</v>
      </c>
      <c r="G35" s="43">
        <v>1260</v>
      </c>
      <c r="H35" s="52">
        <f>SUM(G35)/365</f>
        <v>3.452054794520548</v>
      </c>
      <c r="I35" s="43">
        <v>1264</v>
      </c>
      <c r="J35" s="54">
        <f>SUM(I35)/365</f>
        <v>3.463013698630137</v>
      </c>
      <c r="K35" s="39"/>
      <c r="L35" s="48">
        <v>117476</v>
      </c>
      <c r="M35" s="54">
        <f>SUM(L35)/293</f>
        <v>400.9419795221843</v>
      </c>
    </row>
    <row r="36" spans="1:13" s="35" customFormat="1" ht="19.5" customHeight="1">
      <c r="A36" s="32" t="s">
        <v>16</v>
      </c>
      <c r="B36" s="20"/>
      <c r="C36" s="43">
        <v>6</v>
      </c>
      <c r="D36" s="53" t="s">
        <v>26</v>
      </c>
      <c r="E36" s="51" t="s">
        <v>26</v>
      </c>
      <c r="F36" s="53" t="s">
        <v>26</v>
      </c>
      <c r="G36" s="51" t="s">
        <v>26</v>
      </c>
      <c r="H36" s="53" t="s">
        <v>26</v>
      </c>
      <c r="I36" s="51" t="s">
        <v>29</v>
      </c>
      <c r="J36" s="53" t="s">
        <v>26</v>
      </c>
      <c r="K36" s="18"/>
      <c r="L36" s="51" t="s">
        <v>26</v>
      </c>
      <c r="M36" s="53" t="s">
        <v>26</v>
      </c>
    </row>
    <row r="37" spans="1:13" s="35" customFormat="1" ht="6" customHeight="1">
      <c r="A37" s="37"/>
      <c r="B37" s="2"/>
      <c r="C37" s="3"/>
      <c r="D37" s="38"/>
      <c r="E37" s="36"/>
      <c r="F37" s="36"/>
      <c r="G37" s="36"/>
      <c r="H37" s="36"/>
      <c r="I37" s="36"/>
      <c r="J37" s="36"/>
      <c r="K37" s="36"/>
      <c r="L37" s="36"/>
      <c r="M37" s="36"/>
    </row>
    <row r="38" spans="1:13" s="35" customFormat="1" ht="17.25" customHeight="1">
      <c r="A38" s="1"/>
      <c r="B38" s="78" t="s">
        <v>28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s="35" customFormat="1" ht="19.5" customHeight="1">
      <c r="A39" s="6" t="s">
        <v>24</v>
      </c>
      <c r="B39" s="41">
        <v>28</v>
      </c>
      <c r="C39" s="40">
        <v>8230</v>
      </c>
      <c r="D39" s="44">
        <v>77.7</v>
      </c>
      <c r="E39" s="40">
        <v>2341434</v>
      </c>
      <c r="F39" s="46">
        <f>SUM(E39)/365</f>
        <v>6414.8876712328765</v>
      </c>
      <c r="G39" s="40">
        <v>78783</v>
      </c>
      <c r="H39" s="57">
        <f>SUM(G39)/365</f>
        <v>215.84383561643835</v>
      </c>
      <c r="I39" s="40">
        <v>78863</v>
      </c>
      <c r="J39" s="44">
        <f>SUM(I39)/365</f>
        <v>216.06301369863013</v>
      </c>
      <c r="K39" s="7"/>
      <c r="L39" s="40">
        <v>2558358</v>
      </c>
      <c r="M39" s="44">
        <f>SUM(L39)/293</f>
        <v>8731.597269624574</v>
      </c>
    </row>
    <row r="40" spans="1:13" s="35" customFormat="1" ht="19.5" customHeight="1">
      <c r="A40" s="6" t="s">
        <v>6</v>
      </c>
      <c r="B40" s="41"/>
      <c r="C40" s="56">
        <v>4911</v>
      </c>
      <c r="D40" s="46">
        <v>72.2</v>
      </c>
      <c r="E40" s="56">
        <v>1297342</v>
      </c>
      <c r="F40" s="46">
        <f>SUM(E40)/365</f>
        <v>3554.3616438356166</v>
      </c>
      <c r="G40" s="56">
        <v>75102</v>
      </c>
      <c r="H40" s="57">
        <f>SUM(G40)/365</f>
        <v>205.75890410958905</v>
      </c>
      <c r="I40" s="56">
        <v>74669</v>
      </c>
      <c r="J40" s="44">
        <f>SUM(I40)/365</f>
        <v>204.57260273972602</v>
      </c>
      <c r="K40" s="76"/>
      <c r="L40" s="77">
        <v>2440459</v>
      </c>
      <c r="M40" s="75">
        <f>SUM(L40)/293</f>
        <v>8329.211604095563</v>
      </c>
    </row>
    <row r="41" spans="1:13" s="35" customFormat="1" ht="19.5" customHeight="1">
      <c r="A41" s="6" t="s">
        <v>19</v>
      </c>
      <c r="B41" s="41"/>
      <c r="C41" s="40">
        <v>2145</v>
      </c>
      <c r="D41" s="44">
        <v>89.6</v>
      </c>
      <c r="E41" s="40">
        <v>703668</v>
      </c>
      <c r="F41" s="46">
        <f>SUM(E41)/365</f>
        <v>1927.8575342465754</v>
      </c>
      <c r="G41" s="40">
        <v>2205</v>
      </c>
      <c r="H41" s="57">
        <f>SUM(G41)/365</f>
        <v>6.041095890410959</v>
      </c>
      <c r="I41" s="40">
        <v>2658</v>
      </c>
      <c r="J41" s="44">
        <f>SUM(I41)/365</f>
        <v>7.282191780821917</v>
      </c>
      <c r="K41" s="76"/>
      <c r="L41" s="77"/>
      <c r="M41" s="75"/>
    </row>
    <row r="42" spans="1:13" s="35" customFormat="1" ht="19.5" customHeight="1">
      <c r="A42" s="6" t="s">
        <v>7</v>
      </c>
      <c r="B42" s="41"/>
      <c r="C42" s="56">
        <v>100</v>
      </c>
      <c r="D42" s="46">
        <v>29.6</v>
      </c>
      <c r="E42" s="56">
        <v>10828</v>
      </c>
      <c r="F42" s="46">
        <f>SUM(E42)/365</f>
        <v>29.665753424657535</v>
      </c>
      <c r="G42" s="56">
        <v>146</v>
      </c>
      <c r="H42" s="57">
        <f>SUM(G42)/365</f>
        <v>0.4</v>
      </c>
      <c r="I42" s="56">
        <v>161</v>
      </c>
      <c r="J42" s="44">
        <f>SUM(I42)/365</f>
        <v>0.4410958904109589</v>
      </c>
      <c r="K42" s="7"/>
      <c r="L42" s="49" t="s">
        <v>33</v>
      </c>
      <c r="M42" s="45" t="s">
        <v>26</v>
      </c>
    </row>
    <row r="43" spans="1:13" s="35" customFormat="1" ht="19.5" customHeight="1">
      <c r="A43" s="6" t="s">
        <v>8</v>
      </c>
      <c r="B43" s="41"/>
      <c r="C43" s="40">
        <v>1068</v>
      </c>
      <c r="D43" s="44">
        <v>84.3</v>
      </c>
      <c r="E43" s="40">
        <v>329588</v>
      </c>
      <c r="F43" s="46">
        <f>SUM(E43)/365</f>
        <v>902.9808219178083</v>
      </c>
      <c r="G43" s="40">
        <v>1329</v>
      </c>
      <c r="H43" s="57">
        <f>SUM(G43)/365</f>
        <v>3.6410958904109587</v>
      </c>
      <c r="I43" s="40">
        <v>1375</v>
      </c>
      <c r="J43" s="44">
        <f>SUM(I43)/365</f>
        <v>3.767123287671233</v>
      </c>
      <c r="K43" s="7"/>
      <c r="L43" s="40">
        <v>117899</v>
      </c>
      <c r="M43" s="44">
        <f>SUM(L43)/293</f>
        <v>402.3856655290102</v>
      </c>
    </row>
    <row r="44" spans="1:13" s="35" customFormat="1" ht="19.5" customHeight="1">
      <c r="A44" s="37" t="s">
        <v>16</v>
      </c>
      <c r="B44" s="41"/>
      <c r="C44" s="56">
        <v>6</v>
      </c>
      <c r="D44" s="46">
        <v>0.3</v>
      </c>
      <c r="E44" s="56">
        <v>8</v>
      </c>
      <c r="F44" s="45">
        <v>0</v>
      </c>
      <c r="G44" s="56">
        <v>1</v>
      </c>
      <c r="H44" s="58">
        <v>0</v>
      </c>
      <c r="I44" s="59" t="s">
        <v>31</v>
      </c>
      <c r="J44" s="45" t="s">
        <v>26</v>
      </c>
      <c r="K44" s="7"/>
      <c r="L44" s="49" t="s">
        <v>33</v>
      </c>
      <c r="M44" s="45" t="s">
        <v>26</v>
      </c>
    </row>
    <row r="45" spans="1:13" ht="6" customHeight="1">
      <c r="A45" s="33"/>
      <c r="B45" s="22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34"/>
    </row>
    <row r="46" spans="1:13" ht="15" customHeight="1">
      <c r="A46" s="12" t="s">
        <v>30</v>
      </c>
      <c r="B46" s="12"/>
      <c r="C46" s="12"/>
      <c r="D46" s="12"/>
      <c r="E46" s="12"/>
      <c r="F46" s="12"/>
      <c r="G46" s="12"/>
      <c r="H46" s="12"/>
      <c r="I46" s="12"/>
      <c r="J46" s="10"/>
      <c r="K46" s="10"/>
      <c r="L46" s="10"/>
      <c r="M46" s="11" t="s">
        <v>18</v>
      </c>
    </row>
    <row r="47" spans="1:12" ht="13.5">
      <c r="A47" s="9"/>
      <c r="B47" s="12"/>
      <c r="C47" s="12"/>
      <c r="D47" s="12"/>
      <c r="E47" s="12"/>
      <c r="F47" s="12"/>
      <c r="G47" s="12"/>
      <c r="H47" s="12"/>
      <c r="I47" s="12"/>
      <c r="J47" s="10"/>
      <c r="K47" s="10"/>
      <c r="L47" s="10"/>
    </row>
    <row r="48" spans="1:12" ht="13.5">
      <c r="A48" s="9"/>
      <c r="B48" s="12"/>
      <c r="C48" s="12"/>
      <c r="D48" s="12"/>
      <c r="E48" s="12"/>
      <c r="F48" s="12"/>
      <c r="G48" s="12"/>
      <c r="H48" s="12"/>
      <c r="I48" s="12"/>
      <c r="J48" s="10"/>
      <c r="K48" s="10"/>
      <c r="L48" s="10"/>
    </row>
    <row r="49" spans="1:12" ht="13.5">
      <c r="A49" s="9"/>
      <c r="B49" s="12"/>
      <c r="C49" s="12"/>
      <c r="D49" s="12"/>
      <c r="E49" s="12"/>
      <c r="F49" s="12"/>
      <c r="G49" s="12"/>
      <c r="H49" s="12"/>
      <c r="I49" s="12"/>
      <c r="J49" s="10"/>
      <c r="K49" s="10"/>
      <c r="L49" s="10"/>
    </row>
    <row r="50" spans="1:12" ht="13.5">
      <c r="A50" s="9"/>
      <c r="B50" s="12"/>
      <c r="C50" s="12"/>
      <c r="D50" s="12"/>
      <c r="E50" s="12"/>
      <c r="F50" s="12"/>
      <c r="G50" s="12"/>
      <c r="H50" s="12"/>
      <c r="I50" s="12"/>
      <c r="J50" s="10"/>
      <c r="K50" s="10"/>
      <c r="L50" s="10"/>
    </row>
  </sheetData>
  <sheetProtection/>
  <mergeCells count="26">
    <mergeCell ref="M40:M41"/>
    <mergeCell ref="K24:K25"/>
    <mergeCell ref="K32:K33"/>
    <mergeCell ref="K40:K41"/>
    <mergeCell ref="L40:L41"/>
    <mergeCell ref="B38:M38"/>
    <mergeCell ref="L24:L25"/>
    <mergeCell ref="L32:L33"/>
    <mergeCell ref="M32:M33"/>
    <mergeCell ref="B30:M30"/>
    <mergeCell ref="A4:A5"/>
    <mergeCell ref="B14:M14"/>
    <mergeCell ref="C4:C5"/>
    <mergeCell ref="G4:H4"/>
    <mergeCell ref="I4:J4"/>
    <mergeCell ref="D4:D5"/>
    <mergeCell ref="K4:M4"/>
    <mergeCell ref="B7:M7"/>
    <mergeCell ref="E4:F4"/>
    <mergeCell ref="B4:B5"/>
    <mergeCell ref="K5:L5"/>
    <mergeCell ref="M24:M25"/>
    <mergeCell ref="L16:L17"/>
    <mergeCell ref="M16:M17"/>
    <mergeCell ref="B22:M22"/>
    <mergeCell ref="K16:K1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2008-03-03T00:40:10Z</dcterms:modified>
  <cp:category/>
  <cp:version/>
  <cp:contentType/>
  <cp:contentStatus/>
</cp:coreProperties>
</file>