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４" sheetId="1" r:id="rId1"/>
  </sheets>
  <definedNames>
    <definedName name="_xlnm.Print_Area" localSheetId="0">'表１４'!$A$1:$T$151</definedName>
  </definedNames>
  <calcPr calcMode="manual" fullCalcOnLoad="1"/>
</workbook>
</file>

<file path=xl/sharedStrings.xml><?xml version="1.0" encoding="utf-8"?>
<sst xmlns="http://schemas.openxmlformats.org/spreadsheetml/2006/main" count="136" uniqueCount="45">
  <si>
    <t>男</t>
  </si>
  <si>
    <t>女</t>
  </si>
  <si>
    <t>総　　　　数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</si>
  <si>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</si>
  <si>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</si>
  <si>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</si>
  <si>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</si>
  <si>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</si>
  <si>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</si>
  <si>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</si>
  <si>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</si>
  <si>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</si>
  <si>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</si>
  <si>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</si>
  <si>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</si>
  <si>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資料　総務課「国勢調査」</t>
  </si>
  <si>
    <t>14  年齢（各歳）別人口</t>
  </si>
  <si>
    <t>葵　　　　区</t>
  </si>
  <si>
    <t>駿　　河　　区</t>
  </si>
  <si>
    <t>清　　水　　区</t>
  </si>
  <si>
    <t>注  1）平成17年10月１日現在　　2）総数には不詳を含む。</t>
  </si>
  <si>
    <t>-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</si>
  <si>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</si>
  <si>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</si>
  <si>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</si>
  <si>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</si>
  <si>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</si>
  <si>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</si>
  <si>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</si>
  <si>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</si>
  <si>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</si>
  <si>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</si>
  <si>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</si>
  <si>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</si>
  <si>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</si>
  <si>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</si>
  <si>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</si>
  <si>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</si>
  <si>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</si>
  <si>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</si>
  <si>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年齢別割合(％)</t>
  </si>
  <si>
    <t>14  年齢（各歳）別人口（つづき）</t>
  </si>
  <si>
    <t>国勢調査</t>
  </si>
  <si>
    <t>旧　蒲　原　町</t>
  </si>
  <si>
    <t>旧　由　比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</si>
</sst>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38" fontId="14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3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6" fillId="0" borderId="13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/>
    </xf>
    <xf numFmtId="38" fontId="2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6" fillId="0" borderId="18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13" xfId="0" applyFont="1" applyFill="1" applyBorder="1" applyAlignment="1">
      <alignment vertical="top"/>
    </xf>
    <xf numFmtId="0" fontId="16" fillId="0" borderId="13" xfId="0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178" fontId="15" fillId="0" borderId="13" xfId="0" applyNumberFormat="1" applyFont="1" applyFill="1" applyBorder="1" applyAlignment="1">
      <alignment vertical="top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vertical="center"/>
    </xf>
    <xf numFmtId="182" fontId="14" fillId="0" borderId="12" xfId="0" applyNumberFormat="1" applyFont="1" applyFill="1" applyBorder="1" applyAlignment="1">
      <alignment vertical="center"/>
    </xf>
    <xf numFmtId="184" fontId="14" fillId="0" borderId="20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178" fontId="14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178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0.375" style="3" customWidth="1"/>
    <col min="2" max="3" width="8.875" style="54" customWidth="1"/>
    <col min="4" max="4" width="9.125" style="54" customWidth="1"/>
    <col min="5" max="10" width="9.125" style="3" customWidth="1"/>
    <col min="11" max="11" width="10.50390625" style="3" customWidth="1"/>
    <col min="12" max="17" width="9.125" style="3" customWidth="1"/>
    <col min="18" max="20" width="9.125" style="54" customWidth="1"/>
    <col min="21" max="21" width="9.00390625" style="3" customWidth="1"/>
    <col min="22" max="22" width="17.875" style="3" customWidth="1"/>
    <col min="23" max="16384" width="9.00390625" style="3" customWidth="1"/>
  </cols>
  <sheetData>
    <row r="1" spans="1:22" ht="13.5">
      <c r="A1" s="12" t="s">
        <v>42</v>
      </c>
      <c r="N1" s="41"/>
      <c r="Q1" s="41"/>
      <c r="T1" s="55" t="s">
        <v>42</v>
      </c>
      <c r="V1" s="41"/>
    </row>
    <row r="2" ht="15" customHeight="1"/>
    <row r="3" ht="15" customHeight="1"/>
    <row r="4" spans="1:11" ht="14.25" customHeight="1">
      <c r="A4" s="8"/>
      <c r="B4" s="64"/>
      <c r="C4" s="64"/>
      <c r="D4" s="64"/>
      <c r="E4" s="8"/>
      <c r="F4" s="9"/>
      <c r="K4" s="10"/>
    </row>
    <row r="5" spans="1:20" s="11" customFormat="1" ht="18.75" customHeight="1" thickBot="1">
      <c r="A5" s="17" t="s">
        <v>16</v>
      </c>
      <c r="B5" s="65"/>
      <c r="C5" s="56"/>
      <c r="D5" s="56"/>
      <c r="E5" s="18"/>
      <c r="F5" s="18"/>
      <c r="G5" s="19"/>
      <c r="H5" s="19"/>
      <c r="I5" s="19"/>
      <c r="J5" s="19"/>
      <c r="K5" s="18"/>
      <c r="L5" s="18"/>
      <c r="M5" s="18"/>
      <c r="N5" s="18"/>
      <c r="O5" s="18"/>
      <c r="P5" s="18"/>
      <c r="Q5" s="19"/>
      <c r="R5" s="56"/>
      <c r="S5" s="56"/>
      <c r="T5" s="57" t="s">
        <v>3</v>
      </c>
    </row>
    <row r="6" spans="1:20" s="20" customFormat="1" ht="12" customHeight="1" thickTop="1">
      <c r="A6" s="77" t="s">
        <v>4</v>
      </c>
      <c r="B6" s="71" t="s">
        <v>2</v>
      </c>
      <c r="C6" s="72"/>
      <c r="D6" s="73"/>
      <c r="E6" s="74" t="s">
        <v>17</v>
      </c>
      <c r="F6" s="75"/>
      <c r="G6" s="76"/>
      <c r="H6" s="74" t="s">
        <v>18</v>
      </c>
      <c r="I6" s="75"/>
      <c r="J6" s="75"/>
      <c r="K6" s="77" t="s">
        <v>4</v>
      </c>
      <c r="L6" s="79" t="s">
        <v>19</v>
      </c>
      <c r="M6" s="80"/>
      <c r="N6" s="81"/>
      <c r="O6" s="74" t="s">
        <v>43</v>
      </c>
      <c r="P6" s="75"/>
      <c r="Q6" s="75"/>
      <c r="R6" s="82" t="s">
        <v>44</v>
      </c>
      <c r="S6" s="83"/>
      <c r="T6" s="83"/>
    </row>
    <row r="7" spans="1:20" s="7" customFormat="1" ht="12" customHeight="1">
      <c r="A7" s="78"/>
      <c r="B7" s="49" t="s">
        <v>5</v>
      </c>
      <c r="C7" s="49" t="s">
        <v>0</v>
      </c>
      <c r="D7" s="49" t="s">
        <v>1</v>
      </c>
      <c r="E7" s="21" t="s">
        <v>5</v>
      </c>
      <c r="F7" s="21" t="s">
        <v>0</v>
      </c>
      <c r="G7" s="21" t="s">
        <v>1</v>
      </c>
      <c r="H7" s="21" t="s">
        <v>5</v>
      </c>
      <c r="I7" s="21" t="s">
        <v>0</v>
      </c>
      <c r="J7" s="22" t="s">
        <v>1</v>
      </c>
      <c r="K7" s="78"/>
      <c r="L7" s="21" t="s">
        <v>5</v>
      </c>
      <c r="M7" s="21" t="s">
        <v>0</v>
      </c>
      <c r="N7" s="21" t="s">
        <v>1</v>
      </c>
      <c r="O7" s="21" t="s">
        <v>5</v>
      </c>
      <c r="P7" s="21" t="s">
        <v>0</v>
      </c>
      <c r="Q7" s="22" t="s">
        <v>1</v>
      </c>
      <c r="R7" s="49" t="s">
        <v>5</v>
      </c>
      <c r="S7" s="49" t="s">
        <v>0</v>
      </c>
      <c r="T7" s="50" t="s">
        <v>1</v>
      </c>
    </row>
    <row r="8" spans="1:20" s="7" customFormat="1" ht="3.75" customHeight="1">
      <c r="A8" s="23"/>
      <c r="B8" s="66"/>
      <c r="C8" s="67"/>
      <c r="D8" s="67"/>
      <c r="E8" s="24"/>
      <c r="F8" s="24"/>
      <c r="G8" s="24"/>
      <c r="H8" s="24"/>
      <c r="I8" s="24"/>
      <c r="J8" s="24"/>
      <c r="K8" s="25"/>
      <c r="L8" s="24"/>
      <c r="M8" s="24"/>
      <c r="N8" s="24"/>
      <c r="O8" s="26"/>
      <c r="P8" s="26"/>
      <c r="Q8" s="26"/>
      <c r="R8" s="48"/>
      <c r="S8" s="48"/>
      <c r="T8" s="48"/>
    </row>
    <row r="9" spans="1:20" s="2" customFormat="1" ht="10.5" customHeight="1">
      <c r="A9" s="27" t="s">
        <v>6</v>
      </c>
      <c r="B9" s="62">
        <f>SUM(E9,H9,L9,O9,R9)</f>
        <v>723323</v>
      </c>
      <c r="C9" s="42">
        <f aca="true" t="shared" si="0" ref="C9:C40">SUM(F9,I9,M9,P9,S9)</f>
        <v>351788</v>
      </c>
      <c r="D9" s="42">
        <f aca="true" t="shared" si="1" ref="D9:D40">SUM(G9,J9,N9,Q9,T9)</f>
        <v>371535</v>
      </c>
      <c r="E9" s="1">
        <f>SUM(F9:G9)</f>
        <v>262764</v>
      </c>
      <c r="F9" s="1">
        <f>SUM(F10,F16,F22,F28,F34,F40,F46,F52,F58,F64,F70,F85,F91,F97,F103,F109,F115,F121,F127,F133,F139,F140)</f>
        <v>126707</v>
      </c>
      <c r="G9" s="1">
        <f>SUM(G10,G16,G22,G28,G34,G40,G46,G52,G58,G64,G70,G85,G91,G97,G103,G109,G115,G121,G127,G133,G139,G140)</f>
        <v>136057</v>
      </c>
      <c r="H9" s="1">
        <f aca="true" t="shared" si="2" ref="H9:H40">SUM(I9:J9)</f>
        <v>208055</v>
      </c>
      <c r="I9" s="1">
        <f>SUM(I10,I16,I22,I28,I34,I40,I46,I52,I58,I64,I70,I85,I91,I97,I103,I109,I115,I121,I127,I133,I139,I140)</f>
        <v>102337</v>
      </c>
      <c r="J9" s="1">
        <f>SUM(J10,J16,J22,J28,J34,J40,J46,J52,J58,J64,J70,J85,J91,J97,J103,J109,J115,J121,J127,J133,J139,J140)</f>
        <v>105718</v>
      </c>
      <c r="K9" s="28" t="s">
        <v>6</v>
      </c>
      <c r="L9" s="1">
        <f>SUM(M9:N9)</f>
        <v>230067</v>
      </c>
      <c r="M9" s="1">
        <f>SUM(M10,M16,M22,M28,M34,M40,M46,M52,M58,M64,M70,M85,M91,M97,M103,M109,M115,M121,M127,M133,M139,M140)</f>
        <v>111955</v>
      </c>
      <c r="N9" s="1">
        <f>SUM(N10,N16,N22,N28,N34,N40,N46,N52,N58,N64,N70,N85,N91,N97,N103,N109,N115,N121,N127,N133,N139,N140)</f>
        <v>118112</v>
      </c>
      <c r="O9" s="1">
        <f>SUM(P9:Q9)</f>
        <v>12837</v>
      </c>
      <c r="P9" s="1">
        <f>SUM(P10,P16,P22,P28,P34,P40,P46,P52,P58,P64,P70,P85,P91,P97,P103,P109,P115,P121,P127,P133,P139,P140)</f>
        <v>6231</v>
      </c>
      <c r="Q9" s="1">
        <f>SUM(Q10,Q16,Q22,Q28,Q34,Q40,Q46,Q52,Q58,Q64,Q70,Q85,Q91,Q97,Q103,Q109,Q115,Q121,Q127,Q133,Q139,Q140)</f>
        <v>6606</v>
      </c>
      <c r="R9" s="42">
        <f aca="true" t="shared" si="3" ref="R9:R40">SUM(S9:T9)</f>
        <v>9600</v>
      </c>
      <c r="S9" s="42">
        <f>SUM(S10,S16,S22,S28,S34,S40,S46,S52,S58,S64,S70,S85,S91,S97,S103,S109,S115,S121,S127,S133,S139,S140)</f>
        <v>4558</v>
      </c>
      <c r="T9" s="42">
        <f>SUM(T10,T16,T22,T28,T34,T40,T46,T52,T58,T64,T70,T85,T91,T97,T103,T109,T115,T121,T127,T133,T139,T140)</f>
        <v>5042</v>
      </c>
    </row>
    <row r="10" spans="1:20" s="7" customFormat="1" ht="12.75" customHeight="1">
      <c r="A10" s="34" t="s">
        <v>8</v>
      </c>
      <c r="B10" s="62">
        <f aca="true" t="shared" si="4" ref="B9:B40">SUM(E10,H10,L10,O10,R10)</f>
        <v>30584</v>
      </c>
      <c r="C10" s="42">
        <f t="shared" si="0"/>
        <v>15643</v>
      </c>
      <c r="D10" s="42">
        <f t="shared" si="1"/>
        <v>14941</v>
      </c>
      <c r="E10" s="1">
        <f>SUM(F10:G10)</f>
        <v>10748</v>
      </c>
      <c r="F10" s="1">
        <f>SUM(F11:F15)</f>
        <v>5530</v>
      </c>
      <c r="G10" s="1">
        <f>SUM(G11:G15)</f>
        <v>5218</v>
      </c>
      <c r="H10" s="1">
        <f t="shared" si="2"/>
        <v>9598</v>
      </c>
      <c r="I10" s="1">
        <f>SUM(I11:I15)</f>
        <v>4848</v>
      </c>
      <c r="J10" s="1">
        <f>SUM(J11:J15)</f>
        <v>4750</v>
      </c>
      <c r="K10" s="34" t="s">
        <v>8</v>
      </c>
      <c r="L10" s="1">
        <f aca="true" t="shared" si="5" ref="L10:L40">SUM(M10:N10)</f>
        <v>9410</v>
      </c>
      <c r="M10" s="1">
        <f>SUM(M11:M15)</f>
        <v>4839</v>
      </c>
      <c r="N10" s="1">
        <f>SUM(N11:N15)</f>
        <v>4571</v>
      </c>
      <c r="O10" s="1">
        <f aca="true" t="shared" si="6" ref="O10:O40">SUM(P10:Q10)</f>
        <v>489</v>
      </c>
      <c r="P10" s="1">
        <f>SUM(P11:P15)</f>
        <v>248</v>
      </c>
      <c r="Q10" s="1">
        <f>SUM(Q11:Q15)</f>
        <v>241</v>
      </c>
      <c r="R10" s="42">
        <f t="shared" si="3"/>
        <v>339</v>
      </c>
      <c r="S10" s="42">
        <f>SUM(S11:S15)</f>
        <v>178</v>
      </c>
      <c r="T10" s="42">
        <f>SUM(T11:T15)</f>
        <v>161</v>
      </c>
    </row>
    <row r="11" spans="1:20" s="7" customFormat="1" ht="10.5" customHeight="1">
      <c r="A11" s="35">
        <v>0</v>
      </c>
      <c r="B11" s="63">
        <f t="shared" si="4"/>
        <v>5774</v>
      </c>
      <c r="C11" s="43">
        <f t="shared" si="0"/>
        <v>2971</v>
      </c>
      <c r="D11" s="43">
        <f t="shared" si="1"/>
        <v>2803</v>
      </c>
      <c r="E11" s="4">
        <f aca="true" t="shared" si="7" ref="E11:E40">SUM(F11:G11)</f>
        <v>1995</v>
      </c>
      <c r="F11" s="4">
        <v>1059</v>
      </c>
      <c r="G11" s="4">
        <v>936</v>
      </c>
      <c r="H11" s="4">
        <f t="shared" si="2"/>
        <v>1890</v>
      </c>
      <c r="I11" s="4">
        <v>963</v>
      </c>
      <c r="J11" s="4">
        <v>927</v>
      </c>
      <c r="K11" s="35">
        <v>0</v>
      </c>
      <c r="L11" s="4">
        <f t="shared" si="5"/>
        <v>1754</v>
      </c>
      <c r="M11" s="4">
        <v>883</v>
      </c>
      <c r="N11" s="4">
        <v>871</v>
      </c>
      <c r="O11" s="4">
        <f t="shared" si="6"/>
        <v>86</v>
      </c>
      <c r="P11" s="4">
        <v>44</v>
      </c>
      <c r="Q11" s="4">
        <v>42</v>
      </c>
      <c r="R11" s="43">
        <f t="shared" si="3"/>
        <v>49</v>
      </c>
      <c r="S11" s="43">
        <v>22</v>
      </c>
      <c r="T11" s="43">
        <v>27</v>
      </c>
    </row>
    <row r="12" spans="1:20" s="7" customFormat="1" ht="10.5" customHeight="1">
      <c r="A12" s="35">
        <v>1</v>
      </c>
      <c r="B12" s="63">
        <f t="shared" si="4"/>
        <v>6046</v>
      </c>
      <c r="C12" s="43">
        <f t="shared" si="0"/>
        <v>3034</v>
      </c>
      <c r="D12" s="43">
        <f t="shared" si="1"/>
        <v>3012</v>
      </c>
      <c r="E12" s="4">
        <f t="shared" si="7"/>
        <v>2148</v>
      </c>
      <c r="F12" s="4">
        <v>1058</v>
      </c>
      <c r="G12" s="4">
        <v>1090</v>
      </c>
      <c r="H12" s="4">
        <f t="shared" si="2"/>
        <v>1911</v>
      </c>
      <c r="I12" s="4">
        <v>964</v>
      </c>
      <c r="J12" s="4">
        <v>947</v>
      </c>
      <c r="K12" s="35">
        <v>1</v>
      </c>
      <c r="L12" s="4">
        <f t="shared" si="5"/>
        <v>1835</v>
      </c>
      <c r="M12" s="4">
        <v>937</v>
      </c>
      <c r="N12" s="4">
        <v>898</v>
      </c>
      <c r="O12" s="4">
        <f t="shared" si="6"/>
        <v>88</v>
      </c>
      <c r="P12" s="4">
        <v>42</v>
      </c>
      <c r="Q12" s="4">
        <v>46</v>
      </c>
      <c r="R12" s="43">
        <f t="shared" si="3"/>
        <v>64</v>
      </c>
      <c r="S12" s="43">
        <v>33</v>
      </c>
      <c r="T12" s="43">
        <v>31</v>
      </c>
    </row>
    <row r="13" spans="1:20" s="7" customFormat="1" ht="10.5" customHeight="1">
      <c r="A13" s="35">
        <v>2</v>
      </c>
      <c r="B13" s="63">
        <f t="shared" si="4"/>
        <v>6032</v>
      </c>
      <c r="C13" s="43">
        <f t="shared" si="0"/>
        <v>3089</v>
      </c>
      <c r="D13" s="43">
        <f t="shared" si="1"/>
        <v>2943</v>
      </c>
      <c r="E13" s="4">
        <f t="shared" si="7"/>
        <v>2150</v>
      </c>
      <c r="F13" s="4">
        <v>1105</v>
      </c>
      <c r="G13" s="4">
        <v>1045</v>
      </c>
      <c r="H13" s="4">
        <f t="shared" si="2"/>
        <v>1854</v>
      </c>
      <c r="I13" s="4">
        <v>925</v>
      </c>
      <c r="J13" s="4">
        <v>929</v>
      </c>
      <c r="K13" s="35">
        <v>2</v>
      </c>
      <c r="L13" s="4">
        <f t="shared" si="5"/>
        <v>1855</v>
      </c>
      <c r="M13" s="4">
        <v>968</v>
      </c>
      <c r="N13" s="4">
        <v>887</v>
      </c>
      <c r="O13" s="4">
        <f t="shared" si="6"/>
        <v>110</v>
      </c>
      <c r="P13" s="4">
        <v>51</v>
      </c>
      <c r="Q13" s="4">
        <v>59</v>
      </c>
      <c r="R13" s="43">
        <f t="shared" si="3"/>
        <v>63</v>
      </c>
      <c r="S13" s="43">
        <v>40</v>
      </c>
      <c r="T13" s="43">
        <v>23</v>
      </c>
    </row>
    <row r="14" spans="1:20" s="7" customFormat="1" ht="10.5" customHeight="1">
      <c r="A14" s="35">
        <v>3</v>
      </c>
      <c r="B14" s="63">
        <f t="shared" si="4"/>
        <v>6395</v>
      </c>
      <c r="C14" s="43">
        <f t="shared" si="0"/>
        <v>3286</v>
      </c>
      <c r="D14" s="43">
        <f t="shared" si="1"/>
        <v>3109</v>
      </c>
      <c r="E14" s="4">
        <f t="shared" si="7"/>
        <v>2226</v>
      </c>
      <c r="F14" s="4">
        <v>1170</v>
      </c>
      <c r="G14" s="4">
        <v>1056</v>
      </c>
      <c r="H14" s="4">
        <f t="shared" si="2"/>
        <v>2007</v>
      </c>
      <c r="I14" s="4">
        <v>994</v>
      </c>
      <c r="J14" s="4">
        <v>1013</v>
      </c>
      <c r="K14" s="35">
        <v>3</v>
      </c>
      <c r="L14" s="4">
        <f t="shared" si="5"/>
        <v>1984</v>
      </c>
      <c r="M14" s="4">
        <v>1023</v>
      </c>
      <c r="N14" s="4">
        <v>961</v>
      </c>
      <c r="O14" s="4">
        <f t="shared" si="6"/>
        <v>88</v>
      </c>
      <c r="P14" s="4">
        <v>51</v>
      </c>
      <c r="Q14" s="4">
        <v>37</v>
      </c>
      <c r="R14" s="43">
        <f t="shared" si="3"/>
        <v>90</v>
      </c>
      <c r="S14" s="43">
        <v>48</v>
      </c>
      <c r="T14" s="43">
        <v>42</v>
      </c>
    </row>
    <row r="15" spans="1:20" s="7" customFormat="1" ht="10.5" customHeight="1">
      <c r="A15" s="35">
        <v>4</v>
      </c>
      <c r="B15" s="63">
        <f t="shared" si="4"/>
        <v>6337</v>
      </c>
      <c r="C15" s="43">
        <f t="shared" si="0"/>
        <v>3263</v>
      </c>
      <c r="D15" s="43">
        <f t="shared" si="1"/>
        <v>3074</v>
      </c>
      <c r="E15" s="4">
        <f t="shared" si="7"/>
        <v>2229</v>
      </c>
      <c r="F15" s="4">
        <v>1138</v>
      </c>
      <c r="G15" s="4">
        <v>1091</v>
      </c>
      <c r="H15" s="4">
        <f t="shared" si="2"/>
        <v>1936</v>
      </c>
      <c r="I15" s="4">
        <v>1002</v>
      </c>
      <c r="J15" s="4">
        <v>934</v>
      </c>
      <c r="K15" s="35">
        <v>4</v>
      </c>
      <c r="L15" s="4">
        <f t="shared" si="5"/>
        <v>1982</v>
      </c>
      <c r="M15" s="4">
        <v>1028</v>
      </c>
      <c r="N15" s="4">
        <v>954</v>
      </c>
      <c r="O15" s="4">
        <f t="shared" si="6"/>
        <v>117</v>
      </c>
      <c r="P15" s="4">
        <v>60</v>
      </c>
      <c r="Q15" s="4">
        <v>57</v>
      </c>
      <c r="R15" s="43">
        <f t="shared" si="3"/>
        <v>73</v>
      </c>
      <c r="S15" s="43">
        <v>35</v>
      </c>
      <c r="T15" s="43">
        <v>38</v>
      </c>
    </row>
    <row r="16" spans="1:20" s="7" customFormat="1" ht="10.5" customHeight="1">
      <c r="A16" s="28" t="s">
        <v>22</v>
      </c>
      <c r="B16" s="62">
        <f t="shared" si="4"/>
        <v>32757</v>
      </c>
      <c r="C16" s="42">
        <f t="shared" si="0"/>
        <v>16930</v>
      </c>
      <c r="D16" s="42">
        <f t="shared" si="1"/>
        <v>15827</v>
      </c>
      <c r="E16" s="1">
        <f t="shared" si="7"/>
        <v>11565</v>
      </c>
      <c r="F16" s="1">
        <f>SUM(F17:F21)</f>
        <v>5993</v>
      </c>
      <c r="G16" s="1">
        <f>SUM(G17:G21)</f>
        <v>5572</v>
      </c>
      <c r="H16" s="1">
        <f t="shared" si="2"/>
        <v>9914</v>
      </c>
      <c r="I16" s="1">
        <f>SUM(I17:I21)</f>
        <v>5117</v>
      </c>
      <c r="J16" s="1">
        <f>SUM(J17:J21)</f>
        <v>4797</v>
      </c>
      <c r="K16" s="28" t="s">
        <v>22</v>
      </c>
      <c r="L16" s="1">
        <f t="shared" si="5"/>
        <v>10313</v>
      </c>
      <c r="M16" s="1">
        <f>SUM(M17:M21)</f>
        <v>5341</v>
      </c>
      <c r="N16" s="1">
        <f>SUM(N17:N21)</f>
        <v>4972</v>
      </c>
      <c r="O16" s="1">
        <f t="shared" si="6"/>
        <v>561</v>
      </c>
      <c r="P16" s="1">
        <f>SUM(P17:P21)</f>
        <v>281</v>
      </c>
      <c r="Q16" s="1">
        <f>SUM(Q17:Q21)</f>
        <v>280</v>
      </c>
      <c r="R16" s="42">
        <f t="shared" si="3"/>
        <v>404</v>
      </c>
      <c r="S16" s="42">
        <f>SUM(S17:S21)</f>
        <v>198</v>
      </c>
      <c r="T16" s="42">
        <f>SUM(T17:T21)</f>
        <v>206</v>
      </c>
    </row>
    <row r="17" spans="1:20" s="7" customFormat="1" ht="10.5" customHeight="1">
      <c r="A17" s="35">
        <v>5</v>
      </c>
      <c r="B17" s="63">
        <f t="shared" si="4"/>
        <v>6595</v>
      </c>
      <c r="C17" s="43">
        <f t="shared" si="0"/>
        <v>3467</v>
      </c>
      <c r="D17" s="43">
        <f t="shared" si="1"/>
        <v>3128</v>
      </c>
      <c r="E17" s="4">
        <f>SUM(F17:G17)</f>
        <v>2328</v>
      </c>
      <c r="F17" s="4">
        <v>1253</v>
      </c>
      <c r="G17" s="4">
        <v>1075</v>
      </c>
      <c r="H17" s="4">
        <f t="shared" si="2"/>
        <v>2058</v>
      </c>
      <c r="I17" s="4">
        <v>1056</v>
      </c>
      <c r="J17" s="4">
        <v>1002</v>
      </c>
      <c r="K17" s="35">
        <v>5</v>
      </c>
      <c r="L17" s="4">
        <f t="shared" si="5"/>
        <v>2021</v>
      </c>
      <c r="M17" s="4">
        <v>1067</v>
      </c>
      <c r="N17" s="4">
        <v>954</v>
      </c>
      <c r="O17" s="4">
        <f t="shared" si="6"/>
        <v>118</v>
      </c>
      <c r="P17" s="4">
        <v>55</v>
      </c>
      <c r="Q17" s="4">
        <v>63</v>
      </c>
      <c r="R17" s="43">
        <f t="shared" si="3"/>
        <v>70</v>
      </c>
      <c r="S17" s="43">
        <v>36</v>
      </c>
      <c r="T17" s="43">
        <v>34</v>
      </c>
    </row>
    <row r="18" spans="1:20" s="7" customFormat="1" ht="10.5" customHeight="1">
      <c r="A18" s="35">
        <v>6</v>
      </c>
      <c r="B18" s="63">
        <f t="shared" si="4"/>
        <v>6399</v>
      </c>
      <c r="C18" s="43">
        <f t="shared" si="0"/>
        <v>3268</v>
      </c>
      <c r="D18" s="43">
        <f t="shared" si="1"/>
        <v>3131</v>
      </c>
      <c r="E18" s="4">
        <f>SUM(F18:G18)</f>
        <v>2247</v>
      </c>
      <c r="F18" s="4">
        <v>1163</v>
      </c>
      <c r="G18" s="4">
        <v>1084</v>
      </c>
      <c r="H18" s="4">
        <f t="shared" si="2"/>
        <v>1922</v>
      </c>
      <c r="I18" s="4">
        <v>969</v>
      </c>
      <c r="J18" s="4">
        <v>953</v>
      </c>
      <c r="K18" s="35">
        <v>6</v>
      </c>
      <c r="L18" s="4">
        <f t="shared" si="5"/>
        <v>2026</v>
      </c>
      <c r="M18" s="4">
        <v>1032</v>
      </c>
      <c r="N18" s="4">
        <v>994</v>
      </c>
      <c r="O18" s="4">
        <f t="shared" si="6"/>
        <v>113</v>
      </c>
      <c r="P18" s="4">
        <v>57</v>
      </c>
      <c r="Q18" s="4">
        <v>56</v>
      </c>
      <c r="R18" s="43">
        <f t="shared" si="3"/>
        <v>91</v>
      </c>
      <c r="S18" s="43">
        <v>47</v>
      </c>
      <c r="T18" s="43">
        <v>44</v>
      </c>
    </row>
    <row r="19" spans="1:20" s="7" customFormat="1" ht="10.5" customHeight="1">
      <c r="A19" s="35">
        <v>7</v>
      </c>
      <c r="B19" s="63">
        <f t="shared" si="4"/>
        <v>6693</v>
      </c>
      <c r="C19" s="43">
        <f t="shared" si="0"/>
        <v>3522</v>
      </c>
      <c r="D19" s="43">
        <f t="shared" si="1"/>
        <v>3171</v>
      </c>
      <c r="E19" s="4">
        <f>SUM(F19:G19)</f>
        <v>2379</v>
      </c>
      <c r="F19" s="4">
        <v>1259</v>
      </c>
      <c r="G19" s="4">
        <v>1120</v>
      </c>
      <c r="H19" s="4">
        <f t="shared" si="2"/>
        <v>2027</v>
      </c>
      <c r="I19" s="4">
        <v>1071</v>
      </c>
      <c r="J19" s="4">
        <v>956</v>
      </c>
      <c r="K19" s="35">
        <v>7</v>
      </c>
      <c r="L19" s="4">
        <f t="shared" si="5"/>
        <v>2115</v>
      </c>
      <c r="M19" s="4">
        <v>1109</v>
      </c>
      <c r="N19" s="4">
        <v>1006</v>
      </c>
      <c r="O19" s="4">
        <f t="shared" si="6"/>
        <v>108</v>
      </c>
      <c r="P19" s="4">
        <v>52</v>
      </c>
      <c r="Q19" s="4">
        <v>56</v>
      </c>
      <c r="R19" s="43">
        <f t="shared" si="3"/>
        <v>64</v>
      </c>
      <c r="S19" s="43">
        <v>31</v>
      </c>
      <c r="T19" s="43">
        <v>33</v>
      </c>
    </row>
    <row r="20" spans="1:20" s="7" customFormat="1" ht="10.5" customHeight="1">
      <c r="A20" s="35">
        <v>8</v>
      </c>
      <c r="B20" s="63">
        <f t="shared" si="4"/>
        <v>6658</v>
      </c>
      <c r="C20" s="43">
        <f t="shared" si="0"/>
        <v>3423</v>
      </c>
      <c r="D20" s="43">
        <f t="shared" si="1"/>
        <v>3235</v>
      </c>
      <c r="E20" s="4">
        <f>SUM(F20:G20)</f>
        <v>2343</v>
      </c>
      <c r="F20" s="4">
        <v>1189</v>
      </c>
      <c r="G20" s="4">
        <v>1154</v>
      </c>
      <c r="H20" s="4">
        <f t="shared" si="2"/>
        <v>1987</v>
      </c>
      <c r="I20" s="4">
        <v>1038</v>
      </c>
      <c r="J20" s="4">
        <v>949</v>
      </c>
      <c r="K20" s="35">
        <v>8</v>
      </c>
      <c r="L20" s="4">
        <f t="shared" si="5"/>
        <v>2117</v>
      </c>
      <c r="M20" s="4">
        <v>1090</v>
      </c>
      <c r="N20" s="4">
        <v>1027</v>
      </c>
      <c r="O20" s="4">
        <f t="shared" si="6"/>
        <v>116</v>
      </c>
      <c r="P20" s="4">
        <v>58</v>
      </c>
      <c r="Q20" s="4">
        <v>58</v>
      </c>
      <c r="R20" s="43">
        <f t="shared" si="3"/>
        <v>95</v>
      </c>
      <c r="S20" s="43">
        <v>48</v>
      </c>
      <c r="T20" s="43">
        <v>47</v>
      </c>
    </row>
    <row r="21" spans="1:20" s="7" customFormat="1" ht="10.5" customHeight="1">
      <c r="A21" s="35">
        <v>9</v>
      </c>
      <c r="B21" s="63">
        <f t="shared" si="4"/>
        <v>6412</v>
      </c>
      <c r="C21" s="43">
        <f t="shared" si="0"/>
        <v>3250</v>
      </c>
      <c r="D21" s="43">
        <f t="shared" si="1"/>
        <v>3162</v>
      </c>
      <c r="E21" s="4">
        <f t="shared" si="7"/>
        <v>2268</v>
      </c>
      <c r="F21" s="4">
        <v>1129</v>
      </c>
      <c r="G21" s="4">
        <v>1139</v>
      </c>
      <c r="H21" s="4">
        <f t="shared" si="2"/>
        <v>1920</v>
      </c>
      <c r="I21" s="4">
        <v>983</v>
      </c>
      <c r="J21" s="4">
        <v>937</v>
      </c>
      <c r="K21" s="35">
        <v>9</v>
      </c>
      <c r="L21" s="4">
        <f t="shared" si="5"/>
        <v>2034</v>
      </c>
      <c r="M21" s="4">
        <v>1043</v>
      </c>
      <c r="N21" s="4">
        <v>991</v>
      </c>
      <c r="O21" s="4">
        <f t="shared" si="6"/>
        <v>106</v>
      </c>
      <c r="P21" s="4">
        <v>59</v>
      </c>
      <c r="Q21" s="4">
        <v>47</v>
      </c>
      <c r="R21" s="43">
        <f t="shared" si="3"/>
        <v>84</v>
      </c>
      <c r="S21" s="43">
        <v>36</v>
      </c>
      <c r="T21" s="43">
        <v>48</v>
      </c>
    </row>
    <row r="22" spans="1:20" s="7" customFormat="1" ht="10.5" customHeight="1">
      <c r="A22" s="28" t="s">
        <v>23</v>
      </c>
      <c r="B22" s="62">
        <f t="shared" si="4"/>
        <v>33316</v>
      </c>
      <c r="C22" s="42">
        <f t="shared" si="0"/>
        <v>17237</v>
      </c>
      <c r="D22" s="42">
        <f t="shared" si="1"/>
        <v>16079</v>
      </c>
      <c r="E22" s="1">
        <f t="shared" si="7"/>
        <v>12203</v>
      </c>
      <c r="F22" s="1">
        <f>SUM(F23:F27)</f>
        <v>6292</v>
      </c>
      <c r="G22" s="1">
        <f>SUM(G23:G27)</f>
        <v>5911</v>
      </c>
      <c r="H22" s="1">
        <f t="shared" si="2"/>
        <v>9642</v>
      </c>
      <c r="I22" s="1">
        <f>SUM(I23:I27)</f>
        <v>5053</v>
      </c>
      <c r="J22" s="1">
        <f>SUM(J23:J27)</f>
        <v>4589</v>
      </c>
      <c r="K22" s="28" t="s">
        <v>23</v>
      </c>
      <c r="L22" s="1">
        <f t="shared" si="5"/>
        <v>10456</v>
      </c>
      <c r="M22" s="1">
        <f>SUM(M23:M27)</f>
        <v>5363</v>
      </c>
      <c r="N22" s="1">
        <f>SUM(N23:N27)</f>
        <v>5093</v>
      </c>
      <c r="O22" s="1">
        <f t="shared" si="6"/>
        <v>588</v>
      </c>
      <c r="P22" s="1">
        <f>SUM(P23:P27)</f>
        <v>305</v>
      </c>
      <c r="Q22" s="1">
        <f>SUM(Q23:Q27)</f>
        <v>283</v>
      </c>
      <c r="R22" s="42">
        <f t="shared" si="3"/>
        <v>427</v>
      </c>
      <c r="S22" s="42">
        <f>SUM(S23:S27)</f>
        <v>224</v>
      </c>
      <c r="T22" s="42">
        <f>SUM(T23:T27)</f>
        <v>203</v>
      </c>
    </row>
    <row r="23" spans="1:20" s="7" customFormat="1" ht="10.5" customHeight="1">
      <c r="A23" s="35">
        <v>10</v>
      </c>
      <c r="B23" s="63">
        <f t="shared" si="4"/>
        <v>6720</v>
      </c>
      <c r="C23" s="43">
        <f t="shared" si="0"/>
        <v>3448</v>
      </c>
      <c r="D23" s="43">
        <f t="shared" si="1"/>
        <v>3272</v>
      </c>
      <c r="E23" s="4">
        <f t="shared" si="7"/>
        <v>2439</v>
      </c>
      <c r="F23" s="4">
        <v>1260</v>
      </c>
      <c r="G23" s="4">
        <v>1179</v>
      </c>
      <c r="H23" s="4">
        <f t="shared" si="2"/>
        <v>2000</v>
      </c>
      <c r="I23" s="4">
        <v>1037</v>
      </c>
      <c r="J23" s="4">
        <v>963</v>
      </c>
      <c r="K23" s="35">
        <v>10</v>
      </c>
      <c r="L23" s="4">
        <f t="shared" si="5"/>
        <v>2097</v>
      </c>
      <c r="M23" s="4">
        <v>1056</v>
      </c>
      <c r="N23" s="4">
        <v>1041</v>
      </c>
      <c r="O23" s="4">
        <f t="shared" si="6"/>
        <v>111</v>
      </c>
      <c r="P23" s="4">
        <v>63</v>
      </c>
      <c r="Q23" s="4">
        <v>48</v>
      </c>
      <c r="R23" s="43">
        <f t="shared" si="3"/>
        <v>73</v>
      </c>
      <c r="S23" s="43">
        <v>32</v>
      </c>
      <c r="T23" s="43">
        <v>41</v>
      </c>
    </row>
    <row r="24" spans="1:20" s="7" customFormat="1" ht="10.5" customHeight="1">
      <c r="A24" s="35">
        <v>11</v>
      </c>
      <c r="B24" s="63">
        <f t="shared" si="4"/>
        <v>6734</v>
      </c>
      <c r="C24" s="43">
        <f t="shared" si="0"/>
        <v>3493</v>
      </c>
      <c r="D24" s="43">
        <f t="shared" si="1"/>
        <v>3241</v>
      </c>
      <c r="E24" s="4">
        <f t="shared" si="7"/>
        <v>2433</v>
      </c>
      <c r="F24" s="4">
        <v>1243</v>
      </c>
      <c r="G24" s="4">
        <v>1190</v>
      </c>
      <c r="H24" s="4">
        <f t="shared" si="2"/>
        <v>1964</v>
      </c>
      <c r="I24" s="4">
        <v>994</v>
      </c>
      <c r="J24" s="4">
        <v>970</v>
      </c>
      <c r="K24" s="35">
        <v>11</v>
      </c>
      <c r="L24" s="4">
        <f t="shared" si="5"/>
        <v>2113</v>
      </c>
      <c r="M24" s="4">
        <v>1132</v>
      </c>
      <c r="N24" s="4">
        <v>981</v>
      </c>
      <c r="O24" s="4">
        <f t="shared" si="6"/>
        <v>125</v>
      </c>
      <c r="P24" s="4">
        <v>69</v>
      </c>
      <c r="Q24" s="4">
        <v>56</v>
      </c>
      <c r="R24" s="43">
        <f t="shared" si="3"/>
        <v>99</v>
      </c>
      <c r="S24" s="43">
        <v>55</v>
      </c>
      <c r="T24" s="43">
        <v>44</v>
      </c>
    </row>
    <row r="25" spans="1:20" s="7" customFormat="1" ht="10.5" customHeight="1">
      <c r="A25" s="35">
        <v>12</v>
      </c>
      <c r="B25" s="63">
        <f t="shared" si="4"/>
        <v>6563</v>
      </c>
      <c r="C25" s="43">
        <f t="shared" si="0"/>
        <v>3394</v>
      </c>
      <c r="D25" s="43">
        <f t="shared" si="1"/>
        <v>3169</v>
      </c>
      <c r="E25" s="4">
        <f t="shared" si="7"/>
        <v>2442</v>
      </c>
      <c r="F25" s="4">
        <v>1252</v>
      </c>
      <c r="G25" s="4">
        <v>1190</v>
      </c>
      <c r="H25" s="4">
        <f t="shared" si="2"/>
        <v>1912</v>
      </c>
      <c r="I25" s="4">
        <v>1026</v>
      </c>
      <c r="J25" s="4">
        <v>886</v>
      </c>
      <c r="K25" s="35">
        <v>12</v>
      </c>
      <c r="L25" s="4">
        <f t="shared" si="5"/>
        <v>2010</v>
      </c>
      <c r="M25" s="4">
        <v>1015</v>
      </c>
      <c r="N25" s="4">
        <v>995</v>
      </c>
      <c r="O25" s="4">
        <f t="shared" si="6"/>
        <v>111</v>
      </c>
      <c r="P25" s="4">
        <v>59</v>
      </c>
      <c r="Q25" s="4">
        <v>52</v>
      </c>
      <c r="R25" s="43">
        <f t="shared" si="3"/>
        <v>88</v>
      </c>
      <c r="S25" s="43">
        <v>42</v>
      </c>
      <c r="T25" s="43">
        <v>46</v>
      </c>
    </row>
    <row r="26" spans="1:20" s="7" customFormat="1" ht="10.5" customHeight="1">
      <c r="A26" s="35">
        <v>13</v>
      </c>
      <c r="B26" s="63">
        <f t="shared" si="4"/>
        <v>6654</v>
      </c>
      <c r="C26" s="43">
        <f t="shared" si="0"/>
        <v>3414</v>
      </c>
      <c r="D26" s="43">
        <f t="shared" si="1"/>
        <v>3240</v>
      </c>
      <c r="E26" s="4">
        <f t="shared" si="7"/>
        <v>2420</v>
      </c>
      <c r="F26" s="4">
        <v>1234</v>
      </c>
      <c r="G26" s="4">
        <v>1186</v>
      </c>
      <c r="H26" s="4">
        <f t="shared" si="2"/>
        <v>1877</v>
      </c>
      <c r="I26" s="4">
        <v>989</v>
      </c>
      <c r="J26" s="4">
        <v>888</v>
      </c>
      <c r="K26" s="35">
        <v>13</v>
      </c>
      <c r="L26" s="4">
        <f t="shared" si="5"/>
        <v>2138</v>
      </c>
      <c r="M26" s="4">
        <v>1096</v>
      </c>
      <c r="N26" s="4">
        <v>1042</v>
      </c>
      <c r="O26" s="4">
        <f t="shared" si="6"/>
        <v>127</v>
      </c>
      <c r="P26" s="4">
        <v>54</v>
      </c>
      <c r="Q26" s="4">
        <v>73</v>
      </c>
      <c r="R26" s="43">
        <f t="shared" si="3"/>
        <v>92</v>
      </c>
      <c r="S26" s="43">
        <v>41</v>
      </c>
      <c r="T26" s="43">
        <v>51</v>
      </c>
    </row>
    <row r="27" spans="1:20" s="7" customFormat="1" ht="10.5" customHeight="1">
      <c r="A27" s="35">
        <v>14</v>
      </c>
      <c r="B27" s="63">
        <f t="shared" si="4"/>
        <v>6645</v>
      </c>
      <c r="C27" s="43">
        <f t="shared" si="0"/>
        <v>3488</v>
      </c>
      <c r="D27" s="43">
        <f t="shared" si="1"/>
        <v>3157</v>
      </c>
      <c r="E27" s="4">
        <f t="shared" si="7"/>
        <v>2469</v>
      </c>
      <c r="F27" s="4">
        <v>1303</v>
      </c>
      <c r="G27" s="4">
        <v>1166</v>
      </c>
      <c r="H27" s="4">
        <f t="shared" si="2"/>
        <v>1889</v>
      </c>
      <c r="I27" s="4">
        <v>1007</v>
      </c>
      <c r="J27" s="4">
        <v>882</v>
      </c>
      <c r="K27" s="35">
        <v>14</v>
      </c>
      <c r="L27" s="4">
        <f t="shared" si="5"/>
        <v>2098</v>
      </c>
      <c r="M27" s="4">
        <v>1064</v>
      </c>
      <c r="N27" s="4">
        <v>1034</v>
      </c>
      <c r="O27" s="4">
        <f t="shared" si="6"/>
        <v>114</v>
      </c>
      <c r="P27" s="4">
        <v>60</v>
      </c>
      <c r="Q27" s="4">
        <v>54</v>
      </c>
      <c r="R27" s="43">
        <f t="shared" si="3"/>
        <v>75</v>
      </c>
      <c r="S27" s="43">
        <v>54</v>
      </c>
      <c r="T27" s="43">
        <v>21</v>
      </c>
    </row>
    <row r="28" spans="1:20" s="7" customFormat="1" ht="10.5" customHeight="1">
      <c r="A28" s="28" t="s">
        <v>24</v>
      </c>
      <c r="B28" s="62">
        <f t="shared" si="4"/>
        <v>35304</v>
      </c>
      <c r="C28" s="42">
        <f t="shared" si="0"/>
        <v>18160</v>
      </c>
      <c r="D28" s="42">
        <f t="shared" si="1"/>
        <v>17144</v>
      </c>
      <c r="E28" s="1">
        <f t="shared" si="7"/>
        <v>12285</v>
      </c>
      <c r="F28" s="1">
        <f>SUM(F29:F33)</f>
        <v>6213</v>
      </c>
      <c r="G28" s="1">
        <f>SUM(G29:G33)</f>
        <v>6072</v>
      </c>
      <c r="H28" s="1">
        <f t="shared" si="2"/>
        <v>10670</v>
      </c>
      <c r="I28" s="1">
        <f>SUM(I29:I33)</f>
        <v>5513</v>
      </c>
      <c r="J28" s="1">
        <f>SUM(J29:J33)</f>
        <v>5157</v>
      </c>
      <c r="K28" s="28" t="s">
        <v>24</v>
      </c>
      <c r="L28" s="1">
        <f t="shared" si="5"/>
        <v>11335</v>
      </c>
      <c r="M28" s="1">
        <f>SUM(M29:M33)</f>
        <v>5919</v>
      </c>
      <c r="N28" s="1">
        <f>SUM(N29:N33)</f>
        <v>5416</v>
      </c>
      <c r="O28" s="1">
        <f t="shared" si="6"/>
        <v>557</v>
      </c>
      <c r="P28" s="1">
        <f>SUM(P29:P33)</f>
        <v>278</v>
      </c>
      <c r="Q28" s="1">
        <f>SUM(Q29:Q33)</f>
        <v>279</v>
      </c>
      <c r="R28" s="42">
        <f t="shared" si="3"/>
        <v>457</v>
      </c>
      <c r="S28" s="42">
        <f>SUM(S29:S33)</f>
        <v>237</v>
      </c>
      <c r="T28" s="42">
        <f>SUM(T29:T33)</f>
        <v>220</v>
      </c>
    </row>
    <row r="29" spans="1:20" s="7" customFormat="1" ht="10.5" customHeight="1">
      <c r="A29" s="35">
        <v>15</v>
      </c>
      <c r="B29" s="63">
        <f t="shared" si="4"/>
        <v>6838</v>
      </c>
      <c r="C29" s="43">
        <f t="shared" si="0"/>
        <v>3588</v>
      </c>
      <c r="D29" s="43">
        <f t="shared" si="1"/>
        <v>3250</v>
      </c>
      <c r="E29" s="4">
        <f t="shared" si="7"/>
        <v>2480</v>
      </c>
      <c r="F29" s="4">
        <v>1332</v>
      </c>
      <c r="G29" s="4">
        <v>1148</v>
      </c>
      <c r="H29" s="4">
        <f t="shared" si="2"/>
        <v>1953</v>
      </c>
      <c r="I29" s="4">
        <v>1022</v>
      </c>
      <c r="J29" s="4">
        <v>931</v>
      </c>
      <c r="K29" s="35">
        <v>15</v>
      </c>
      <c r="L29" s="4">
        <f t="shared" si="5"/>
        <v>2194</v>
      </c>
      <c r="M29" s="4">
        <v>1132</v>
      </c>
      <c r="N29" s="4">
        <v>1062</v>
      </c>
      <c r="O29" s="4">
        <f t="shared" si="6"/>
        <v>117</v>
      </c>
      <c r="P29" s="4">
        <v>51</v>
      </c>
      <c r="Q29" s="4">
        <v>66</v>
      </c>
      <c r="R29" s="43">
        <f t="shared" si="3"/>
        <v>94</v>
      </c>
      <c r="S29" s="43">
        <v>51</v>
      </c>
      <c r="T29" s="43">
        <v>43</v>
      </c>
    </row>
    <row r="30" spans="1:20" s="7" customFormat="1" ht="10.5" customHeight="1">
      <c r="A30" s="35">
        <v>16</v>
      </c>
      <c r="B30" s="63">
        <f t="shared" si="4"/>
        <v>6918</v>
      </c>
      <c r="C30" s="43">
        <f t="shared" si="0"/>
        <v>3592</v>
      </c>
      <c r="D30" s="43">
        <f t="shared" si="1"/>
        <v>3326</v>
      </c>
      <c r="E30" s="4">
        <f t="shared" si="7"/>
        <v>2577</v>
      </c>
      <c r="F30" s="4">
        <v>1324</v>
      </c>
      <c r="G30" s="4">
        <v>1253</v>
      </c>
      <c r="H30" s="4">
        <f t="shared" si="2"/>
        <v>1952</v>
      </c>
      <c r="I30" s="4">
        <v>1028</v>
      </c>
      <c r="J30" s="4">
        <v>924</v>
      </c>
      <c r="K30" s="35">
        <v>16</v>
      </c>
      <c r="L30" s="4">
        <f t="shared" si="5"/>
        <v>2176</v>
      </c>
      <c r="M30" s="4">
        <v>1126</v>
      </c>
      <c r="N30" s="4">
        <v>1050</v>
      </c>
      <c r="O30" s="4">
        <f t="shared" si="6"/>
        <v>103</v>
      </c>
      <c r="P30" s="4">
        <v>57</v>
      </c>
      <c r="Q30" s="4">
        <v>46</v>
      </c>
      <c r="R30" s="43">
        <f t="shared" si="3"/>
        <v>110</v>
      </c>
      <c r="S30" s="43">
        <v>57</v>
      </c>
      <c r="T30" s="43">
        <v>53</v>
      </c>
    </row>
    <row r="31" spans="1:20" s="7" customFormat="1" ht="10.5" customHeight="1">
      <c r="A31" s="35">
        <v>17</v>
      </c>
      <c r="B31" s="63">
        <f t="shared" si="4"/>
        <v>7477</v>
      </c>
      <c r="C31" s="43">
        <f t="shared" si="0"/>
        <v>3936</v>
      </c>
      <c r="D31" s="43">
        <f t="shared" si="1"/>
        <v>3541</v>
      </c>
      <c r="E31" s="4">
        <f t="shared" si="7"/>
        <v>2736</v>
      </c>
      <c r="F31" s="4">
        <v>1409</v>
      </c>
      <c r="G31" s="4">
        <v>1327</v>
      </c>
      <c r="H31" s="4">
        <f t="shared" si="2"/>
        <v>2085</v>
      </c>
      <c r="I31" s="4">
        <v>1136</v>
      </c>
      <c r="J31" s="4">
        <v>949</v>
      </c>
      <c r="K31" s="35">
        <v>17</v>
      </c>
      <c r="L31" s="4">
        <f t="shared" si="5"/>
        <v>2416</v>
      </c>
      <c r="M31" s="4">
        <v>1272</v>
      </c>
      <c r="N31" s="4">
        <v>1144</v>
      </c>
      <c r="O31" s="4">
        <f t="shared" si="6"/>
        <v>133</v>
      </c>
      <c r="P31" s="4">
        <v>65</v>
      </c>
      <c r="Q31" s="4">
        <v>68</v>
      </c>
      <c r="R31" s="43">
        <f t="shared" si="3"/>
        <v>107</v>
      </c>
      <c r="S31" s="43">
        <v>54</v>
      </c>
      <c r="T31" s="43">
        <v>53</v>
      </c>
    </row>
    <row r="32" spans="1:20" s="7" customFormat="1" ht="10.5" customHeight="1">
      <c r="A32" s="35">
        <v>18</v>
      </c>
      <c r="B32" s="63">
        <f t="shared" si="4"/>
        <v>7117</v>
      </c>
      <c r="C32" s="43">
        <f t="shared" si="0"/>
        <v>3628</v>
      </c>
      <c r="D32" s="43">
        <f t="shared" si="1"/>
        <v>3489</v>
      </c>
      <c r="E32" s="4">
        <f t="shared" si="7"/>
        <v>2410</v>
      </c>
      <c r="F32" s="4">
        <v>1191</v>
      </c>
      <c r="G32" s="4">
        <v>1219</v>
      </c>
      <c r="H32" s="4">
        <f t="shared" si="2"/>
        <v>2162</v>
      </c>
      <c r="I32" s="4">
        <v>1094</v>
      </c>
      <c r="J32" s="4">
        <v>1068</v>
      </c>
      <c r="K32" s="35">
        <v>18</v>
      </c>
      <c r="L32" s="4">
        <f t="shared" si="5"/>
        <v>2347</v>
      </c>
      <c r="M32" s="4">
        <v>1236</v>
      </c>
      <c r="N32" s="4">
        <v>1111</v>
      </c>
      <c r="O32" s="4">
        <f t="shared" si="6"/>
        <v>121</v>
      </c>
      <c r="P32" s="4">
        <v>64</v>
      </c>
      <c r="Q32" s="4">
        <v>57</v>
      </c>
      <c r="R32" s="43">
        <f t="shared" si="3"/>
        <v>77</v>
      </c>
      <c r="S32" s="43">
        <v>43</v>
      </c>
      <c r="T32" s="43">
        <v>34</v>
      </c>
    </row>
    <row r="33" spans="1:20" s="7" customFormat="1" ht="10.5" customHeight="1">
      <c r="A33" s="35">
        <v>19</v>
      </c>
      <c r="B33" s="63">
        <f t="shared" si="4"/>
        <v>6954</v>
      </c>
      <c r="C33" s="43">
        <f t="shared" si="0"/>
        <v>3416</v>
      </c>
      <c r="D33" s="43">
        <f t="shared" si="1"/>
        <v>3538</v>
      </c>
      <c r="E33" s="4">
        <f t="shared" si="7"/>
        <v>2082</v>
      </c>
      <c r="F33" s="4">
        <v>957</v>
      </c>
      <c r="G33" s="4">
        <v>1125</v>
      </c>
      <c r="H33" s="4">
        <f t="shared" si="2"/>
        <v>2518</v>
      </c>
      <c r="I33" s="4">
        <v>1233</v>
      </c>
      <c r="J33" s="4">
        <v>1285</v>
      </c>
      <c r="K33" s="35">
        <v>19</v>
      </c>
      <c r="L33" s="4">
        <f t="shared" si="5"/>
        <v>2202</v>
      </c>
      <c r="M33" s="4">
        <v>1153</v>
      </c>
      <c r="N33" s="4">
        <v>1049</v>
      </c>
      <c r="O33" s="4">
        <f t="shared" si="6"/>
        <v>83</v>
      </c>
      <c r="P33" s="4">
        <v>41</v>
      </c>
      <c r="Q33" s="4">
        <v>42</v>
      </c>
      <c r="R33" s="43">
        <f t="shared" si="3"/>
        <v>69</v>
      </c>
      <c r="S33" s="43">
        <v>32</v>
      </c>
      <c r="T33" s="43">
        <v>37</v>
      </c>
    </row>
    <row r="34" spans="1:20" s="7" customFormat="1" ht="10.5" customHeight="1">
      <c r="A34" s="28" t="s">
        <v>25</v>
      </c>
      <c r="B34" s="62">
        <f t="shared" si="4"/>
        <v>37620</v>
      </c>
      <c r="C34" s="42">
        <f t="shared" si="0"/>
        <v>18648</v>
      </c>
      <c r="D34" s="42">
        <f t="shared" si="1"/>
        <v>18972</v>
      </c>
      <c r="E34" s="1">
        <f t="shared" si="7"/>
        <v>11996</v>
      </c>
      <c r="F34" s="1">
        <f>SUM(F35:F39)</f>
        <v>5482</v>
      </c>
      <c r="G34" s="1">
        <f>SUM(G35:G39)</f>
        <v>6514</v>
      </c>
      <c r="H34" s="1">
        <f t="shared" si="2"/>
        <v>12700</v>
      </c>
      <c r="I34" s="1">
        <f>SUM(I35:I39)</f>
        <v>6427</v>
      </c>
      <c r="J34" s="1">
        <f>SUM(J35:J39)</f>
        <v>6273</v>
      </c>
      <c r="K34" s="28" t="s">
        <v>25</v>
      </c>
      <c r="L34" s="1">
        <f t="shared" si="5"/>
        <v>11981</v>
      </c>
      <c r="M34" s="1">
        <f>SUM(M35:M39)</f>
        <v>6279</v>
      </c>
      <c r="N34" s="1">
        <f>SUM(N35:N39)</f>
        <v>5702</v>
      </c>
      <c r="O34" s="1">
        <f t="shared" si="6"/>
        <v>490</v>
      </c>
      <c r="P34" s="1">
        <f>SUM(P35:P39)</f>
        <v>240</v>
      </c>
      <c r="Q34" s="1">
        <f>SUM(Q35:Q39)</f>
        <v>250</v>
      </c>
      <c r="R34" s="42">
        <f t="shared" si="3"/>
        <v>453</v>
      </c>
      <c r="S34" s="42">
        <f>SUM(S35:S39)</f>
        <v>220</v>
      </c>
      <c r="T34" s="42">
        <f>SUM(T35:T39)</f>
        <v>233</v>
      </c>
    </row>
    <row r="35" spans="1:20" s="7" customFormat="1" ht="10.5" customHeight="1">
      <c r="A35" s="35">
        <v>20</v>
      </c>
      <c r="B35" s="63">
        <f t="shared" si="4"/>
        <v>7255</v>
      </c>
      <c r="C35" s="43">
        <f t="shared" si="0"/>
        <v>3594</v>
      </c>
      <c r="D35" s="43">
        <f t="shared" si="1"/>
        <v>3661</v>
      </c>
      <c r="E35" s="4">
        <f t="shared" si="7"/>
        <v>2062</v>
      </c>
      <c r="F35" s="4">
        <v>905</v>
      </c>
      <c r="G35" s="4">
        <v>1157</v>
      </c>
      <c r="H35" s="4">
        <f t="shared" si="2"/>
        <v>2617</v>
      </c>
      <c r="I35" s="4">
        <v>1287</v>
      </c>
      <c r="J35" s="4">
        <v>1330</v>
      </c>
      <c r="K35" s="35">
        <v>20</v>
      </c>
      <c r="L35" s="4">
        <f t="shared" si="5"/>
        <v>2406</v>
      </c>
      <c r="M35" s="4">
        <v>1323</v>
      </c>
      <c r="N35" s="4">
        <v>1083</v>
      </c>
      <c r="O35" s="4">
        <f t="shared" si="6"/>
        <v>94</v>
      </c>
      <c r="P35" s="4">
        <v>43</v>
      </c>
      <c r="Q35" s="4">
        <v>51</v>
      </c>
      <c r="R35" s="43">
        <f t="shared" si="3"/>
        <v>76</v>
      </c>
      <c r="S35" s="43">
        <v>36</v>
      </c>
      <c r="T35" s="43">
        <v>40</v>
      </c>
    </row>
    <row r="36" spans="1:20" s="7" customFormat="1" ht="10.5" customHeight="1">
      <c r="A36" s="35">
        <v>21</v>
      </c>
      <c r="B36" s="63">
        <f t="shared" si="4"/>
        <v>7539</v>
      </c>
      <c r="C36" s="43">
        <f t="shared" si="0"/>
        <v>3732</v>
      </c>
      <c r="D36" s="43">
        <f t="shared" si="1"/>
        <v>3807</v>
      </c>
      <c r="E36" s="4">
        <f t="shared" si="7"/>
        <v>2248</v>
      </c>
      <c r="F36" s="4">
        <v>999</v>
      </c>
      <c r="G36" s="4">
        <v>1249</v>
      </c>
      <c r="H36" s="4">
        <f t="shared" si="2"/>
        <v>2682</v>
      </c>
      <c r="I36" s="4">
        <v>1360</v>
      </c>
      <c r="J36" s="4">
        <v>1322</v>
      </c>
      <c r="K36" s="35">
        <v>21</v>
      </c>
      <c r="L36" s="4">
        <f t="shared" si="5"/>
        <v>2432</v>
      </c>
      <c r="M36" s="4">
        <v>1283</v>
      </c>
      <c r="N36" s="4">
        <v>1149</v>
      </c>
      <c r="O36" s="4">
        <f t="shared" si="6"/>
        <v>94</v>
      </c>
      <c r="P36" s="4">
        <v>47</v>
      </c>
      <c r="Q36" s="4">
        <v>47</v>
      </c>
      <c r="R36" s="43">
        <f t="shared" si="3"/>
        <v>83</v>
      </c>
      <c r="S36" s="43">
        <v>43</v>
      </c>
      <c r="T36" s="43">
        <v>40</v>
      </c>
    </row>
    <row r="37" spans="1:20" s="7" customFormat="1" ht="10.5" customHeight="1">
      <c r="A37" s="35">
        <v>22</v>
      </c>
      <c r="B37" s="63">
        <f t="shared" si="4"/>
        <v>7479</v>
      </c>
      <c r="C37" s="43">
        <f t="shared" si="0"/>
        <v>3698</v>
      </c>
      <c r="D37" s="43">
        <f t="shared" si="1"/>
        <v>3781</v>
      </c>
      <c r="E37" s="4">
        <f t="shared" si="7"/>
        <v>2385</v>
      </c>
      <c r="F37" s="4">
        <v>1107</v>
      </c>
      <c r="G37" s="4">
        <v>1278</v>
      </c>
      <c r="H37" s="4">
        <f t="shared" si="2"/>
        <v>2456</v>
      </c>
      <c r="I37" s="4">
        <v>1215</v>
      </c>
      <c r="J37" s="4">
        <v>1241</v>
      </c>
      <c r="K37" s="35">
        <v>22</v>
      </c>
      <c r="L37" s="4">
        <f t="shared" si="5"/>
        <v>2448</v>
      </c>
      <c r="M37" s="4">
        <v>1276</v>
      </c>
      <c r="N37" s="4">
        <v>1172</v>
      </c>
      <c r="O37" s="4">
        <f t="shared" si="6"/>
        <v>89</v>
      </c>
      <c r="P37" s="4">
        <v>49</v>
      </c>
      <c r="Q37" s="4">
        <v>40</v>
      </c>
      <c r="R37" s="43">
        <f t="shared" si="3"/>
        <v>101</v>
      </c>
      <c r="S37" s="43">
        <v>51</v>
      </c>
      <c r="T37" s="43">
        <v>50</v>
      </c>
    </row>
    <row r="38" spans="1:20" s="7" customFormat="1" ht="10.5" customHeight="1">
      <c r="A38" s="35">
        <v>23</v>
      </c>
      <c r="B38" s="63">
        <f t="shared" si="4"/>
        <v>7674</v>
      </c>
      <c r="C38" s="43">
        <f t="shared" si="0"/>
        <v>3843</v>
      </c>
      <c r="D38" s="43">
        <f t="shared" si="1"/>
        <v>3831</v>
      </c>
      <c r="E38" s="4">
        <f t="shared" si="7"/>
        <v>2624</v>
      </c>
      <c r="F38" s="4">
        <v>1230</v>
      </c>
      <c r="G38" s="4">
        <v>1394</v>
      </c>
      <c r="H38" s="4">
        <f t="shared" si="2"/>
        <v>2457</v>
      </c>
      <c r="I38" s="4">
        <v>1279</v>
      </c>
      <c r="J38" s="4">
        <v>1178</v>
      </c>
      <c r="K38" s="35">
        <v>23</v>
      </c>
      <c r="L38" s="4">
        <f t="shared" si="5"/>
        <v>2395</v>
      </c>
      <c r="M38" s="4">
        <v>1245</v>
      </c>
      <c r="N38" s="4">
        <v>1150</v>
      </c>
      <c r="O38" s="4">
        <f t="shared" si="6"/>
        <v>96</v>
      </c>
      <c r="P38" s="4">
        <v>42</v>
      </c>
      <c r="Q38" s="4">
        <v>54</v>
      </c>
      <c r="R38" s="43">
        <f t="shared" si="3"/>
        <v>102</v>
      </c>
      <c r="S38" s="43">
        <v>47</v>
      </c>
      <c r="T38" s="43">
        <v>55</v>
      </c>
    </row>
    <row r="39" spans="1:20" s="7" customFormat="1" ht="10.5" customHeight="1">
      <c r="A39" s="35">
        <v>24</v>
      </c>
      <c r="B39" s="63">
        <f t="shared" si="4"/>
        <v>7673</v>
      </c>
      <c r="C39" s="43">
        <f t="shared" si="0"/>
        <v>3781</v>
      </c>
      <c r="D39" s="43">
        <f t="shared" si="1"/>
        <v>3892</v>
      </c>
      <c r="E39" s="4">
        <f t="shared" si="7"/>
        <v>2677</v>
      </c>
      <c r="F39" s="4">
        <v>1241</v>
      </c>
      <c r="G39" s="4">
        <v>1436</v>
      </c>
      <c r="H39" s="4">
        <f t="shared" si="2"/>
        <v>2488</v>
      </c>
      <c r="I39" s="4">
        <v>1286</v>
      </c>
      <c r="J39" s="4">
        <v>1202</v>
      </c>
      <c r="K39" s="35">
        <v>24</v>
      </c>
      <c r="L39" s="4">
        <f t="shared" si="5"/>
        <v>2300</v>
      </c>
      <c r="M39" s="4">
        <v>1152</v>
      </c>
      <c r="N39" s="4">
        <v>1148</v>
      </c>
      <c r="O39" s="4">
        <f t="shared" si="6"/>
        <v>117</v>
      </c>
      <c r="P39" s="4">
        <v>59</v>
      </c>
      <c r="Q39" s="4">
        <v>58</v>
      </c>
      <c r="R39" s="43">
        <f t="shared" si="3"/>
        <v>91</v>
      </c>
      <c r="S39" s="43">
        <v>43</v>
      </c>
      <c r="T39" s="43">
        <v>48</v>
      </c>
    </row>
    <row r="40" spans="1:20" s="7" customFormat="1" ht="10.5" customHeight="1">
      <c r="A40" s="28" t="s">
        <v>26</v>
      </c>
      <c r="B40" s="62">
        <f t="shared" si="4"/>
        <v>43144</v>
      </c>
      <c r="C40" s="42">
        <f t="shared" si="0"/>
        <v>21534</v>
      </c>
      <c r="D40" s="42">
        <f t="shared" si="1"/>
        <v>21610</v>
      </c>
      <c r="E40" s="1">
        <f t="shared" si="7"/>
        <v>15115</v>
      </c>
      <c r="F40" s="1">
        <f>SUM(F41:F45)</f>
        <v>7547</v>
      </c>
      <c r="G40" s="1">
        <f>SUM(G41:G45)</f>
        <v>7568</v>
      </c>
      <c r="H40" s="1">
        <f t="shared" si="2"/>
        <v>13615</v>
      </c>
      <c r="I40" s="1">
        <f>SUM(I41:I45)</f>
        <v>6873</v>
      </c>
      <c r="J40" s="1">
        <f>SUM(J41:J45)</f>
        <v>6742</v>
      </c>
      <c r="K40" s="28" t="s">
        <v>26</v>
      </c>
      <c r="L40" s="1">
        <f t="shared" si="5"/>
        <v>13169</v>
      </c>
      <c r="M40" s="1">
        <f>SUM(M41:M45)</f>
        <v>6487</v>
      </c>
      <c r="N40" s="1">
        <f>SUM(N41:N45)</f>
        <v>6682</v>
      </c>
      <c r="O40" s="1">
        <f t="shared" si="6"/>
        <v>737</v>
      </c>
      <c r="P40" s="1">
        <f>SUM(P41:P45)</f>
        <v>391</v>
      </c>
      <c r="Q40" s="1">
        <f>SUM(Q41:Q45)</f>
        <v>346</v>
      </c>
      <c r="R40" s="42">
        <f t="shared" si="3"/>
        <v>508</v>
      </c>
      <c r="S40" s="42">
        <f>SUM(S41:S45)</f>
        <v>236</v>
      </c>
      <c r="T40" s="42">
        <f>SUM(T41:T45)</f>
        <v>272</v>
      </c>
    </row>
    <row r="41" spans="1:20" s="7" customFormat="1" ht="10.5" customHeight="1">
      <c r="A41" s="35">
        <v>25</v>
      </c>
      <c r="B41" s="63">
        <f aca="true" t="shared" si="8" ref="B41:B75">SUM(E41,H41,L41,O41,R41)</f>
        <v>7927</v>
      </c>
      <c r="C41" s="43">
        <f aca="true" t="shared" si="9" ref="C41:C75">SUM(F41,I41,M41,P41,S41)</f>
        <v>3920</v>
      </c>
      <c r="D41" s="43">
        <f aca="true" t="shared" si="10" ref="D41:D75">SUM(G41,J41,N41,Q41,T41)</f>
        <v>4007</v>
      </c>
      <c r="E41" s="4">
        <f aca="true" t="shared" si="11" ref="E41:E72">SUM(F41:G41)</f>
        <v>2705</v>
      </c>
      <c r="F41" s="4">
        <v>1333</v>
      </c>
      <c r="G41" s="4">
        <v>1372</v>
      </c>
      <c r="H41" s="4">
        <f aca="true" t="shared" si="12" ref="H41:H72">SUM(I41:J41)</f>
        <v>2562</v>
      </c>
      <c r="I41" s="4">
        <v>1294</v>
      </c>
      <c r="J41" s="4">
        <v>1268</v>
      </c>
      <c r="K41" s="35">
        <v>25</v>
      </c>
      <c r="L41" s="4">
        <f aca="true" t="shared" si="13" ref="L41:L72">SUM(M41:N41)</f>
        <v>2443</v>
      </c>
      <c r="M41" s="4">
        <v>1186</v>
      </c>
      <c r="N41" s="4">
        <v>1257</v>
      </c>
      <c r="O41" s="4">
        <f aca="true" t="shared" si="14" ref="O41:O72">SUM(P41:Q41)</f>
        <v>125</v>
      </c>
      <c r="P41" s="4">
        <v>65</v>
      </c>
      <c r="Q41" s="4">
        <v>60</v>
      </c>
      <c r="R41" s="43">
        <f aca="true" t="shared" si="15" ref="R41:R72">SUM(S41:T41)</f>
        <v>92</v>
      </c>
      <c r="S41" s="43">
        <v>42</v>
      </c>
      <c r="T41" s="43">
        <v>50</v>
      </c>
    </row>
    <row r="42" spans="1:20" s="7" customFormat="1" ht="10.5" customHeight="1">
      <c r="A42" s="35">
        <v>26</v>
      </c>
      <c r="B42" s="63">
        <f t="shared" si="8"/>
        <v>8260</v>
      </c>
      <c r="C42" s="43">
        <f t="shared" si="9"/>
        <v>4110</v>
      </c>
      <c r="D42" s="43">
        <f t="shared" si="10"/>
        <v>4150</v>
      </c>
      <c r="E42" s="4">
        <f t="shared" si="11"/>
        <v>2889</v>
      </c>
      <c r="F42" s="4">
        <v>1414</v>
      </c>
      <c r="G42" s="4">
        <v>1475</v>
      </c>
      <c r="H42" s="4">
        <f t="shared" si="12"/>
        <v>2567</v>
      </c>
      <c r="I42" s="4">
        <v>1311</v>
      </c>
      <c r="J42" s="4">
        <v>1256</v>
      </c>
      <c r="K42" s="35">
        <v>26</v>
      </c>
      <c r="L42" s="4">
        <f t="shared" si="13"/>
        <v>2534</v>
      </c>
      <c r="M42" s="4">
        <v>1240</v>
      </c>
      <c r="N42" s="4">
        <v>1294</v>
      </c>
      <c r="O42" s="4">
        <f t="shared" si="14"/>
        <v>157</v>
      </c>
      <c r="P42" s="4">
        <v>84</v>
      </c>
      <c r="Q42" s="4">
        <v>73</v>
      </c>
      <c r="R42" s="43">
        <f t="shared" si="15"/>
        <v>113</v>
      </c>
      <c r="S42" s="43">
        <v>61</v>
      </c>
      <c r="T42" s="43">
        <v>52</v>
      </c>
    </row>
    <row r="43" spans="1:20" s="7" customFormat="1" ht="10.5" customHeight="1">
      <c r="A43" s="35">
        <v>27</v>
      </c>
      <c r="B43" s="63">
        <f t="shared" si="8"/>
        <v>8568</v>
      </c>
      <c r="C43" s="43">
        <f t="shared" si="9"/>
        <v>4320</v>
      </c>
      <c r="D43" s="43">
        <f t="shared" si="10"/>
        <v>4248</v>
      </c>
      <c r="E43" s="4">
        <f t="shared" si="11"/>
        <v>3002</v>
      </c>
      <c r="F43" s="4">
        <v>1512</v>
      </c>
      <c r="G43" s="4">
        <v>1490</v>
      </c>
      <c r="H43" s="4">
        <f t="shared" si="12"/>
        <v>2695</v>
      </c>
      <c r="I43" s="4">
        <v>1378</v>
      </c>
      <c r="J43" s="4">
        <v>1317</v>
      </c>
      <c r="K43" s="35">
        <v>27</v>
      </c>
      <c r="L43" s="4">
        <f t="shared" si="13"/>
        <v>2616</v>
      </c>
      <c r="M43" s="4">
        <v>1306</v>
      </c>
      <c r="N43" s="4">
        <v>1310</v>
      </c>
      <c r="O43" s="4">
        <f t="shared" si="14"/>
        <v>151</v>
      </c>
      <c r="P43" s="4">
        <v>78</v>
      </c>
      <c r="Q43" s="4">
        <v>73</v>
      </c>
      <c r="R43" s="43">
        <f t="shared" si="15"/>
        <v>104</v>
      </c>
      <c r="S43" s="43">
        <v>46</v>
      </c>
      <c r="T43" s="43">
        <v>58</v>
      </c>
    </row>
    <row r="44" spans="1:20" s="7" customFormat="1" ht="10.5" customHeight="1">
      <c r="A44" s="35">
        <v>28</v>
      </c>
      <c r="B44" s="63">
        <f t="shared" si="8"/>
        <v>8771</v>
      </c>
      <c r="C44" s="43">
        <f t="shared" si="9"/>
        <v>4409</v>
      </c>
      <c r="D44" s="43">
        <f t="shared" si="10"/>
        <v>4362</v>
      </c>
      <c r="E44" s="4">
        <f t="shared" si="11"/>
        <v>3069</v>
      </c>
      <c r="F44" s="4">
        <v>1561</v>
      </c>
      <c r="G44" s="4">
        <v>1508</v>
      </c>
      <c r="H44" s="4">
        <f t="shared" si="12"/>
        <v>2775</v>
      </c>
      <c r="I44" s="4">
        <v>1388</v>
      </c>
      <c r="J44" s="4">
        <v>1387</v>
      </c>
      <c r="K44" s="35">
        <v>28</v>
      </c>
      <c r="L44" s="4">
        <f t="shared" si="13"/>
        <v>2679</v>
      </c>
      <c r="M44" s="4">
        <v>1335</v>
      </c>
      <c r="N44" s="4">
        <v>1344</v>
      </c>
      <c r="O44" s="4">
        <f t="shared" si="14"/>
        <v>145</v>
      </c>
      <c r="P44" s="4">
        <v>79</v>
      </c>
      <c r="Q44" s="4">
        <v>66</v>
      </c>
      <c r="R44" s="43">
        <f t="shared" si="15"/>
        <v>103</v>
      </c>
      <c r="S44" s="43">
        <v>46</v>
      </c>
      <c r="T44" s="43">
        <v>57</v>
      </c>
    </row>
    <row r="45" spans="1:20" s="7" customFormat="1" ht="10.5" customHeight="1">
      <c r="A45" s="35">
        <v>29</v>
      </c>
      <c r="B45" s="63">
        <f t="shared" si="8"/>
        <v>9618</v>
      </c>
      <c r="C45" s="43">
        <f t="shared" si="9"/>
        <v>4775</v>
      </c>
      <c r="D45" s="43">
        <f t="shared" si="10"/>
        <v>4843</v>
      </c>
      <c r="E45" s="4">
        <f t="shared" si="11"/>
        <v>3450</v>
      </c>
      <c r="F45" s="4">
        <v>1727</v>
      </c>
      <c r="G45" s="4">
        <v>1723</v>
      </c>
      <c r="H45" s="4">
        <f t="shared" si="12"/>
        <v>3016</v>
      </c>
      <c r="I45" s="4">
        <v>1502</v>
      </c>
      <c r="J45" s="4">
        <v>1514</v>
      </c>
      <c r="K45" s="35">
        <v>29</v>
      </c>
      <c r="L45" s="4">
        <f t="shared" si="13"/>
        <v>2897</v>
      </c>
      <c r="M45" s="4">
        <v>1420</v>
      </c>
      <c r="N45" s="4">
        <v>1477</v>
      </c>
      <c r="O45" s="4">
        <f t="shared" si="14"/>
        <v>159</v>
      </c>
      <c r="P45" s="4">
        <v>85</v>
      </c>
      <c r="Q45" s="4">
        <v>74</v>
      </c>
      <c r="R45" s="43">
        <f t="shared" si="15"/>
        <v>96</v>
      </c>
      <c r="S45" s="43">
        <v>41</v>
      </c>
      <c r="T45" s="43">
        <v>55</v>
      </c>
    </row>
    <row r="46" spans="1:20" s="7" customFormat="1" ht="10.5" customHeight="1">
      <c r="A46" s="28" t="s">
        <v>27</v>
      </c>
      <c r="B46" s="62">
        <f t="shared" si="8"/>
        <v>54108</v>
      </c>
      <c r="C46" s="42">
        <f t="shared" si="9"/>
        <v>27228</v>
      </c>
      <c r="D46" s="42">
        <f t="shared" si="10"/>
        <v>26880</v>
      </c>
      <c r="E46" s="1">
        <f t="shared" si="11"/>
        <v>19281</v>
      </c>
      <c r="F46" s="1">
        <f>SUM(F47:F51)</f>
        <v>9707</v>
      </c>
      <c r="G46" s="1">
        <f>SUM(G47:G51)</f>
        <v>9574</v>
      </c>
      <c r="H46" s="1">
        <f t="shared" si="12"/>
        <v>17016</v>
      </c>
      <c r="I46" s="1">
        <f>SUM(I47:I51)</f>
        <v>8524</v>
      </c>
      <c r="J46" s="1">
        <f>SUM(J47:J51)</f>
        <v>8492</v>
      </c>
      <c r="K46" s="28" t="s">
        <v>27</v>
      </c>
      <c r="L46" s="1">
        <f t="shared" si="13"/>
        <v>16402</v>
      </c>
      <c r="M46" s="1">
        <f>SUM(M47:M51)</f>
        <v>8245</v>
      </c>
      <c r="N46" s="1">
        <f>SUM(N47:N51)</f>
        <v>8157</v>
      </c>
      <c r="O46" s="1">
        <f t="shared" si="14"/>
        <v>846</v>
      </c>
      <c r="P46" s="1">
        <f>SUM(P47:P51)</f>
        <v>475</v>
      </c>
      <c r="Q46" s="1">
        <f>SUM(Q47:Q51)</f>
        <v>371</v>
      </c>
      <c r="R46" s="42">
        <f t="shared" si="15"/>
        <v>563</v>
      </c>
      <c r="S46" s="42">
        <f>SUM(S47:S51)</f>
        <v>277</v>
      </c>
      <c r="T46" s="42">
        <f>SUM(T47:T51)</f>
        <v>286</v>
      </c>
    </row>
    <row r="47" spans="1:20" s="7" customFormat="1" ht="10.5" customHeight="1">
      <c r="A47" s="35">
        <v>30</v>
      </c>
      <c r="B47" s="63">
        <f t="shared" si="8"/>
        <v>10126</v>
      </c>
      <c r="C47" s="43">
        <f t="shared" si="9"/>
        <v>5054</v>
      </c>
      <c r="D47" s="43">
        <f t="shared" si="10"/>
        <v>5072</v>
      </c>
      <c r="E47" s="4">
        <f t="shared" si="11"/>
        <v>3578</v>
      </c>
      <c r="F47" s="4">
        <v>1788</v>
      </c>
      <c r="G47" s="4">
        <v>1790</v>
      </c>
      <c r="H47" s="4">
        <f t="shared" si="12"/>
        <v>3217</v>
      </c>
      <c r="I47" s="4">
        <v>1602</v>
      </c>
      <c r="J47" s="4">
        <v>1615</v>
      </c>
      <c r="K47" s="35">
        <v>30</v>
      </c>
      <c r="L47" s="4">
        <f t="shared" si="13"/>
        <v>3020</v>
      </c>
      <c r="M47" s="4">
        <v>1495</v>
      </c>
      <c r="N47" s="4">
        <v>1525</v>
      </c>
      <c r="O47" s="4">
        <f t="shared" si="14"/>
        <v>170</v>
      </c>
      <c r="P47" s="4">
        <v>97</v>
      </c>
      <c r="Q47" s="4">
        <v>73</v>
      </c>
      <c r="R47" s="43">
        <f t="shared" si="15"/>
        <v>141</v>
      </c>
      <c r="S47" s="43">
        <v>72</v>
      </c>
      <c r="T47" s="43">
        <v>69</v>
      </c>
    </row>
    <row r="48" spans="1:20" s="7" customFormat="1" ht="10.5" customHeight="1">
      <c r="A48" s="35">
        <v>31</v>
      </c>
      <c r="B48" s="63">
        <f t="shared" si="8"/>
        <v>10825</v>
      </c>
      <c r="C48" s="43">
        <f t="shared" si="9"/>
        <v>5510</v>
      </c>
      <c r="D48" s="43">
        <f t="shared" si="10"/>
        <v>5315</v>
      </c>
      <c r="E48" s="4">
        <f t="shared" si="11"/>
        <v>3901</v>
      </c>
      <c r="F48" s="4">
        <v>2014</v>
      </c>
      <c r="G48" s="4">
        <v>1887</v>
      </c>
      <c r="H48" s="4">
        <f t="shared" si="12"/>
        <v>3370</v>
      </c>
      <c r="I48" s="4">
        <v>1699</v>
      </c>
      <c r="J48" s="4">
        <v>1671</v>
      </c>
      <c r="K48" s="35">
        <v>31</v>
      </c>
      <c r="L48" s="4">
        <f t="shared" si="13"/>
        <v>3294</v>
      </c>
      <c r="M48" s="4">
        <v>1653</v>
      </c>
      <c r="N48" s="4">
        <v>1641</v>
      </c>
      <c r="O48" s="4">
        <f t="shared" si="14"/>
        <v>160</v>
      </c>
      <c r="P48" s="4">
        <v>96</v>
      </c>
      <c r="Q48" s="4">
        <v>64</v>
      </c>
      <c r="R48" s="43">
        <f t="shared" si="15"/>
        <v>100</v>
      </c>
      <c r="S48" s="43">
        <v>48</v>
      </c>
      <c r="T48" s="43">
        <v>52</v>
      </c>
    </row>
    <row r="49" spans="1:20" s="7" customFormat="1" ht="10.5" customHeight="1">
      <c r="A49" s="35">
        <v>32</v>
      </c>
      <c r="B49" s="63">
        <f t="shared" si="8"/>
        <v>11401</v>
      </c>
      <c r="C49" s="43">
        <f t="shared" si="9"/>
        <v>5798</v>
      </c>
      <c r="D49" s="43">
        <f t="shared" si="10"/>
        <v>5603</v>
      </c>
      <c r="E49" s="4">
        <f t="shared" si="11"/>
        <v>4073</v>
      </c>
      <c r="F49" s="4">
        <v>2074</v>
      </c>
      <c r="G49" s="4">
        <v>1999</v>
      </c>
      <c r="H49" s="4">
        <f t="shared" si="12"/>
        <v>3577</v>
      </c>
      <c r="I49" s="4">
        <v>1834</v>
      </c>
      <c r="J49" s="4">
        <v>1743</v>
      </c>
      <c r="K49" s="35">
        <v>32</v>
      </c>
      <c r="L49" s="4">
        <f t="shared" si="13"/>
        <v>3456</v>
      </c>
      <c r="M49" s="4">
        <v>1730</v>
      </c>
      <c r="N49" s="4">
        <v>1726</v>
      </c>
      <c r="O49" s="4">
        <f t="shared" si="14"/>
        <v>183</v>
      </c>
      <c r="P49" s="4">
        <v>109</v>
      </c>
      <c r="Q49" s="4">
        <v>74</v>
      </c>
      <c r="R49" s="43">
        <f t="shared" si="15"/>
        <v>112</v>
      </c>
      <c r="S49" s="43">
        <v>51</v>
      </c>
      <c r="T49" s="43">
        <v>61</v>
      </c>
    </row>
    <row r="50" spans="1:20" s="7" customFormat="1" ht="10.5" customHeight="1">
      <c r="A50" s="35">
        <v>33</v>
      </c>
      <c r="B50" s="63">
        <f t="shared" si="8"/>
        <v>10973</v>
      </c>
      <c r="C50" s="43">
        <f t="shared" si="9"/>
        <v>5472</v>
      </c>
      <c r="D50" s="43">
        <f t="shared" si="10"/>
        <v>5501</v>
      </c>
      <c r="E50" s="4">
        <f t="shared" si="11"/>
        <v>3925</v>
      </c>
      <c r="F50" s="4">
        <v>1926</v>
      </c>
      <c r="G50" s="4">
        <v>1999</v>
      </c>
      <c r="H50" s="4">
        <f t="shared" si="12"/>
        <v>3425</v>
      </c>
      <c r="I50" s="4">
        <v>1677</v>
      </c>
      <c r="J50" s="4">
        <v>1748</v>
      </c>
      <c r="K50" s="35">
        <v>33</v>
      </c>
      <c r="L50" s="4">
        <f t="shared" si="13"/>
        <v>3353</v>
      </c>
      <c r="M50" s="4">
        <v>1731</v>
      </c>
      <c r="N50" s="4">
        <v>1622</v>
      </c>
      <c r="O50" s="4">
        <f t="shared" si="14"/>
        <v>162</v>
      </c>
      <c r="P50" s="4">
        <v>85</v>
      </c>
      <c r="Q50" s="4">
        <v>77</v>
      </c>
      <c r="R50" s="43">
        <f t="shared" si="15"/>
        <v>108</v>
      </c>
      <c r="S50" s="43">
        <v>53</v>
      </c>
      <c r="T50" s="43">
        <v>55</v>
      </c>
    </row>
    <row r="51" spans="1:20" s="7" customFormat="1" ht="10.5" customHeight="1">
      <c r="A51" s="35">
        <v>34</v>
      </c>
      <c r="B51" s="63">
        <f t="shared" si="8"/>
        <v>10783</v>
      </c>
      <c r="C51" s="43">
        <f t="shared" si="9"/>
        <v>5394</v>
      </c>
      <c r="D51" s="43">
        <f t="shared" si="10"/>
        <v>5389</v>
      </c>
      <c r="E51" s="4">
        <f t="shared" si="11"/>
        <v>3804</v>
      </c>
      <c r="F51" s="4">
        <v>1905</v>
      </c>
      <c r="G51" s="4">
        <v>1899</v>
      </c>
      <c r="H51" s="4">
        <f t="shared" si="12"/>
        <v>3427</v>
      </c>
      <c r="I51" s="4">
        <v>1712</v>
      </c>
      <c r="J51" s="4">
        <v>1715</v>
      </c>
      <c r="K51" s="35">
        <v>34</v>
      </c>
      <c r="L51" s="4">
        <f t="shared" si="13"/>
        <v>3279</v>
      </c>
      <c r="M51" s="4">
        <v>1636</v>
      </c>
      <c r="N51" s="4">
        <v>1643</v>
      </c>
      <c r="O51" s="4">
        <f t="shared" si="14"/>
        <v>171</v>
      </c>
      <c r="P51" s="4">
        <v>88</v>
      </c>
      <c r="Q51" s="4">
        <v>83</v>
      </c>
      <c r="R51" s="43">
        <f t="shared" si="15"/>
        <v>102</v>
      </c>
      <c r="S51" s="43">
        <v>53</v>
      </c>
      <c r="T51" s="43">
        <v>49</v>
      </c>
    </row>
    <row r="52" spans="1:20" s="7" customFormat="1" ht="10.5" customHeight="1">
      <c r="A52" s="28" t="s">
        <v>28</v>
      </c>
      <c r="B52" s="62">
        <f t="shared" si="8"/>
        <v>50077</v>
      </c>
      <c r="C52" s="42">
        <f t="shared" si="9"/>
        <v>25135</v>
      </c>
      <c r="D52" s="42">
        <f t="shared" si="10"/>
        <v>24942</v>
      </c>
      <c r="E52" s="1">
        <f t="shared" si="11"/>
        <v>17874</v>
      </c>
      <c r="F52" s="1">
        <f>SUM(F53:F57)</f>
        <v>8877</v>
      </c>
      <c r="G52" s="1">
        <f>SUM(G53:G57)</f>
        <v>8997</v>
      </c>
      <c r="H52" s="1">
        <f t="shared" si="12"/>
        <v>15649</v>
      </c>
      <c r="I52" s="1">
        <f>SUM(I53:I57)</f>
        <v>7946</v>
      </c>
      <c r="J52" s="1">
        <f>SUM(J53:J57)</f>
        <v>7703</v>
      </c>
      <c r="K52" s="28" t="s">
        <v>28</v>
      </c>
      <c r="L52" s="1">
        <f t="shared" si="13"/>
        <v>15315</v>
      </c>
      <c r="M52" s="1">
        <f>SUM(M53:M57)</f>
        <v>7672</v>
      </c>
      <c r="N52" s="1">
        <f>SUM(N53:N57)</f>
        <v>7643</v>
      </c>
      <c r="O52" s="1">
        <f t="shared" si="14"/>
        <v>743</v>
      </c>
      <c r="P52" s="1">
        <f>SUM(P53:P57)</f>
        <v>382</v>
      </c>
      <c r="Q52" s="1">
        <f>SUM(Q53:Q57)</f>
        <v>361</v>
      </c>
      <c r="R52" s="42">
        <f t="shared" si="15"/>
        <v>496</v>
      </c>
      <c r="S52" s="42">
        <f>SUM(S53:S57)</f>
        <v>258</v>
      </c>
      <c r="T52" s="42">
        <f>SUM(T53:T57)</f>
        <v>238</v>
      </c>
    </row>
    <row r="53" spans="1:20" s="7" customFormat="1" ht="10.5" customHeight="1">
      <c r="A53" s="35">
        <v>35</v>
      </c>
      <c r="B53" s="63">
        <f t="shared" si="8"/>
        <v>10593</v>
      </c>
      <c r="C53" s="43">
        <f t="shared" si="9"/>
        <v>5396</v>
      </c>
      <c r="D53" s="43">
        <f t="shared" si="10"/>
        <v>5197</v>
      </c>
      <c r="E53" s="4">
        <f t="shared" si="11"/>
        <v>3766</v>
      </c>
      <c r="F53" s="4">
        <v>1901</v>
      </c>
      <c r="G53" s="4">
        <v>1865</v>
      </c>
      <c r="H53" s="4">
        <f t="shared" si="12"/>
        <v>3361</v>
      </c>
      <c r="I53" s="4">
        <v>1704</v>
      </c>
      <c r="J53" s="4">
        <v>1657</v>
      </c>
      <c r="K53" s="35">
        <v>35</v>
      </c>
      <c r="L53" s="4">
        <f t="shared" si="13"/>
        <v>3182</v>
      </c>
      <c r="M53" s="4">
        <v>1651</v>
      </c>
      <c r="N53" s="4">
        <v>1531</v>
      </c>
      <c r="O53" s="4">
        <f t="shared" si="14"/>
        <v>166</v>
      </c>
      <c r="P53" s="4">
        <v>81</v>
      </c>
      <c r="Q53" s="4">
        <v>85</v>
      </c>
      <c r="R53" s="43">
        <f t="shared" si="15"/>
        <v>118</v>
      </c>
      <c r="S53" s="43">
        <v>59</v>
      </c>
      <c r="T53" s="43">
        <v>59</v>
      </c>
    </row>
    <row r="54" spans="1:20" s="7" customFormat="1" ht="10.5" customHeight="1">
      <c r="A54" s="35">
        <v>36</v>
      </c>
      <c r="B54" s="63">
        <f t="shared" si="8"/>
        <v>10503</v>
      </c>
      <c r="C54" s="43">
        <f t="shared" si="9"/>
        <v>5294</v>
      </c>
      <c r="D54" s="43">
        <f t="shared" si="10"/>
        <v>5209</v>
      </c>
      <c r="E54" s="4">
        <f t="shared" si="11"/>
        <v>3746</v>
      </c>
      <c r="F54" s="4">
        <v>1838</v>
      </c>
      <c r="G54" s="4">
        <v>1908</v>
      </c>
      <c r="H54" s="4">
        <f t="shared" si="12"/>
        <v>3319</v>
      </c>
      <c r="I54" s="4">
        <v>1729</v>
      </c>
      <c r="J54" s="4">
        <v>1590</v>
      </c>
      <c r="K54" s="35">
        <v>36</v>
      </c>
      <c r="L54" s="4">
        <f t="shared" si="13"/>
        <v>3170</v>
      </c>
      <c r="M54" s="4">
        <v>1587</v>
      </c>
      <c r="N54" s="4">
        <v>1583</v>
      </c>
      <c r="O54" s="4">
        <f t="shared" si="14"/>
        <v>163</v>
      </c>
      <c r="P54" s="4">
        <v>80</v>
      </c>
      <c r="Q54" s="4">
        <v>83</v>
      </c>
      <c r="R54" s="43">
        <f t="shared" si="15"/>
        <v>105</v>
      </c>
      <c r="S54" s="43">
        <v>60</v>
      </c>
      <c r="T54" s="43">
        <v>45</v>
      </c>
    </row>
    <row r="55" spans="1:20" s="7" customFormat="1" ht="10.5" customHeight="1">
      <c r="A55" s="35">
        <v>37</v>
      </c>
      <c r="B55" s="63">
        <f t="shared" si="8"/>
        <v>10540</v>
      </c>
      <c r="C55" s="43">
        <f t="shared" si="9"/>
        <v>5248</v>
      </c>
      <c r="D55" s="43">
        <f t="shared" si="10"/>
        <v>5292</v>
      </c>
      <c r="E55" s="4">
        <f t="shared" si="11"/>
        <v>3728</v>
      </c>
      <c r="F55" s="4">
        <v>1830</v>
      </c>
      <c r="G55" s="4">
        <v>1898</v>
      </c>
      <c r="H55" s="4">
        <f t="shared" si="12"/>
        <v>3322</v>
      </c>
      <c r="I55" s="4">
        <v>1668</v>
      </c>
      <c r="J55" s="4">
        <v>1654</v>
      </c>
      <c r="K55" s="35">
        <v>37</v>
      </c>
      <c r="L55" s="4">
        <f t="shared" si="13"/>
        <v>3230</v>
      </c>
      <c r="M55" s="4">
        <v>1617</v>
      </c>
      <c r="N55" s="4">
        <v>1613</v>
      </c>
      <c r="O55" s="4">
        <f t="shared" si="14"/>
        <v>161</v>
      </c>
      <c r="P55" s="4">
        <v>83</v>
      </c>
      <c r="Q55" s="4">
        <v>78</v>
      </c>
      <c r="R55" s="43">
        <f t="shared" si="15"/>
        <v>99</v>
      </c>
      <c r="S55" s="43">
        <v>50</v>
      </c>
      <c r="T55" s="43">
        <v>49</v>
      </c>
    </row>
    <row r="56" spans="1:20" s="7" customFormat="1" ht="10.5" customHeight="1">
      <c r="A56" s="35">
        <v>38</v>
      </c>
      <c r="B56" s="63">
        <f t="shared" si="8"/>
        <v>10430</v>
      </c>
      <c r="C56" s="43">
        <f t="shared" si="9"/>
        <v>5215</v>
      </c>
      <c r="D56" s="43">
        <f t="shared" si="10"/>
        <v>5215</v>
      </c>
      <c r="E56" s="4">
        <f t="shared" si="11"/>
        <v>3701</v>
      </c>
      <c r="F56" s="4">
        <v>1860</v>
      </c>
      <c r="G56" s="4">
        <v>1841</v>
      </c>
      <c r="H56" s="4">
        <f t="shared" si="12"/>
        <v>3211</v>
      </c>
      <c r="I56" s="4">
        <v>1601</v>
      </c>
      <c r="J56" s="4">
        <v>1610</v>
      </c>
      <c r="K56" s="35">
        <v>38</v>
      </c>
      <c r="L56" s="4">
        <f t="shared" si="13"/>
        <v>3269</v>
      </c>
      <c r="M56" s="4">
        <v>1614</v>
      </c>
      <c r="N56" s="4">
        <v>1655</v>
      </c>
      <c r="O56" s="4">
        <f t="shared" si="14"/>
        <v>135</v>
      </c>
      <c r="P56" s="4">
        <v>79</v>
      </c>
      <c r="Q56" s="4">
        <v>56</v>
      </c>
      <c r="R56" s="43">
        <f t="shared" si="15"/>
        <v>114</v>
      </c>
      <c r="S56" s="43">
        <v>61</v>
      </c>
      <c r="T56" s="43">
        <v>53</v>
      </c>
    </row>
    <row r="57" spans="1:20" s="7" customFormat="1" ht="10.5" customHeight="1">
      <c r="A57" s="35">
        <v>39</v>
      </c>
      <c r="B57" s="63">
        <f t="shared" si="8"/>
        <v>8011</v>
      </c>
      <c r="C57" s="43">
        <f t="shared" si="9"/>
        <v>3982</v>
      </c>
      <c r="D57" s="43">
        <f t="shared" si="10"/>
        <v>4029</v>
      </c>
      <c r="E57" s="4">
        <f t="shared" si="11"/>
        <v>2933</v>
      </c>
      <c r="F57" s="4">
        <v>1448</v>
      </c>
      <c r="G57" s="4">
        <v>1485</v>
      </c>
      <c r="H57" s="4">
        <f t="shared" si="12"/>
        <v>2436</v>
      </c>
      <c r="I57" s="4">
        <v>1244</v>
      </c>
      <c r="J57" s="4">
        <v>1192</v>
      </c>
      <c r="K57" s="35">
        <v>39</v>
      </c>
      <c r="L57" s="4">
        <f t="shared" si="13"/>
        <v>2464</v>
      </c>
      <c r="M57" s="4">
        <v>1203</v>
      </c>
      <c r="N57" s="4">
        <v>1261</v>
      </c>
      <c r="O57" s="4">
        <f t="shared" si="14"/>
        <v>118</v>
      </c>
      <c r="P57" s="4">
        <v>59</v>
      </c>
      <c r="Q57" s="4">
        <v>59</v>
      </c>
      <c r="R57" s="43">
        <f t="shared" si="15"/>
        <v>60</v>
      </c>
      <c r="S57" s="43">
        <v>28</v>
      </c>
      <c r="T57" s="43">
        <v>32</v>
      </c>
    </row>
    <row r="58" spans="1:20" s="7" customFormat="1" ht="10.5" customHeight="1">
      <c r="A58" s="28" t="s">
        <v>29</v>
      </c>
      <c r="B58" s="62">
        <f t="shared" si="8"/>
        <v>46348</v>
      </c>
      <c r="C58" s="42">
        <f t="shared" si="9"/>
        <v>23406</v>
      </c>
      <c r="D58" s="42">
        <f t="shared" si="10"/>
        <v>22942</v>
      </c>
      <c r="E58" s="1">
        <f t="shared" si="11"/>
        <v>17127</v>
      </c>
      <c r="F58" s="1">
        <f>SUM(F59:F63)</f>
        <v>8608</v>
      </c>
      <c r="G58" s="1">
        <f>SUM(G59:G63)</f>
        <v>8519</v>
      </c>
      <c r="H58" s="1">
        <f t="shared" si="12"/>
        <v>13720</v>
      </c>
      <c r="I58" s="1">
        <f>SUM(I59:I63)</f>
        <v>6990</v>
      </c>
      <c r="J58" s="1">
        <f>SUM(J59:J63)</f>
        <v>6730</v>
      </c>
      <c r="K58" s="28" t="s">
        <v>29</v>
      </c>
      <c r="L58" s="1">
        <f t="shared" si="13"/>
        <v>14117</v>
      </c>
      <c r="M58" s="1">
        <f>SUM(M59:M63)</f>
        <v>7120</v>
      </c>
      <c r="N58" s="1">
        <f>SUM(N59:N63)</f>
        <v>6997</v>
      </c>
      <c r="O58" s="1">
        <f t="shared" si="14"/>
        <v>825</v>
      </c>
      <c r="P58" s="1">
        <f>SUM(P59:P63)</f>
        <v>421</v>
      </c>
      <c r="Q58" s="1">
        <f>SUM(Q59:Q63)</f>
        <v>404</v>
      </c>
      <c r="R58" s="42">
        <f t="shared" si="15"/>
        <v>559</v>
      </c>
      <c r="S58" s="42">
        <f>SUM(S59:S63)</f>
        <v>267</v>
      </c>
      <c r="T58" s="42">
        <f>SUM(T59:T63)</f>
        <v>292</v>
      </c>
    </row>
    <row r="59" spans="1:20" s="7" customFormat="1" ht="10.5" customHeight="1">
      <c r="A59" s="35">
        <v>40</v>
      </c>
      <c r="B59" s="63">
        <f t="shared" si="8"/>
        <v>10216</v>
      </c>
      <c r="C59" s="43">
        <f t="shared" si="9"/>
        <v>5154</v>
      </c>
      <c r="D59" s="43">
        <f t="shared" si="10"/>
        <v>5062</v>
      </c>
      <c r="E59" s="4">
        <f t="shared" si="11"/>
        <v>3727</v>
      </c>
      <c r="F59" s="4">
        <v>1889</v>
      </c>
      <c r="G59" s="4">
        <v>1838</v>
      </c>
      <c r="H59" s="4">
        <f t="shared" si="12"/>
        <v>3127</v>
      </c>
      <c r="I59" s="4">
        <v>1569</v>
      </c>
      <c r="J59" s="4">
        <v>1558</v>
      </c>
      <c r="K59" s="35">
        <v>40</v>
      </c>
      <c r="L59" s="4">
        <f t="shared" si="13"/>
        <v>3070</v>
      </c>
      <c r="M59" s="4">
        <v>1558</v>
      </c>
      <c r="N59" s="4">
        <v>1512</v>
      </c>
      <c r="O59" s="4">
        <f t="shared" si="14"/>
        <v>180</v>
      </c>
      <c r="P59" s="4">
        <v>85</v>
      </c>
      <c r="Q59" s="4">
        <v>95</v>
      </c>
      <c r="R59" s="43">
        <f t="shared" si="15"/>
        <v>112</v>
      </c>
      <c r="S59" s="43">
        <v>53</v>
      </c>
      <c r="T59" s="43">
        <v>59</v>
      </c>
    </row>
    <row r="60" spans="1:20" s="7" customFormat="1" ht="10.5" customHeight="1">
      <c r="A60" s="35">
        <v>41</v>
      </c>
      <c r="B60" s="63">
        <f t="shared" si="8"/>
        <v>9394</v>
      </c>
      <c r="C60" s="43">
        <f t="shared" si="9"/>
        <v>4745</v>
      </c>
      <c r="D60" s="43">
        <f t="shared" si="10"/>
        <v>4649</v>
      </c>
      <c r="E60" s="4">
        <f t="shared" si="11"/>
        <v>3446</v>
      </c>
      <c r="F60" s="4">
        <v>1740</v>
      </c>
      <c r="G60" s="4">
        <v>1706</v>
      </c>
      <c r="H60" s="4">
        <f t="shared" si="12"/>
        <v>2835</v>
      </c>
      <c r="I60" s="4">
        <v>1454</v>
      </c>
      <c r="J60" s="4">
        <v>1381</v>
      </c>
      <c r="K60" s="35">
        <v>41</v>
      </c>
      <c r="L60" s="4">
        <f t="shared" si="13"/>
        <v>2853</v>
      </c>
      <c r="M60" s="4">
        <v>1427</v>
      </c>
      <c r="N60" s="4">
        <v>1426</v>
      </c>
      <c r="O60" s="4">
        <f t="shared" si="14"/>
        <v>163</v>
      </c>
      <c r="P60" s="4">
        <v>80</v>
      </c>
      <c r="Q60" s="4">
        <v>83</v>
      </c>
      <c r="R60" s="43">
        <f t="shared" si="15"/>
        <v>97</v>
      </c>
      <c r="S60" s="43">
        <v>44</v>
      </c>
      <c r="T60" s="43">
        <v>53</v>
      </c>
    </row>
    <row r="61" spans="1:20" s="7" customFormat="1" ht="10.5" customHeight="1">
      <c r="A61" s="35">
        <v>42</v>
      </c>
      <c r="B61" s="63">
        <f t="shared" si="8"/>
        <v>9070</v>
      </c>
      <c r="C61" s="43">
        <f t="shared" si="9"/>
        <v>4564</v>
      </c>
      <c r="D61" s="43">
        <f t="shared" si="10"/>
        <v>4506</v>
      </c>
      <c r="E61" s="4">
        <f t="shared" si="11"/>
        <v>3378</v>
      </c>
      <c r="F61" s="4">
        <v>1674</v>
      </c>
      <c r="G61" s="4">
        <v>1704</v>
      </c>
      <c r="H61" s="4">
        <f t="shared" si="12"/>
        <v>2675</v>
      </c>
      <c r="I61" s="4">
        <v>1371</v>
      </c>
      <c r="J61" s="4">
        <v>1304</v>
      </c>
      <c r="K61" s="35">
        <v>42</v>
      </c>
      <c r="L61" s="4">
        <f t="shared" si="13"/>
        <v>2705</v>
      </c>
      <c r="M61" s="4">
        <v>1358</v>
      </c>
      <c r="N61" s="4">
        <v>1347</v>
      </c>
      <c r="O61" s="4">
        <f t="shared" si="14"/>
        <v>180</v>
      </c>
      <c r="P61" s="4">
        <v>98</v>
      </c>
      <c r="Q61" s="4">
        <v>82</v>
      </c>
      <c r="R61" s="43">
        <f t="shared" si="15"/>
        <v>132</v>
      </c>
      <c r="S61" s="43">
        <v>63</v>
      </c>
      <c r="T61" s="43">
        <v>69</v>
      </c>
    </row>
    <row r="62" spans="1:20" s="7" customFormat="1" ht="10.5" customHeight="1">
      <c r="A62" s="35">
        <v>43</v>
      </c>
      <c r="B62" s="63">
        <f t="shared" si="8"/>
        <v>8864</v>
      </c>
      <c r="C62" s="43">
        <f t="shared" si="9"/>
        <v>4452</v>
      </c>
      <c r="D62" s="43">
        <f t="shared" si="10"/>
        <v>4412</v>
      </c>
      <c r="E62" s="4">
        <f t="shared" si="11"/>
        <v>3251</v>
      </c>
      <c r="F62" s="4">
        <v>1591</v>
      </c>
      <c r="G62" s="4">
        <v>1660</v>
      </c>
      <c r="H62" s="4">
        <f t="shared" si="12"/>
        <v>2525</v>
      </c>
      <c r="I62" s="4">
        <v>1308</v>
      </c>
      <c r="J62" s="4">
        <v>1217</v>
      </c>
      <c r="K62" s="35">
        <v>43</v>
      </c>
      <c r="L62" s="4">
        <f t="shared" si="13"/>
        <v>2817</v>
      </c>
      <c r="M62" s="4">
        <v>1418</v>
      </c>
      <c r="N62" s="4">
        <v>1399</v>
      </c>
      <c r="O62" s="4">
        <f t="shared" si="14"/>
        <v>152</v>
      </c>
      <c r="P62" s="4">
        <v>76</v>
      </c>
      <c r="Q62" s="4">
        <v>76</v>
      </c>
      <c r="R62" s="43">
        <f t="shared" si="15"/>
        <v>119</v>
      </c>
      <c r="S62" s="43">
        <v>59</v>
      </c>
      <c r="T62" s="43">
        <v>60</v>
      </c>
    </row>
    <row r="63" spans="1:20" s="7" customFormat="1" ht="10.5" customHeight="1">
      <c r="A63" s="35">
        <v>44</v>
      </c>
      <c r="B63" s="63">
        <f t="shared" si="8"/>
        <v>8804</v>
      </c>
      <c r="C63" s="43">
        <f t="shared" si="9"/>
        <v>4491</v>
      </c>
      <c r="D63" s="43">
        <f t="shared" si="10"/>
        <v>4313</v>
      </c>
      <c r="E63" s="4">
        <f t="shared" si="11"/>
        <v>3325</v>
      </c>
      <c r="F63" s="4">
        <v>1714</v>
      </c>
      <c r="G63" s="4">
        <v>1611</v>
      </c>
      <c r="H63" s="4">
        <f t="shared" si="12"/>
        <v>2558</v>
      </c>
      <c r="I63" s="4">
        <v>1288</v>
      </c>
      <c r="J63" s="4">
        <v>1270</v>
      </c>
      <c r="K63" s="35">
        <v>44</v>
      </c>
      <c r="L63" s="4">
        <f t="shared" si="13"/>
        <v>2672</v>
      </c>
      <c r="M63" s="4">
        <v>1359</v>
      </c>
      <c r="N63" s="4">
        <v>1313</v>
      </c>
      <c r="O63" s="4">
        <f t="shared" si="14"/>
        <v>150</v>
      </c>
      <c r="P63" s="4">
        <v>82</v>
      </c>
      <c r="Q63" s="4">
        <v>68</v>
      </c>
      <c r="R63" s="43">
        <f t="shared" si="15"/>
        <v>99</v>
      </c>
      <c r="S63" s="43">
        <v>48</v>
      </c>
      <c r="T63" s="43">
        <v>51</v>
      </c>
    </row>
    <row r="64" spans="1:20" s="7" customFormat="1" ht="10.5" customHeight="1">
      <c r="A64" s="28" t="s">
        <v>30</v>
      </c>
      <c r="B64" s="62">
        <f t="shared" si="8"/>
        <v>43993</v>
      </c>
      <c r="C64" s="42">
        <f t="shared" si="9"/>
        <v>22073</v>
      </c>
      <c r="D64" s="42">
        <f t="shared" si="10"/>
        <v>21920</v>
      </c>
      <c r="E64" s="1">
        <f t="shared" si="11"/>
        <v>16741</v>
      </c>
      <c r="F64" s="1">
        <f>SUM(F65:F69)</f>
        <v>8352</v>
      </c>
      <c r="G64" s="1">
        <f>SUM(G65:G69)</f>
        <v>8389</v>
      </c>
      <c r="H64" s="1">
        <f t="shared" si="12"/>
        <v>12495</v>
      </c>
      <c r="I64" s="1">
        <f>SUM(I65:I69)</f>
        <v>6396</v>
      </c>
      <c r="J64" s="1">
        <f>SUM(J65:J69)</f>
        <v>6099</v>
      </c>
      <c r="K64" s="28" t="s">
        <v>30</v>
      </c>
      <c r="L64" s="1">
        <f t="shared" si="13"/>
        <v>13454</v>
      </c>
      <c r="M64" s="1">
        <f>SUM(M65:M69)</f>
        <v>6687</v>
      </c>
      <c r="N64" s="1">
        <f>SUM(N65:N69)</f>
        <v>6767</v>
      </c>
      <c r="O64" s="1">
        <f t="shared" si="14"/>
        <v>728</v>
      </c>
      <c r="P64" s="1">
        <f>SUM(P65:P69)</f>
        <v>360</v>
      </c>
      <c r="Q64" s="1">
        <f>SUM(Q65:Q69)</f>
        <v>368</v>
      </c>
      <c r="R64" s="42">
        <f t="shared" si="15"/>
        <v>575</v>
      </c>
      <c r="S64" s="42">
        <f>SUM(S65:S69)</f>
        <v>278</v>
      </c>
      <c r="T64" s="42">
        <f>SUM(T65:T69)</f>
        <v>297</v>
      </c>
    </row>
    <row r="65" spans="1:20" s="7" customFormat="1" ht="10.5" customHeight="1">
      <c r="A65" s="35">
        <v>45</v>
      </c>
      <c r="B65" s="63">
        <f t="shared" si="8"/>
        <v>8831</v>
      </c>
      <c r="C65" s="43">
        <f t="shared" si="9"/>
        <v>4436</v>
      </c>
      <c r="D65" s="43">
        <f t="shared" si="10"/>
        <v>4395</v>
      </c>
      <c r="E65" s="4">
        <f t="shared" si="11"/>
        <v>3362</v>
      </c>
      <c r="F65" s="4">
        <v>1684</v>
      </c>
      <c r="G65" s="4">
        <v>1678</v>
      </c>
      <c r="H65" s="4">
        <f t="shared" si="12"/>
        <v>2498</v>
      </c>
      <c r="I65" s="4">
        <v>1267</v>
      </c>
      <c r="J65" s="4">
        <v>1231</v>
      </c>
      <c r="K65" s="35">
        <v>45</v>
      </c>
      <c r="L65" s="4">
        <f t="shared" si="13"/>
        <v>2723</v>
      </c>
      <c r="M65" s="4">
        <v>1375</v>
      </c>
      <c r="N65" s="4">
        <v>1348</v>
      </c>
      <c r="O65" s="4">
        <f t="shared" si="14"/>
        <v>135</v>
      </c>
      <c r="P65" s="4">
        <v>48</v>
      </c>
      <c r="Q65" s="4">
        <v>87</v>
      </c>
      <c r="R65" s="43">
        <f t="shared" si="15"/>
        <v>113</v>
      </c>
      <c r="S65" s="43">
        <v>62</v>
      </c>
      <c r="T65" s="43">
        <v>51</v>
      </c>
    </row>
    <row r="66" spans="1:20" s="7" customFormat="1" ht="10.5" customHeight="1">
      <c r="A66" s="35">
        <v>46</v>
      </c>
      <c r="B66" s="63">
        <f t="shared" si="8"/>
        <v>9082</v>
      </c>
      <c r="C66" s="43">
        <f t="shared" si="9"/>
        <v>4516</v>
      </c>
      <c r="D66" s="43">
        <f t="shared" si="10"/>
        <v>4566</v>
      </c>
      <c r="E66" s="4">
        <f t="shared" si="11"/>
        <v>3358</v>
      </c>
      <c r="F66" s="4">
        <v>1622</v>
      </c>
      <c r="G66" s="4">
        <v>1736</v>
      </c>
      <c r="H66" s="4">
        <f t="shared" si="12"/>
        <v>2668</v>
      </c>
      <c r="I66" s="4">
        <v>1382</v>
      </c>
      <c r="J66" s="4">
        <v>1286</v>
      </c>
      <c r="K66" s="35">
        <v>46</v>
      </c>
      <c r="L66" s="4">
        <f t="shared" si="13"/>
        <v>2782</v>
      </c>
      <c r="M66" s="4">
        <v>1360</v>
      </c>
      <c r="N66" s="4">
        <v>1422</v>
      </c>
      <c r="O66" s="4">
        <f t="shared" si="14"/>
        <v>147</v>
      </c>
      <c r="P66" s="4">
        <v>87</v>
      </c>
      <c r="Q66" s="4">
        <v>60</v>
      </c>
      <c r="R66" s="43">
        <f t="shared" si="15"/>
        <v>127</v>
      </c>
      <c r="S66" s="43">
        <v>65</v>
      </c>
      <c r="T66" s="43">
        <v>62</v>
      </c>
    </row>
    <row r="67" spans="1:20" s="7" customFormat="1" ht="10.5" customHeight="1">
      <c r="A67" s="35">
        <v>47</v>
      </c>
      <c r="B67" s="63">
        <f t="shared" si="8"/>
        <v>8696</v>
      </c>
      <c r="C67" s="43">
        <f t="shared" si="9"/>
        <v>4326</v>
      </c>
      <c r="D67" s="43">
        <f t="shared" si="10"/>
        <v>4370</v>
      </c>
      <c r="E67" s="4">
        <f t="shared" si="11"/>
        <v>3326</v>
      </c>
      <c r="F67" s="4">
        <v>1641</v>
      </c>
      <c r="G67" s="4">
        <v>1685</v>
      </c>
      <c r="H67" s="4">
        <f t="shared" si="12"/>
        <v>2456</v>
      </c>
      <c r="I67" s="4">
        <v>1233</v>
      </c>
      <c r="J67" s="4">
        <v>1223</v>
      </c>
      <c r="K67" s="35">
        <v>47</v>
      </c>
      <c r="L67" s="4">
        <f t="shared" si="13"/>
        <v>2659</v>
      </c>
      <c r="M67" s="4">
        <v>1330</v>
      </c>
      <c r="N67" s="4">
        <v>1329</v>
      </c>
      <c r="O67" s="4">
        <f t="shared" si="14"/>
        <v>166</v>
      </c>
      <c r="P67" s="4">
        <v>84</v>
      </c>
      <c r="Q67" s="4">
        <v>82</v>
      </c>
      <c r="R67" s="43">
        <f t="shared" si="15"/>
        <v>89</v>
      </c>
      <c r="S67" s="43">
        <v>38</v>
      </c>
      <c r="T67" s="43">
        <v>51</v>
      </c>
    </row>
    <row r="68" spans="1:20" s="7" customFormat="1" ht="10.5" customHeight="1">
      <c r="A68" s="35">
        <v>48</v>
      </c>
      <c r="B68" s="63">
        <f t="shared" si="8"/>
        <v>8537</v>
      </c>
      <c r="C68" s="43">
        <f t="shared" si="9"/>
        <v>4287</v>
      </c>
      <c r="D68" s="43">
        <f t="shared" si="10"/>
        <v>4250</v>
      </c>
      <c r="E68" s="4">
        <f t="shared" si="11"/>
        <v>3246</v>
      </c>
      <c r="F68" s="4">
        <v>1629</v>
      </c>
      <c r="G68" s="4">
        <v>1617</v>
      </c>
      <c r="H68" s="4">
        <f t="shared" si="12"/>
        <v>2368</v>
      </c>
      <c r="I68" s="4">
        <v>1263</v>
      </c>
      <c r="J68" s="4">
        <v>1105</v>
      </c>
      <c r="K68" s="35">
        <v>48</v>
      </c>
      <c r="L68" s="4">
        <f t="shared" si="13"/>
        <v>2652</v>
      </c>
      <c r="M68" s="4">
        <v>1276</v>
      </c>
      <c r="N68" s="4">
        <v>1376</v>
      </c>
      <c r="O68" s="4">
        <f t="shared" si="14"/>
        <v>140</v>
      </c>
      <c r="P68" s="4">
        <v>59</v>
      </c>
      <c r="Q68" s="4">
        <v>81</v>
      </c>
      <c r="R68" s="43">
        <f t="shared" si="15"/>
        <v>131</v>
      </c>
      <c r="S68" s="43">
        <v>60</v>
      </c>
      <c r="T68" s="43">
        <v>71</v>
      </c>
    </row>
    <row r="69" spans="1:20" s="7" customFormat="1" ht="10.5" customHeight="1">
      <c r="A69" s="35">
        <v>49</v>
      </c>
      <c r="B69" s="63">
        <f t="shared" si="8"/>
        <v>8847</v>
      </c>
      <c r="C69" s="43">
        <f t="shared" si="9"/>
        <v>4508</v>
      </c>
      <c r="D69" s="43">
        <f t="shared" si="10"/>
        <v>4339</v>
      </c>
      <c r="E69" s="4">
        <f t="shared" si="11"/>
        <v>3449</v>
      </c>
      <c r="F69" s="4">
        <v>1776</v>
      </c>
      <c r="G69" s="4">
        <v>1673</v>
      </c>
      <c r="H69" s="4">
        <f t="shared" si="12"/>
        <v>2505</v>
      </c>
      <c r="I69" s="4">
        <v>1251</v>
      </c>
      <c r="J69" s="4">
        <v>1254</v>
      </c>
      <c r="K69" s="35">
        <v>49</v>
      </c>
      <c r="L69" s="4">
        <f t="shared" si="13"/>
        <v>2638</v>
      </c>
      <c r="M69" s="4">
        <v>1346</v>
      </c>
      <c r="N69" s="4">
        <v>1292</v>
      </c>
      <c r="O69" s="4">
        <f t="shared" si="14"/>
        <v>140</v>
      </c>
      <c r="P69" s="4">
        <v>82</v>
      </c>
      <c r="Q69" s="4">
        <v>58</v>
      </c>
      <c r="R69" s="43">
        <f t="shared" si="15"/>
        <v>115</v>
      </c>
      <c r="S69" s="43">
        <v>53</v>
      </c>
      <c r="T69" s="43">
        <v>62</v>
      </c>
    </row>
    <row r="70" spans="1:20" s="7" customFormat="1" ht="10.5" customHeight="1">
      <c r="A70" s="28" t="s">
        <v>31</v>
      </c>
      <c r="B70" s="62">
        <f t="shared" si="8"/>
        <v>50093</v>
      </c>
      <c r="C70" s="42">
        <f t="shared" si="9"/>
        <v>25030</v>
      </c>
      <c r="D70" s="42">
        <f t="shared" si="10"/>
        <v>25063</v>
      </c>
      <c r="E70" s="1">
        <f t="shared" si="11"/>
        <v>18636</v>
      </c>
      <c r="F70" s="1">
        <f>SUM(F71:F75)</f>
        <v>9320</v>
      </c>
      <c r="G70" s="1">
        <f>SUM(G71:G75)</f>
        <v>9316</v>
      </c>
      <c r="H70" s="1">
        <f t="shared" si="12"/>
        <v>13738</v>
      </c>
      <c r="I70" s="1">
        <f>SUM(I71:I75)</f>
        <v>6873</v>
      </c>
      <c r="J70" s="1">
        <f>SUM(J71:J75)</f>
        <v>6865</v>
      </c>
      <c r="K70" s="28" t="s">
        <v>31</v>
      </c>
      <c r="L70" s="1">
        <f t="shared" si="13"/>
        <v>16100</v>
      </c>
      <c r="M70" s="1">
        <f>SUM(M71:M75)</f>
        <v>8005</v>
      </c>
      <c r="N70" s="1">
        <f>SUM(N71:N75)</f>
        <v>8095</v>
      </c>
      <c r="O70" s="1">
        <f t="shared" si="14"/>
        <v>923</v>
      </c>
      <c r="P70" s="1">
        <f>SUM(P71:P75)</f>
        <v>462</v>
      </c>
      <c r="Q70" s="1">
        <f>SUM(Q71:Q75)</f>
        <v>461</v>
      </c>
      <c r="R70" s="42">
        <f t="shared" si="15"/>
        <v>696</v>
      </c>
      <c r="S70" s="42">
        <f>SUM(S71:S75)</f>
        <v>370</v>
      </c>
      <c r="T70" s="42">
        <f>SUM(T71:T75)</f>
        <v>326</v>
      </c>
    </row>
    <row r="71" spans="1:20" s="7" customFormat="1" ht="10.5" customHeight="1">
      <c r="A71" s="35">
        <v>50</v>
      </c>
      <c r="B71" s="63">
        <f t="shared" si="8"/>
        <v>8949</v>
      </c>
      <c r="C71" s="43">
        <f t="shared" si="9"/>
        <v>4468</v>
      </c>
      <c r="D71" s="43">
        <f t="shared" si="10"/>
        <v>4481</v>
      </c>
      <c r="E71" s="4">
        <f t="shared" si="11"/>
        <v>3373</v>
      </c>
      <c r="F71" s="4">
        <v>1699</v>
      </c>
      <c r="G71" s="4">
        <v>1674</v>
      </c>
      <c r="H71" s="4">
        <f t="shared" si="12"/>
        <v>2469</v>
      </c>
      <c r="I71" s="4">
        <v>1217</v>
      </c>
      <c r="J71" s="4">
        <v>1252</v>
      </c>
      <c r="K71" s="35">
        <v>50</v>
      </c>
      <c r="L71" s="4">
        <f t="shared" si="13"/>
        <v>2814</v>
      </c>
      <c r="M71" s="4">
        <v>1395</v>
      </c>
      <c r="N71" s="4">
        <v>1419</v>
      </c>
      <c r="O71" s="4">
        <f t="shared" si="14"/>
        <v>178</v>
      </c>
      <c r="P71" s="4">
        <v>98</v>
      </c>
      <c r="Q71" s="4">
        <v>80</v>
      </c>
      <c r="R71" s="43">
        <f t="shared" si="15"/>
        <v>115</v>
      </c>
      <c r="S71" s="43">
        <v>59</v>
      </c>
      <c r="T71" s="43">
        <v>56</v>
      </c>
    </row>
    <row r="72" spans="1:20" s="7" customFormat="1" ht="10.5" customHeight="1">
      <c r="A72" s="35">
        <v>51</v>
      </c>
      <c r="B72" s="63">
        <f t="shared" si="8"/>
        <v>9254</v>
      </c>
      <c r="C72" s="43">
        <f t="shared" si="9"/>
        <v>4585</v>
      </c>
      <c r="D72" s="43">
        <f t="shared" si="10"/>
        <v>4669</v>
      </c>
      <c r="E72" s="4">
        <f t="shared" si="11"/>
        <v>3558</v>
      </c>
      <c r="F72" s="4">
        <v>1739</v>
      </c>
      <c r="G72" s="4">
        <v>1819</v>
      </c>
      <c r="H72" s="4">
        <f t="shared" si="12"/>
        <v>2523</v>
      </c>
      <c r="I72" s="4">
        <v>1264</v>
      </c>
      <c r="J72" s="4">
        <v>1259</v>
      </c>
      <c r="K72" s="35">
        <v>51</v>
      </c>
      <c r="L72" s="4">
        <f t="shared" si="13"/>
        <v>2880</v>
      </c>
      <c r="M72" s="4">
        <v>1419</v>
      </c>
      <c r="N72" s="4">
        <v>1461</v>
      </c>
      <c r="O72" s="4">
        <f t="shared" si="14"/>
        <v>168</v>
      </c>
      <c r="P72" s="4">
        <v>95</v>
      </c>
      <c r="Q72" s="4">
        <v>73</v>
      </c>
      <c r="R72" s="43">
        <f t="shared" si="15"/>
        <v>125</v>
      </c>
      <c r="S72" s="43">
        <v>68</v>
      </c>
      <c r="T72" s="43">
        <v>57</v>
      </c>
    </row>
    <row r="73" spans="1:20" s="7" customFormat="1" ht="10.5" customHeight="1">
      <c r="A73" s="35">
        <v>52</v>
      </c>
      <c r="B73" s="63">
        <f t="shared" si="8"/>
        <v>9909</v>
      </c>
      <c r="C73" s="43">
        <f t="shared" si="9"/>
        <v>4947</v>
      </c>
      <c r="D73" s="43">
        <f t="shared" si="10"/>
        <v>4962</v>
      </c>
      <c r="E73" s="4">
        <f>SUM(F73:G73)</f>
        <v>3690</v>
      </c>
      <c r="F73" s="4">
        <v>1862</v>
      </c>
      <c r="G73" s="4">
        <v>1828</v>
      </c>
      <c r="H73" s="4">
        <f>SUM(I73:J73)</f>
        <v>2752</v>
      </c>
      <c r="I73" s="4">
        <v>1397</v>
      </c>
      <c r="J73" s="4">
        <v>1355</v>
      </c>
      <c r="K73" s="35">
        <v>52</v>
      </c>
      <c r="L73" s="4">
        <f>SUM(M73:N73)</f>
        <v>3155</v>
      </c>
      <c r="M73" s="4">
        <v>1544</v>
      </c>
      <c r="N73" s="4">
        <v>1611</v>
      </c>
      <c r="O73" s="4">
        <f>SUM(P73:Q73)</f>
        <v>159</v>
      </c>
      <c r="P73" s="4">
        <v>75</v>
      </c>
      <c r="Q73" s="4">
        <v>84</v>
      </c>
      <c r="R73" s="43">
        <f>SUM(S73:T73)</f>
        <v>153</v>
      </c>
      <c r="S73" s="43">
        <v>69</v>
      </c>
      <c r="T73" s="43">
        <v>84</v>
      </c>
    </row>
    <row r="74" spans="1:20" s="7" customFormat="1" ht="10.5" customHeight="1">
      <c r="A74" s="35">
        <v>53</v>
      </c>
      <c r="B74" s="63">
        <f t="shared" si="8"/>
        <v>10457</v>
      </c>
      <c r="C74" s="43">
        <f t="shared" si="9"/>
        <v>5195</v>
      </c>
      <c r="D74" s="43">
        <f t="shared" si="10"/>
        <v>5262</v>
      </c>
      <c r="E74" s="4">
        <f>SUM(F74:G74)</f>
        <v>3835</v>
      </c>
      <c r="F74" s="4">
        <v>1924</v>
      </c>
      <c r="G74" s="4">
        <v>1911</v>
      </c>
      <c r="H74" s="4">
        <f>SUM(I74:J74)</f>
        <v>2870</v>
      </c>
      <c r="I74" s="4">
        <v>1408</v>
      </c>
      <c r="J74" s="4">
        <v>1462</v>
      </c>
      <c r="K74" s="35">
        <v>53</v>
      </c>
      <c r="L74" s="4">
        <f>SUM(M74:N74)</f>
        <v>3400</v>
      </c>
      <c r="M74" s="4">
        <v>1694</v>
      </c>
      <c r="N74" s="4">
        <v>1706</v>
      </c>
      <c r="O74" s="4">
        <f>SUM(P74:Q74)</f>
        <v>202</v>
      </c>
      <c r="P74" s="4">
        <v>88</v>
      </c>
      <c r="Q74" s="4">
        <v>114</v>
      </c>
      <c r="R74" s="43">
        <f>SUM(S74:T74)</f>
        <v>150</v>
      </c>
      <c r="S74" s="43">
        <v>81</v>
      </c>
      <c r="T74" s="43">
        <v>69</v>
      </c>
    </row>
    <row r="75" spans="1:20" s="7" customFormat="1" ht="10.5" customHeight="1">
      <c r="A75" s="36">
        <v>54</v>
      </c>
      <c r="B75" s="63">
        <f t="shared" si="8"/>
        <v>11524</v>
      </c>
      <c r="C75" s="43">
        <f t="shared" si="9"/>
        <v>5835</v>
      </c>
      <c r="D75" s="43">
        <f t="shared" si="10"/>
        <v>5689</v>
      </c>
      <c r="E75" s="4">
        <f>SUM(F75:G75)</f>
        <v>4180</v>
      </c>
      <c r="F75" s="4">
        <v>2096</v>
      </c>
      <c r="G75" s="4">
        <v>2084</v>
      </c>
      <c r="H75" s="4">
        <f>SUM(I75:J75)</f>
        <v>3124</v>
      </c>
      <c r="I75" s="4">
        <v>1587</v>
      </c>
      <c r="J75" s="4">
        <v>1537</v>
      </c>
      <c r="K75" s="35">
        <v>54</v>
      </c>
      <c r="L75" s="4">
        <f>SUM(M75:N75)</f>
        <v>3851</v>
      </c>
      <c r="M75" s="4">
        <v>1953</v>
      </c>
      <c r="N75" s="4">
        <v>1898</v>
      </c>
      <c r="O75" s="4">
        <f>SUM(P75:Q75)</f>
        <v>216</v>
      </c>
      <c r="P75" s="4">
        <v>106</v>
      </c>
      <c r="Q75" s="4">
        <v>110</v>
      </c>
      <c r="R75" s="43">
        <f>SUM(S75:T75)</f>
        <v>153</v>
      </c>
      <c r="S75" s="43">
        <v>93</v>
      </c>
      <c r="T75" s="43">
        <v>60</v>
      </c>
    </row>
    <row r="76" spans="1:20" s="7" customFormat="1" ht="3.75" customHeight="1">
      <c r="A76" s="31"/>
      <c r="B76" s="68"/>
      <c r="C76" s="69"/>
      <c r="D76" s="69"/>
      <c r="E76" s="14"/>
      <c r="F76" s="14"/>
      <c r="G76" s="14"/>
      <c r="H76" s="14"/>
      <c r="I76" s="14"/>
      <c r="J76" s="14"/>
      <c r="K76" s="37"/>
      <c r="L76" s="29"/>
      <c r="M76" s="29"/>
      <c r="N76" s="29"/>
      <c r="O76" s="29"/>
      <c r="P76" s="29"/>
      <c r="Q76" s="29"/>
      <c r="R76" s="47"/>
      <c r="S76" s="47"/>
      <c r="T76" s="47"/>
    </row>
    <row r="77" spans="1:20" s="7" customFormat="1" ht="15.75" customHeight="1">
      <c r="A77" s="12" t="s">
        <v>20</v>
      </c>
      <c r="B77" s="60"/>
      <c r="C77" s="60"/>
      <c r="D77" s="60"/>
      <c r="E77" s="38"/>
      <c r="F77" s="38"/>
      <c r="G77" s="38"/>
      <c r="H77" s="15"/>
      <c r="I77" s="15"/>
      <c r="J77" s="15"/>
      <c r="K77" s="12"/>
      <c r="Q77" s="15"/>
      <c r="R77" s="51"/>
      <c r="S77" s="51"/>
      <c r="T77" s="52" t="s">
        <v>15</v>
      </c>
    </row>
    <row r="78" spans="1:22" s="7" customFormat="1" ht="15.75" customHeight="1">
      <c r="A78" s="12" t="s">
        <v>42</v>
      </c>
      <c r="B78" s="51"/>
      <c r="C78" s="51"/>
      <c r="D78" s="51"/>
      <c r="E78" s="32"/>
      <c r="F78" s="32"/>
      <c r="G78" s="32"/>
      <c r="H78" s="6"/>
      <c r="I78" s="6"/>
      <c r="J78" s="6"/>
      <c r="R78" s="51"/>
      <c r="S78" s="51"/>
      <c r="T78" s="52" t="s">
        <v>42</v>
      </c>
      <c r="V78" s="15"/>
    </row>
    <row r="79" spans="1:20" s="7" customFormat="1" ht="15.75" customHeight="1">
      <c r="A79" s="12"/>
      <c r="B79" s="51"/>
      <c r="C79" s="51"/>
      <c r="D79" s="51"/>
      <c r="E79" s="32"/>
      <c r="F79" s="32"/>
      <c r="G79" s="32"/>
      <c r="H79" s="6"/>
      <c r="I79" s="6"/>
      <c r="J79" s="6"/>
      <c r="Q79" s="15"/>
      <c r="R79" s="51"/>
      <c r="S79" s="51"/>
      <c r="T79" s="52"/>
    </row>
    <row r="80" spans="1:20" s="7" customFormat="1" ht="10.5" customHeight="1">
      <c r="A80" s="12"/>
      <c r="B80" s="51"/>
      <c r="C80" s="51"/>
      <c r="D80" s="51"/>
      <c r="E80" s="32"/>
      <c r="F80" s="32"/>
      <c r="G80" s="32"/>
      <c r="H80" s="6"/>
      <c r="I80" s="6"/>
      <c r="J80" s="6"/>
      <c r="Q80" s="15"/>
      <c r="R80" s="51"/>
      <c r="S80" s="51"/>
      <c r="T80" s="52"/>
    </row>
    <row r="81" spans="1:20" s="7" customFormat="1" ht="18.75" customHeight="1" thickBot="1">
      <c r="A81" s="17" t="s">
        <v>41</v>
      </c>
      <c r="B81" s="53"/>
      <c r="C81" s="53"/>
      <c r="D81" s="5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3"/>
      <c r="S81" s="53"/>
      <c r="T81" s="53"/>
    </row>
    <row r="82" spans="1:20" s="7" customFormat="1" ht="12.75" customHeight="1" thickTop="1">
      <c r="A82" s="77" t="s">
        <v>4</v>
      </c>
      <c r="B82" s="89" t="s">
        <v>2</v>
      </c>
      <c r="C82" s="89"/>
      <c r="D82" s="89"/>
      <c r="E82" s="90" t="s">
        <v>17</v>
      </c>
      <c r="F82" s="90"/>
      <c r="G82" s="90"/>
      <c r="H82" s="90" t="s">
        <v>18</v>
      </c>
      <c r="I82" s="90"/>
      <c r="J82" s="91"/>
      <c r="K82" s="77" t="s">
        <v>4</v>
      </c>
      <c r="L82" s="86" t="s">
        <v>19</v>
      </c>
      <c r="M82" s="86"/>
      <c r="N82" s="86"/>
      <c r="O82" s="87" t="s">
        <v>43</v>
      </c>
      <c r="P82" s="87"/>
      <c r="Q82" s="88"/>
      <c r="R82" s="84" t="s">
        <v>44</v>
      </c>
      <c r="S82" s="84"/>
      <c r="T82" s="85"/>
    </row>
    <row r="83" spans="1:20" s="7" customFormat="1" ht="12.75" customHeight="1">
      <c r="A83" s="78"/>
      <c r="B83" s="49" t="s">
        <v>5</v>
      </c>
      <c r="C83" s="49" t="s">
        <v>0</v>
      </c>
      <c r="D83" s="49" t="s">
        <v>1</v>
      </c>
      <c r="E83" s="21" t="s">
        <v>5</v>
      </c>
      <c r="F83" s="21" t="s">
        <v>0</v>
      </c>
      <c r="G83" s="21" t="s">
        <v>1</v>
      </c>
      <c r="H83" s="21" t="s">
        <v>5</v>
      </c>
      <c r="I83" s="21" t="s">
        <v>0</v>
      </c>
      <c r="J83" s="22" t="s">
        <v>1</v>
      </c>
      <c r="K83" s="78"/>
      <c r="L83" s="21" t="s">
        <v>5</v>
      </c>
      <c r="M83" s="21" t="s">
        <v>0</v>
      </c>
      <c r="N83" s="21" t="s">
        <v>1</v>
      </c>
      <c r="O83" s="21" t="s">
        <v>5</v>
      </c>
      <c r="P83" s="21" t="s">
        <v>0</v>
      </c>
      <c r="Q83" s="22" t="s">
        <v>1</v>
      </c>
      <c r="R83" s="49" t="s">
        <v>5</v>
      </c>
      <c r="S83" s="49" t="s">
        <v>0</v>
      </c>
      <c r="T83" s="50" t="s">
        <v>1</v>
      </c>
    </row>
    <row r="84" spans="1:20" s="7" customFormat="1" ht="3" customHeight="1">
      <c r="A84" s="23"/>
      <c r="B84" s="66"/>
      <c r="C84" s="67"/>
      <c r="D84" s="67"/>
      <c r="E84" s="24"/>
      <c r="F84" s="24"/>
      <c r="G84" s="24"/>
      <c r="H84" s="24"/>
      <c r="I84" s="24"/>
      <c r="J84" s="24"/>
      <c r="K84" s="25"/>
      <c r="L84" s="24"/>
      <c r="M84" s="24"/>
      <c r="N84" s="24"/>
      <c r="O84" s="26"/>
      <c r="P84" s="26"/>
      <c r="Q84" s="26"/>
      <c r="R84" s="48"/>
      <c r="S84" s="48"/>
      <c r="T84" s="48"/>
    </row>
    <row r="85" spans="1:20" s="7" customFormat="1" ht="12" customHeight="1">
      <c r="A85" s="34" t="s">
        <v>7</v>
      </c>
      <c r="B85" s="62">
        <f aca="true" t="shared" si="16" ref="B85:B116">SUM(E85,H85,L85,O85,R85)</f>
        <v>59947</v>
      </c>
      <c r="C85" s="42">
        <f aca="true" t="shared" si="17" ref="C85:C116">SUM(F85,I85,M85,P85,S85)</f>
        <v>29600</v>
      </c>
      <c r="D85" s="42">
        <f aca="true" t="shared" si="18" ref="D85:D116">SUM(G85,J85,N85,Q85,T85)</f>
        <v>30347</v>
      </c>
      <c r="E85" s="1">
        <f>SUM(F85:G85)</f>
        <v>21865</v>
      </c>
      <c r="F85" s="1">
        <f>SUM(F86:F90)</f>
        <v>10731</v>
      </c>
      <c r="G85" s="1">
        <f>SUM(G86:G90)</f>
        <v>11134</v>
      </c>
      <c r="H85" s="1">
        <f>SUM(I85:J85)</f>
        <v>16121</v>
      </c>
      <c r="I85" s="1">
        <f>SUM(I86:I90)</f>
        <v>7964</v>
      </c>
      <c r="J85" s="1">
        <f>SUM(J86:J90)</f>
        <v>8157</v>
      </c>
      <c r="K85" s="34" t="s">
        <v>7</v>
      </c>
      <c r="L85" s="1">
        <f aca="true" t="shared" si="19" ref="L85:L116">SUM(M85:N85)</f>
        <v>19912</v>
      </c>
      <c r="M85" s="1">
        <f>SUM(M86:M90)</f>
        <v>9879</v>
      </c>
      <c r="N85" s="1">
        <f>SUM(N86:N90)</f>
        <v>10033</v>
      </c>
      <c r="O85" s="1">
        <f aca="true" t="shared" si="20" ref="O85:O116">SUM(P85:Q85)</f>
        <v>1195</v>
      </c>
      <c r="P85" s="1">
        <f>SUM(P86:P90)</f>
        <v>592</v>
      </c>
      <c r="Q85" s="1">
        <f>SUM(Q86:Q90)</f>
        <v>603</v>
      </c>
      <c r="R85" s="42">
        <f aca="true" t="shared" si="21" ref="R85:R116">SUM(S85:T85)</f>
        <v>854</v>
      </c>
      <c r="S85" s="42">
        <f>SUM(S86:S90)</f>
        <v>434</v>
      </c>
      <c r="T85" s="42">
        <f>SUM(T86:T90)</f>
        <v>420</v>
      </c>
    </row>
    <row r="86" spans="1:20" s="7" customFormat="1" ht="12" customHeight="1">
      <c r="A86" s="35">
        <v>55</v>
      </c>
      <c r="B86" s="63">
        <f t="shared" si="16"/>
        <v>12430</v>
      </c>
      <c r="C86" s="43">
        <f t="shared" si="17"/>
        <v>6169</v>
      </c>
      <c r="D86" s="43">
        <f t="shared" si="18"/>
        <v>6261</v>
      </c>
      <c r="E86" s="4">
        <f>SUM(F86:G86)</f>
        <v>4551</v>
      </c>
      <c r="F86" s="4">
        <v>2286</v>
      </c>
      <c r="G86" s="4">
        <v>2265</v>
      </c>
      <c r="H86" s="4">
        <f>SUM(I86:J86)</f>
        <v>3352</v>
      </c>
      <c r="I86" s="4">
        <v>1647</v>
      </c>
      <c r="J86" s="4">
        <v>1705</v>
      </c>
      <c r="K86" s="35">
        <v>55</v>
      </c>
      <c r="L86" s="4">
        <f t="shared" si="19"/>
        <v>4120</v>
      </c>
      <c r="M86" s="4">
        <v>2043</v>
      </c>
      <c r="N86" s="4">
        <v>2077</v>
      </c>
      <c r="O86" s="4">
        <f t="shared" si="20"/>
        <v>237</v>
      </c>
      <c r="P86" s="4">
        <v>122</v>
      </c>
      <c r="Q86" s="4">
        <v>115</v>
      </c>
      <c r="R86" s="43">
        <f t="shared" si="21"/>
        <v>170</v>
      </c>
      <c r="S86" s="43">
        <v>71</v>
      </c>
      <c r="T86" s="43">
        <v>99</v>
      </c>
    </row>
    <row r="87" spans="1:20" s="7" customFormat="1" ht="12" customHeight="1">
      <c r="A87" s="35">
        <v>56</v>
      </c>
      <c r="B87" s="63">
        <f t="shared" si="16"/>
        <v>13490</v>
      </c>
      <c r="C87" s="43">
        <f t="shared" si="17"/>
        <v>6614</v>
      </c>
      <c r="D87" s="43">
        <f t="shared" si="18"/>
        <v>6876</v>
      </c>
      <c r="E87" s="4">
        <f aca="true" t="shared" si="22" ref="E87:E104">SUM(F87:G87)</f>
        <v>4939</v>
      </c>
      <c r="F87" s="4">
        <v>2399</v>
      </c>
      <c r="G87" s="4">
        <v>2540</v>
      </c>
      <c r="H87" s="4">
        <f>SUM(I87:J87)</f>
        <v>3662</v>
      </c>
      <c r="I87" s="4">
        <v>1794</v>
      </c>
      <c r="J87" s="4">
        <v>1868</v>
      </c>
      <c r="K87" s="35">
        <v>56</v>
      </c>
      <c r="L87" s="4">
        <f t="shared" si="19"/>
        <v>4443</v>
      </c>
      <c r="M87" s="4">
        <v>2180</v>
      </c>
      <c r="N87" s="4">
        <v>2263</v>
      </c>
      <c r="O87" s="4">
        <f t="shared" si="20"/>
        <v>245</v>
      </c>
      <c r="P87" s="4">
        <v>126</v>
      </c>
      <c r="Q87" s="4">
        <v>119</v>
      </c>
      <c r="R87" s="43">
        <f t="shared" si="21"/>
        <v>201</v>
      </c>
      <c r="S87" s="43">
        <v>115</v>
      </c>
      <c r="T87" s="43">
        <v>86</v>
      </c>
    </row>
    <row r="88" spans="1:20" s="7" customFormat="1" ht="12" customHeight="1">
      <c r="A88" s="35">
        <v>57</v>
      </c>
      <c r="B88" s="63">
        <f t="shared" si="16"/>
        <v>13937</v>
      </c>
      <c r="C88" s="43">
        <f t="shared" si="17"/>
        <v>6919</v>
      </c>
      <c r="D88" s="43">
        <f t="shared" si="18"/>
        <v>7018</v>
      </c>
      <c r="E88" s="4">
        <f t="shared" si="22"/>
        <v>5166</v>
      </c>
      <c r="F88" s="4">
        <v>2556</v>
      </c>
      <c r="G88" s="4">
        <v>2610</v>
      </c>
      <c r="H88" s="4">
        <f>SUM(I88:J88)</f>
        <v>3733</v>
      </c>
      <c r="I88" s="4">
        <v>1848</v>
      </c>
      <c r="J88" s="4">
        <v>1885</v>
      </c>
      <c r="K88" s="35">
        <v>57</v>
      </c>
      <c r="L88" s="4">
        <f t="shared" si="19"/>
        <v>4558</v>
      </c>
      <c r="M88" s="4">
        <v>2275</v>
      </c>
      <c r="N88" s="4">
        <v>2283</v>
      </c>
      <c r="O88" s="4">
        <f t="shared" si="20"/>
        <v>278</v>
      </c>
      <c r="P88" s="4">
        <v>141</v>
      </c>
      <c r="Q88" s="4">
        <v>137</v>
      </c>
      <c r="R88" s="43">
        <f t="shared" si="21"/>
        <v>202</v>
      </c>
      <c r="S88" s="43">
        <v>99</v>
      </c>
      <c r="T88" s="43">
        <v>103</v>
      </c>
    </row>
    <row r="89" spans="1:20" s="7" customFormat="1" ht="12" customHeight="1">
      <c r="A89" s="35">
        <v>58</v>
      </c>
      <c r="B89" s="63">
        <f t="shared" si="16"/>
        <v>12488</v>
      </c>
      <c r="C89" s="43">
        <f t="shared" si="17"/>
        <v>6068</v>
      </c>
      <c r="D89" s="43">
        <f t="shared" si="18"/>
        <v>6420</v>
      </c>
      <c r="E89" s="4">
        <f>SUM(F89:G89)</f>
        <v>4477</v>
      </c>
      <c r="F89" s="4">
        <v>2135</v>
      </c>
      <c r="G89" s="4">
        <v>2342</v>
      </c>
      <c r="H89" s="4">
        <f aca="true" t="shared" si="23" ref="H89:H116">SUM(I89:J89)</f>
        <v>3299</v>
      </c>
      <c r="I89" s="4">
        <v>1614</v>
      </c>
      <c r="J89" s="4">
        <v>1685</v>
      </c>
      <c r="K89" s="35">
        <v>58</v>
      </c>
      <c r="L89" s="4">
        <f t="shared" si="19"/>
        <v>4249</v>
      </c>
      <c r="M89" s="4">
        <v>2085</v>
      </c>
      <c r="N89" s="4">
        <v>2164</v>
      </c>
      <c r="O89" s="4">
        <f t="shared" si="20"/>
        <v>266</v>
      </c>
      <c r="P89" s="4">
        <v>128</v>
      </c>
      <c r="Q89" s="4">
        <v>138</v>
      </c>
      <c r="R89" s="43">
        <f t="shared" si="21"/>
        <v>197</v>
      </c>
      <c r="S89" s="43">
        <v>106</v>
      </c>
      <c r="T89" s="43">
        <v>91</v>
      </c>
    </row>
    <row r="90" spans="1:20" s="7" customFormat="1" ht="12" customHeight="1">
      <c r="A90" s="35">
        <v>59</v>
      </c>
      <c r="B90" s="63">
        <f t="shared" si="16"/>
        <v>7602</v>
      </c>
      <c r="C90" s="43">
        <f t="shared" si="17"/>
        <v>3830</v>
      </c>
      <c r="D90" s="43">
        <f t="shared" si="18"/>
        <v>3772</v>
      </c>
      <c r="E90" s="4">
        <f>SUM(F90:G90)</f>
        <v>2732</v>
      </c>
      <c r="F90" s="4">
        <v>1355</v>
      </c>
      <c r="G90" s="4">
        <v>1377</v>
      </c>
      <c r="H90" s="4">
        <f t="shared" si="23"/>
        <v>2075</v>
      </c>
      <c r="I90" s="4">
        <v>1061</v>
      </c>
      <c r="J90" s="4">
        <v>1014</v>
      </c>
      <c r="K90" s="35">
        <v>59</v>
      </c>
      <c r="L90" s="4">
        <f t="shared" si="19"/>
        <v>2542</v>
      </c>
      <c r="M90" s="4">
        <v>1296</v>
      </c>
      <c r="N90" s="4">
        <v>1246</v>
      </c>
      <c r="O90" s="4">
        <f t="shared" si="20"/>
        <v>169</v>
      </c>
      <c r="P90" s="4">
        <v>75</v>
      </c>
      <c r="Q90" s="4">
        <v>94</v>
      </c>
      <c r="R90" s="43">
        <f t="shared" si="21"/>
        <v>84</v>
      </c>
      <c r="S90" s="43">
        <v>43</v>
      </c>
      <c r="T90" s="43">
        <v>41</v>
      </c>
    </row>
    <row r="91" spans="1:20" s="7" customFormat="1" ht="11.25" customHeight="1">
      <c r="A91" s="28" t="s">
        <v>32</v>
      </c>
      <c r="B91" s="62">
        <f t="shared" si="16"/>
        <v>52776</v>
      </c>
      <c r="C91" s="42">
        <f t="shared" si="17"/>
        <v>25677</v>
      </c>
      <c r="D91" s="42">
        <f t="shared" si="18"/>
        <v>27099</v>
      </c>
      <c r="E91" s="1">
        <f t="shared" si="22"/>
        <v>19342</v>
      </c>
      <c r="F91" s="1">
        <f>SUM(F92:F96)</f>
        <v>9386</v>
      </c>
      <c r="G91" s="1">
        <f>SUM(G92:G96)</f>
        <v>9956</v>
      </c>
      <c r="H91" s="1">
        <f t="shared" si="23"/>
        <v>14006</v>
      </c>
      <c r="I91" s="1">
        <f>SUM(I92:I96)</f>
        <v>6737</v>
      </c>
      <c r="J91" s="1">
        <f>SUM(J92:J96)</f>
        <v>7269</v>
      </c>
      <c r="K91" s="28" t="s">
        <v>32</v>
      </c>
      <c r="L91" s="1">
        <f t="shared" si="19"/>
        <v>17687</v>
      </c>
      <c r="M91" s="1">
        <f>SUM(M92:M96)</f>
        <v>8677</v>
      </c>
      <c r="N91" s="1">
        <f>SUM(N92:N96)</f>
        <v>9010</v>
      </c>
      <c r="O91" s="1">
        <f t="shared" si="20"/>
        <v>1022</v>
      </c>
      <c r="P91" s="1">
        <f>SUM(P92:P96)</f>
        <v>520</v>
      </c>
      <c r="Q91" s="1">
        <f>SUM(Q92:Q96)</f>
        <v>502</v>
      </c>
      <c r="R91" s="42">
        <f t="shared" si="21"/>
        <v>719</v>
      </c>
      <c r="S91" s="42">
        <f>SUM(S92:S96)</f>
        <v>357</v>
      </c>
      <c r="T91" s="42">
        <f>SUM(T92:T96)</f>
        <v>362</v>
      </c>
    </row>
    <row r="92" spans="1:20" s="7" customFormat="1" ht="12" customHeight="1">
      <c r="A92" s="35">
        <v>60</v>
      </c>
      <c r="B92" s="63">
        <f t="shared" si="16"/>
        <v>8890</v>
      </c>
      <c r="C92" s="43">
        <f t="shared" si="17"/>
        <v>4307</v>
      </c>
      <c r="D92" s="43">
        <f t="shared" si="18"/>
        <v>4583</v>
      </c>
      <c r="E92" s="4">
        <f t="shared" si="22"/>
        <v>3237</v>
      </c>
      <c r="F92" s="4">
        <v>1562</v>
      </c>
      <c r="G92" s="4">
        <v>1675</v>
      </c>
      <c r="H92" s="4">
        <f t="shared" si="23"/>
        <v>2393</v>
      </c>
      <c r="I92" s="4">
        <v>1147</v>
      </c>
      <c r="J92" s="4">
        <v>1246</v>
      </c>
      <c r="K92" s="35">
        <v>60</v>
      </c>
      <c r="L92" s="4">
        <f t="shared" si="19"/>
        <v>2977</v>
      </c>
      <c r="M92" s="4">
        <v>1442</v>
      </c>
      <c r="N92" s="4">
        <v>1535</v>
      </c>
      <c r="O92" s="4">
        <f t="shared" si="20"/>
        <v>179</v>
      </c>
      <c r="P92" s="4">
        <v>93</v>
      </c>
      <c r="Q92" s="4">
        <v>86</v>
      </c>
      <c r="R92" s="43">
        <f t="shared" si="21"/>
        <v>104</v>
      </c>
      <c r="S92" s="43">
        <v>63</v>
      </c>
      <c r="T92" s="43">
        <v>41</v>
      </c>
    </row>
    <row r="93" spans="1:20" s="7" customFormat="1" ht="11.25" customHeight="1">
      <c r="A93" s="35">
        <v>61</v>
      </c>
      <c r="B93" s="63">
        <f t="shared" si="16"/>
        <v>11348</v>
      </c>
      <c r="C93" s="43">
        <f t="shared" si="17"/>
        <v>5480</v>
      </c>
      <c r="D93" s="43">
        <f t="shared" si="18"/>
        <v>5868</v>
      </c>
      <c r="E93" s="4">
        <f t="shared" si="22"/>
        <v>4172</v>
      </c>
      <c r="F93" s="4">
        <v>2007</v>
      </c>
      <c r="G93" s="4">
        <v>2165</v>
      </c>
      <c r="H93" s="4">
        <f t="shared" si="23"/>
        <v>3052</v>
      </c>
      <c r="I93" s="4">
        <v>1508</v>
      </c>
      <c r="J93" s="4">
        <v>1544</v>
      </c>
      <c r="K93" s="35">
        <v>61</v>
      </c>
      <c r="L93" s="4">
        <f t="shared" si="19"/>
        <v>3737</v>
      </c>
      <c r="M93" s="4">
        <v>1785</v>
      </c>
      <c r="N93" s="4">
        <v>1952</v>
      </c>
      <c r="O93" s="4">
        <f t="shared" si="20"/>
        <v>224</v>
      </c>
      <c r="P93" s="4">
        <v>110</v>
      </c>
      <c r="Q93" s="4">
        <v>114</v>
      </c>
      <c r="R93" s="43">
        <f t="shared" si="21"/>
        <v>163</v>
      </c>
      <c r="S93" s="43">
        <v>70</v>
      </c>
      <c r="T93" s="43">
        <v>93</v>
      </c>
    </row>
    <row r="94" spans="1:20" s="7" customFormat="1" ht="11.25" customHeight="1">
      <c r="A94" s="35">
        <v>62</v>
      </c>
      <c r="B94" s="63">
        <f t="shared" si="16"/>
        <v>10773</v>
      </c>
      <c r="C94" s="43">
        <f t="shared" si="17"/>
        <v>5315</v>
      </c>
      <c r="D94" s="43">
        <f t="shared" si="18"/>
        <v>5458</v>
      </c>
      <c r="E94" s="4">
        <f t="shared" si="22"/>
        <v>3919</v>
      </c>
      <c r="F94" s="4">
        <v>1927</v>
      </c>
      <c r="G94" s="4">
        <v>1992</v>
      </c>
      <c r="H94" s="4">
        <f t="shared" si="23"/>
        <v>2845</v>
      </c>
      <c r="I94" s="4">
        <v>1351</v>
      </c>
      <c r="J94" s="4">
        <v>1494</v>
      </c>
      <c r="K94" s="35">
        <v>62</v>
      </c>
      <c r="L94" s="4">
        <f t="shared" si="19"/>
        <v>3646</v>
      </c>
      <c r="M94" s="4">
        <v>1844</v>
      </c>
      <c r="N94" s="4">
        <v>1802</v>
      </c>
      <c r="O94" s="4">
        <f t="shared" si="20"/>
        <v>226</v>
      </c>
      <c r="P94" s="4">
        <v>119</v>
      </c>
      <c r="Q94" s="4">
        <v>107</v>
      </c>
      <c r="R94" s="43">
        <f t="shared" si="21"/>
        <v>137</v>
      </c>
      <c r="S94" s="43">
        <v>74</v>
      </c>
      <c r="T94" s="43">
        <v>63</v>
      </c>
    </row>
    <row r="95" spans="1:20" s="7" customFormat="1" ht="11.25" customHeight="1">
      <c r="A95" s="35">
        <v>63</v>
      </c>
      <c r="B95" s="63">
        <f t="shared" si="16"/>
        <v>10958</v>
      </c>
      <c r="C95" s="43">
        <f t="shared" si="17"/>
        <v>5284</v>
      </c>
      <c r="D95" s="43">
        <f t="shared" si="18"/>
        <v>5674</v>
      </c>
      <c r="E95" s="4">
        <f t="shared" si="22"/>
        <v>4019</v>
      </c>
      <c r="F95" s="4">
        <v>1951</v>
      </c>
      <c r="G95" s="4">
        <v>2068</v>
      </c>
      <c r="H95" s="4">
        <f t="shared" si="23"/>
        <v>2933</v>
      </c>
      <c r="I95" s="4">
        <v>1395</v>
      </c>
      <c r="J95" s="4">
        <v>1538</v>
      </c>
      <c r="K95" s="35">
        <v>63</v>
      </c>
      <c r="L95" s="4">
        <f t="shared" si="19"/>
        <v>3673</v>
      </c>
      <c r="M95" s="4">
        <v>1775</v>
      </c>
      <c r="N95" s="4">
        <v>1898</v>
      </c>
      <c r="O95" s="4">
        <f t="shared" si="20"/>
        <v>184</v>
      </c>
      <c r="P95" s="4">
        <v>93</v>
      </c>
      <c r="Q95" s="4">
        <v>91</v>
      </c>
      <c r="R95" s="43">
        <f t="shared" si="21"/>
        <v>149</v>
      </c>
      <c r="S95" s="43">
        <v>70</v>
      </c>
      <c r="T95" s="43">
        <v>79</v>
      </c>
    </row>
    <row r="96" spans="1:20" s="7" customFormat="1" ht="11.25" customHeight="1">
      <c r="A96" s="35">
        <v>64</v>
      </c>
      <c r="B96" s="63">
        <f t="shared" si="16"/>
        <v>10807</v>
      </c>
      <c r="C96" s="43">
        <f t="shared" si="17"/>
        <v>5291</v>
      </c>
      <c r="D96" s="43">
        <f t="shared" si="18"/>
        <v>5516</v>
      </c>
      <c r="E96" s="4">
        <f t="shared" si="22"/>
        <v>3995</v>
      </c>
      <c r="F96" s="4">
        <v>1939</v>
      </c>
      <c r="G96" s="4">
        <v>2056</v>
      </c>
      <c r="H96" s="4">
        <f t="shared" si="23"/>
        <v>2783</v>
      </c>
      <c r="I96" s="4">
        <v>1336</v>
      </c>
      <c r="J96" s="4">
        <v>1447</v>
      </c>
      <c r="K96" s="35">
        <v>64</v>
      </c>
      <c r="L96" s="4">
        <f t="shared" si="19"/>
        <v>3654</v>
      </c>
      <c r="M96" s="4">
        <v>1831</v>
      </c>
      <c r="N96" s="4">
        <v>1823</v>
      </c>
      <c r="O96" s="4">
        <f t="shared" si="20"/>
        <v>209</v>
      </c>
      <c r="P96" s="4">
        <v>105</v>
      </c>
      <c r="Q96" s="4">
        <v>104</v>
      </c>
      <c r="R96" s="43">
        <f t="shared" si="21"/>
        <v>166</v>
      </c>
      <c r="S96" s="43">
        <v>80</v>
      </c>
      <c r="T96" s="43">
        <v>86</v>
      </c>
    </row>
    <row r="97" spans="1:20" s="7" customFormat="1" ht="11.25" customHeight="1">
      <c r="A97" s="28" t="s">
        <v>33</v>
      </c>
      <c r="B97" s="62">
        <f t="shared" si="16"/>
        <v>45473</v>
      </c>
      <c r="C97" s="42">
        <f t="shared" si="17"/>
        <v>21788</v>
      </c>
      <c r="D97" s="42">
        <f t="shared" si="18"/>
        <v>23685</v>
      </c>
      <c r="E97" s="1">
        <f t="shared" si="22"/>
        <v>16558</v>
      </c>
      <c r="F97" s="1">
        <f>SUM(F98:F102)</f>
        <v>7994</v>
      </c>
      <c r="G97" s="1">
        <f>SUM(G98:G102)</f>
        <v>8564</v>
      </c>
      <c r="H97" s="1">
        <f t="shared" si="23"/>
        <v>12159</v>
      </c>
      <c r="I97" s="1">
        <f>SUM(I98:I102)</f>
        <v>5946</v>
      </c>
      <c r="J97" s="1">
        <f>SUM(J98:J102)</f>
        <v>6213</v>
      </c>
      <c r="K97" s="28" t="s">
        <v>33</v>
      </c>
      <c r="L97" s="1">
        <f t="shared" si="19"/>
        <v>15268</v>
      </c>
      <c r="M97" s="1">
        <f>SUM(M98:M102)</f>
        <v>7163</v>
      </c>
      <c r="N97" s="1">
        <f>SUM(N98:N102)</f>
        <v>8105</v>
      </c>
      <c r="O97" s="1">
        <f t="shared" si="20"/>
        <v>850</v>
      </c>
      <c r="P97" s="1">
        <f>SUM(P98:P102)</f>
        <v>384</v>
      </c>
      <c r="Q97" s="1">
        <f>SUM(Q98:Q102)</f>
        <v>466</v>
      </c>
      <c r="R97" s="42">
        <f t="shared" si="21"/>
        <v>638</v>
      </c>
      <c r="S97" s="42">
        <f>SUM(S98:S102)</f>
        <v>301</v>
      </c>
      <c r="T97" s="42">
        <f>SUM(T98:T102)</f>
        <v>337</v>
      </c>
    </row>
    <row r="98" spans="1:20" s="7" customFormat="1" ht="10.5" customHeight="1">
      <c r="A98" s="35">
        <v>65</v>
      </c>
      <c r="B98" s="63">
        <f t="shared" si="16"/>
        <v>10164</v>
      </c>
      <c r="C98" s="43">
        <f t="shared" si="17"/>
        <v>4951</v>
      </c>
      <c r="D98" s="43">
        <f t="shared" si="18"/>
        <v>5213</v>
      </c>
      <c r="E98" s="4">
        <f t="shared" si="22"/>
        <v>3696</v>
      </c>
      <c r="F98" s="4">
        <v>1823</v>
      </c>
      <c r="G98" s="4">
        <v>1873</v>
      </c>
      <c r="H98" s="4">
        <f t="shared" si="23"/>
        <v>2735</v>
      </c>
      <c r="I98" s="4">
        <v>1339</v>
      </c>
      <c r="J98" s="4">
        <v>1396</v>
      </c>
      <c r="K98" s="35">
        <v>65</v>
      </c>
      <c r="L98" s="4">
        <f t="shared" si="19"/>
        <v>3392</v>
      </c>
      <c r="M98" s="4">
        <v>1624</v>
      </c>
      <c r="N98" s="4">
        <v>1768</v>
      </c>
      <c r="O98" s="4">
        <f t="shared" si="20"/>
        <v>191</v>
      </c>
      <c r="P98" s="4">
        <v>93</v>
      </c>
      <c r="Q98" s="4">
        <v>98</v>
      </c>
      <c r="R98" s="43">
        <f t="shared" si="21"/>
        <v>150</v>
      </c>
      <c r="S98" s="43">
        <v>72</v>
      </c>
      <c r="T98" s="43">
        <v>78</v>
      </c>
    </row>
    <row r="99" spans="1:20" s="7" customFormat="1" ht="11.25" customHeight="1">
      <c r="A99" s="35">
        <v>66</v>
      </c>
      <c r="B99" s="63">
        <f t="shared" si="16"/>
        <v>8476</v>
      </c>
      <c r="C99" s="43">
        <f t="shared" si="17"/>
        <v>4130</v>
      </c>
      <c r="D99" s="43">
        <f t="shared" si="18"/>
        <v>4346</v>
      </c>
      <c r="E99" s="4">
        <f t="shared" si="22"/>
        <v>3017</v>
      </c>
      <c r="F99" s="4">
        <v>1485</v>
      </c>
      <c r="G99" s="4">
        <v>1532</v>
      </c>
      <c r="H99" s="4">
        <f t="shared" si="23"/>
        <v>2270</v>
      </c>
      <c r="I99" s="4">
        <v>1095</v>
      </c>
      <c r="J99" s="4">
        <v>1175</v>
      </c>
      <c r="K99" s="35">
        <v>66</v>
      </c>
      <c r="L99" s="4">
        <f t="shared" si="19"/>
        <v>2895</v>
      </c>
      <c r="M99" s="4">
        <v>1410</v>
      </c>
      <c r="N99" s="4">
        <v>1485</v>
      </c>
      <c r="O99" s="4">
        <f t="shared" si="20"/>
        <v>181</v>
      </c>
      <c r="P99" s="4">
        <v>80</v>
      </c>
      <c r="Q99" s="4">
        <v>101</v>
      </c>
      <c r="R99" s="43">
        <f t="shared" si="21"/>
        <v>113</v>
      </c>
      <c r="S99" s="43">
        <v>60</v>
      </c>
      <c r="T99" s="43">
        <v>53</v>
      </c>
    </row>
    <row r="100" spans="1:20" s="7" customFormat="1" ht="11.25" customHeight="1">
      <c r="A100" s="35">
        <v>67</v>
      </c>
      <c r="B100" s="63">
        <f t="shared" si="16"/>
        <v>8799</v>
      </c>
      <c r="C100" s="43">
        <f t="shared" si="17"/>
        <v>4117</v>
      </c>
      <c r="D100" s="43">
        <f t="shared" si="18"/>
        <v>4682</v>
      </c>
      <c r="E100" s="4">
        <f t="shared" si="22"/>
        <v>3263</v>
      </c>
      <c r="F100" s="4">
        <v>1508</v>
      </c>
      <c r="G100" s="4">
        <v>1755</v>
      </c>
      <c r="H100" s="4">
        <f t="shared" si="23"/>
        <v>2341</v>
      </c>
      <c r="I100" s="4">
        <v>1134</v>
      </c>
      <c r="J100" s="4">
        <v>1207</v>
      </c>
      <c r="K100" s="35">
        <v>67</v>
      </c>
      <c r="L100" s="4">
        <f t="shared" si="19"/>
        <v>2932</v>
      </c>
      <c r="M100" s="4">
        <v>1358</v>
      </c>
      <c r="N100" s="4">
        <v>1574</v>
      </c>
      <c r="O100" s="4">
        <f t="shared" si="20"/>
        <v>152</v>
      </c>
      <c r="P100" s="4">
        <v>62</v>
      </c>
      <c r="Q100" s="4">
        <v>90</v>
      </c>
      <c r="R100" s="43">
        <f t="shared" si="21"/>
        <v>111</v>
      </c>
      <c r="S100" s="43">
        <v>55</v>
      </c>
      <c r="T100" s="43">
        <v>56</v>
      </c>
    </row>
    <row r="101" spans="1:20" s="7" customFormat="1" ht="11.25" customHeight="1">
      <c r="A101" s="35">
        <v>68</v>
      </c>
      <c r="B101" s="63">
        <f t="shared" si="16"/>
        <v>9170</v>
      </c>
      <c r="C101" s="43">
        <f t="shared" si="17"/>
        <v>4346</v>
      </c>
      <c r="D101" s="43">
        <f t="shared" si="18"/>
        <v>4824</v>
      </c>
      <c r="E101" s="4">
        <f>SUM(F101:G101)</f>
        <v>3351</v>
      </c>
      <c r="F101" s="4">
        <v>1639</v>
      </c>
      <c r="G101" s="4">
        <v>1712</v>
      </c>
      <c r="H101" s="4">
        <f t="shared" si="23"/>
        <v>2415</v>
      </c>
      <c r="I101" s="4">
        <v>1192</v>
      </c>
      <c r="J101" s="4">
        <v>1223</v>
      </c>
      <c r="K101" s="35">
        <v>68</v>
      </c>
      <c r="L101" s="4">
        <f t="shared" si="19"/>
        <v>3107</v>
      </c>
      <c r="M101" s="4">
        <v>1389</v>
      </c>
      <c r="N101" s="4">
        <v>1718</v>
      </c>
      <c r="O101" s="4">
        <f t="shared" si="20"/>
        <v>164</v>
      </c>
      <c r="P101" s="4">
        <v>74</v>
      </c>
      <c r="Q101" s="4">
        <v>90</v>
      </c>
      <c r="R101" s="43">
        <f t="shared" si="21"/>
        <v>133</v>
      </c>
      <c r="S101" s="43">
        <v>52</v>
      </c>
      <c r="T101" s="43">
        <v>81</v>
      </c>
    </row>
    <row r="102" spans="1:20" s="7" customFormat="1" ht="10.5" customHeight="1">
      <c r="A102" s="35">
        <v>69</v>
      </c>
      <c r="B102" s="63">
        <f t="shared" si="16"/>
        <v>8864</v>
      </c>
      <c r="C102" s="43">
        <f t="shared" si="17"/>
        <v>4244</v>
      </c>
      <c r="D102" s="43">
        <f t="shared" si="18"/>
        <v>4620</v>
      </c>
      <c r="E102" s="4">
        <f t="shared" si="22"/>
        <v>3231</v>
      </c>
      <c r="F102" s="4">
        <v>1539</v>
      </c>
      <c r="G102" s="4">
        <v>1692</v>
      </c>
      <c r="H102" s="4">
        <f t="shared" si="23"/>
        <v>2398</v>
      </c>
      <c r="I102" s="4">
        <v>1186</v>
      </c>
      <c r="J102" s="4">
        <v>1212</v>
      </c>
      <c r="K102" s="35">
        <v>69</v>
      </c>
      <c r="L102" s="4">
        <f t="shared" si="19"/>
        <v>2942</v>
      </c>
      <c r="M102" s="4">
        <v>1382</v>
      </c>
      <c r="N102" s="4">
        <v>1560</v>
      </c>
      <c r="O102" s="4">
        <f t="shared" si="20"/>
        <v>162</v>
      </c>
      <c r="P102" s="4">
        <v>75</v>
      </c>
      <c r="Q102" s="4">
        <v>87</v>
      </c>
      <c r="R102" s="43">
        <f t="shared" si="21"/>
        <v>131</v>
      </c>
      <c r="S102" s="43">
        <v>62</v>
      </c>
      <c r="T102" s="43">
        <v>69</v>
      </c>
    </row>
    <row r="103" spans="1:20" s="7" customFormat="1" ht="11.25" customHeight="1">
      <c r="A103" s="28" t="s">
        <v>34</v>
      </c>
      <c r="B103" s="62">
        <f t="shared" si="16"/>
        <v>39422</v>
      </c>
      <c r="C103" s="42">
        <f t="shared" si="17"/>
        <v>18117</v>
      </c>
      <c r="D103" s="42">
        <f t="shared" si="18"/>
        <v>21305</v>
      </c>
      <c r="E103" s="1">
        <f t="shared" si="22"/>
        <v>14788</v>
      </c>
      <c r="F103" s="1">
        <f>SUM(F104:F108)</f>
        <v>6801</v>
      </c>
      <c r="G103" s="1">
        <f>SUM(G104:G108)</f>
        <v>7987</v>
      </c>
      <c r="H103" s="1">
        <f t="shared" si="23"/>
        <v>10139</v>
      </c>
      <c r="I103" s="1">
        <f>SUM(I104:I108)</f>
        <v>4726</v>
      </c>
      <c r="J103" s="1">
        <f>SUM(J104:J108)</f>
        <v>5413</v>
      </c>
      <c r="K103" s="28" t="s">
        <v>34</v>
      </c>
      <c r="L103" s="1">
        <f t="shared" si="19"/>
        <v>13078</v>
      </c>
      <c r="M103" s="1">
        <f>SUM(M104:M108)</f>
        <v>5977</v>
      </c>
      <c r="N103" s="1">
        <f>SUM(N104:N108)</f>
        <v>7101</v>
      </c>
      <c r="O103" s="1">
        <f t="shared" si="20"/>
        <v>815</v>
      </c>
      <c r="P103" s="1">
        <f>SUM(P104:P108)</f>
        <v>355</v>
      </c>
      <c r="Q103" s="1">
        <f>SUM(Q104:Q108)</f>
        <v>460</v>
      </c>
      <c r="R103" s="42">
        <f t="shared" si="21"/>
        <v>602</v>
      </c>
      <c r="S103" s="42">
        <f>SUM(S104:S108)</f>
        <v>258</v>
      </c>
      <c r="T103" s="42">
        <f>SUM(T104:T108)</f>
        <v>344</v>
      </c>
    </row>
    <row r="104" spans="1:20" s="7" customFormat="1" ht="11.25" customHeight="1">
      <c r="A104" s="35">
        <v>70</v>
      </c>
      <c r="B104" s="63">
        <f t="shared" si="16"/>
        <v>8466</v>
      </c>
      <c r="C104" s="43">
        <f t="shared" si="17"/>
        <v>3996</v>
      </c>
      <c r="D104" s="43">
        <f t="shared" si="18"/>
        <v>4470</v>
      </c>
      <c r="E104" s="4">
        <f t="shared" si="22"/>
        <v>3100</v>
      </c>
      <c r="F104" s="4">
        <v>1480</v>
      </c>
      <c r="G104" s="4">
        <v>1620</v>
      </c>
      <c r="H104" s="4">
        <f t="shared" si="23"/>
        <v>2249</v>
      </c>
      <c r="I104" s="4">
        <v>1059</v>
      </c>
      <c r="J104" s="4">
        <v>1190</v>
      </c>
      <c r="K104" s="35">
        <v>70</v>
      </c>
      <c r="L104" s="4">
        <f t="shared" si="19"/>
        <v>2812</v>
      </c>
      <c r="M104" s="4">
        <v>1309</v>
      </c>
      <c r="N104" s="4">
        <v>1503</v>
      </c>
      <c r="O104" s="4">
        <f t="shared" si="20"/>
        <v>177</v>
      </c>
      <c r="P104" s="4">
        <v>88</v>
      </c>
      <c r="Q104" s="4">
        <v>89</v>
      </c>
      <c r="R104" s="43">
        <f t="shared" si="21"/>
        <v>128</v>
      </c>
      <c r="S104" s="43">
        <v>60</v>
      </c>
      <c r="T104" s="43">
        <v>68</v>
      </c>
    </row>
    <row r="105" spans="1:20" s="7" customFormat="1" ht="11.25" customHeight="1">
      <c r="A105" s="35">
        <v>71</v>
      </c>
      <c r="B105" s="63">
        <f t="shared" si="16"/>
        <v>8174</v>
      </c>
      <c r="C105" s="43">
        <f t="shared" si="17"/>
        <v>3844</v>
      </c>
      <c r="D105" s="43">
        <f t="shared" si="18"/>
        <v>4330</v>
      </c>
      <c r="E105" s="4">
        <f>SUM(F105:G105)</f>
        <v>3028</v>
      </c>
      <c r="F105" s="4">
        <v>1406</v>
      </c>
      <c r="G105" s="4">
        <v>1622</v>
      </c>
      <c r="H105" s="4">
        <f t="shared" si="23"/>
        <v>2137</v>
      </c>
      <c r="I105" s="4">
        <v>1044</v>
      </c>
      <c r="J105" s="4">
        <v>1093</v>
      </c>
      <c r="K105" s="35">
        <v>71</v>
      </c>
      <c r="L105" s="4">
        <f t="shared" si="19"/>
        <v>2721</v>
      </c>
      <c r="M105" s="4">
        <v>1271</v>
      </c>
      <c r="N105" s="4">
        <v>1450</v>
      </c>
      <c r="O105" s="4">
        <f t="shared" si="20"/>
        <v>157</v>
      </c>
      <c r="P105" s="4">
        <v>68</v>
      </c>
      <c r="Q105" s="4">
        <v>89</v>
      </c>
      <c r="R105" s="43">
        <f t="shared" si="21"/>
        <v>131</v>
      </c>
      <c r="S105" s="43">
        <v>55</v>
      </c>
      <c r="T105" s="43">
        <v>76</v>
      </c>
    </row>
    <row r="106" spans="1:20" s="7" customFormat="1" ht="11.25" customHeight="1">
      <c r="A106" s="35">
        <v>72</v>
      </c>
      <c r="B106" s="63">
        <f t="shared" si="16"/>
        <v>7734</v>
      </c>
      <c r="C106" s="43">
        <f t="shared" si="17"/>
        <v>3517</v>
      </c>
      <c r="D106" s="43">
        <f t="shared" si="18"/>
        <v>4217</v>
      </c>
      <c r="E106" s="4">
        <f>SUM(F106:G106)</f>
        <v>2883</v>
      </c>
      <c r="F106" s="4">
        <v>1297</v>
      </c>
      <c r="G106" s="4">
        <v>1586</v>
      </c>
      <c r="H106" s="4">
        <f t="shared" si="23"/>
        <v>1924</v>
      </c>
      <c r="I106" s="4">
        <v>909</v>
      </c>
      <c r="J106" s="4">
        <v>1015</v>
      </c>
      <c r="K106" s="35">
        <v>72</v>
      </c>
      <c r="L106" s="4">
        <f t="shared" si="19"/>
        <v>2641</v>
      </c>
      <c r="M106" s="4">
        <v>1191</v>
      </c>
      <c r="N106" s="4">
        <v>1450</v>
      </c>
      <c r="O106" s="4">
        <f t="shared" si="20"/>
        <v>166</v>
      </c>
      <c r="P106" s="4">
        <v>65</v>
      </c>
      <c r="Q106" s="4">
        <v>101</v>
      </c>
      <c r="R106" s="43">
        <f t="shared" si="21"/>
        <v>120</v>
      </c>
      <c r="S106" s="43">
        <v>55</v>
      </c>
      <c r="T106" s="43">
        <v>65</v>
      </c>
    </row>
    <row r="107" spans="1:20" s="7" customFormat="1" ht="11.25" customHeight="1">
      <c r="A107" s="35">
        <v>73</v>
      </c>
      <c r="B107" s="63">
        <f t="shared" si="16"/>
        <v>7749</v>
      </c>
      <c r="C107" s="43">
        <f t="shared" si="17"/>
        <v>3509</v>
      </c>
      <c r="D107" s="43">
        <f t="shared" si="18"/>
        <v>4240</v>
      </c>
      <c r="E107" s="4">
        <f>SUM(F107:G107)</f>
        <v>2995</v>
      </c>
      <c r="F107" s="4">
        <v>1370</v>
      </c>
      <c r="G107" s="4">
        <v>1625</v>
      </c>
      <c r="H107" s="4">
        <f t="shared" si="23"/>
        <v>1991</v>
      </c>
      <c r="I107" s="4">
        <v>904</v>
      </c>
      <c r="J107" s="4">
        <v>1087</v>
      </c>
      <c r="K107" s="35">
        <v>73</v>
      </c>
      <c r="L107" s="4">
        <f t="shared" si="19"/>
        <v>2493</v>
      </c>
      <c r="M107" s="4">
        <v>1126</v>
      </c>
      <c r="N107" s="4">
        <v>1367</v>
      </c>
      <c r="O107" s="4">
        <f t="shared" si="20"/>
        <v>157</v>
      </c>
      <c r="P107" s="4">
        <v>67</v>
      </c>
      <c r="Q107" s="4">
        <v>90</v>
      </c>
      <c r="R107" s="43">
        <f t="shared" si="21"/>
        <v>113</v>
      </c>
      <c r="S107" s="43">
        <v>42</v>
      </c>
      <c r="T107" s="43">
        <v>71</v>
      </c>
    </row>
    <row r="108" spans="1:20" s="7" customFormat="1" ht="10.5" customHeight="1">
      <c r="A108" s="35">
        <v>74</v>
      </c>
      <c r="B108" s="63">
        <f t="shared" si="16"/>
        <v>7299</v>
      </c>
      <c r="C108" s="43">
        <f t="shared" si="17"/>
        <v>3251</v>
      </c>
      <c r="D108" s="43">
        <f t="shared" si="18"/>
        <v>4048</v>
      </c>
      <c r="E108" s="4">
        <f>SUM(F108:G108)</f>
        <v>2782</v>
      </c>
      <c r="F108" s="4">
        <v>1248</v>
      </c>
      <c r="G108" s="4">
        <v>1534</v>
      </c>
      <c r="H108" s="4">
        <f t="shared" si="23"/>
        <v>1838</v>
      </c>
      <c r="I108" s="4">
        <v>810</v>
      </c>
      <c r="J108" s="4">
        <v>1028</v>
      </c>
      <c r="K108" s="35">
        <v>74</v>
      </c>
      <c r="L108" s="4">
        <f t="shared" si="19"/>
        <v>2411</v>
      </c>
      <c r="M108" s="4">
        <v>1080</v>
      </c>
      <c r="N108" s="4">
        <v>1331</v>
      </c>
      <c r="O108" s="4">
        <f t="shared" si="20"/>
        <v>158</v>
      </c>
      <c r="P108" s="4">
        <v>67</v>
      </c>
      <c r="Q108" s="4">
        <v>91</v>
      </c>
      <c r="R108" s="43">
        <f t="shared" si="21"/>
        <v>110</v>
      </c>
      <c r="S108" s="43">
        <v>46</v>
      </c>
      <c r="T108" s="43">
        <v>64</v>
      </c>
    </row>
    <row r="109" spans="1:20" s="7" customFormat="1" ht="12" customHeight="1">
      <c r="A109" s="28" t="s">
        <v>35</v>
      </c>
      <c r="B109" s="62">
        <f t="shared" si="16"/>
        <v>31344</v>
      </c>
      <c r="C109" s="42">
        <f t="shared" si="17"/>
        <v>13739</v>
      </c>
      <c r="D109" s="42">
        <f t="shared" si="18"/>
        <v>17605</v>
      </c>
      <c r="E109" s="1">
        <f aca="true" t="shared" si="24" ref="E109:E136">SUM(F109:G109)</f>
        <v>12042</v>
      </c>
      <c r="F109" s="1">
        <f>SUM(F110:F114)</f>
        <v>5184</v>
      </c>
      <c r="G109" s="1">
        <f>SUM(G110:G114)</f>
        <v>6858</v>
      </c>
      <c r="H109" s="1">
        <f t="shared" si="23"/>
        <v>7727</v>
      </c>
      <c r="I109" s="1">
        <f>SUM(I110:I114)</f>
        <v>3465</v>
      </c>
      <c r="J109" s="1">
        <f>SUM(J110:J114)</f>
        <v>4262</v>
      </c>
      <c r="K109" s="28" t="s">
        <v>35</v>
      </c>
      <c r="L109" s="1">
        <f t="shared" si="19"/>
        <v>10370</v>
      </c>
      <c r="M109" s="1">
        <f>SUM(M110:M114)</f>
        <v>4593</v>
      </c>
      <c r="N109" s="1">
        <f>SUM(N110:N114)</f>
        <v>5777</v>
      </c>
      <c r="O109" s="1">
        <f t="shared" si="20"/>
        <v>655</v>
      </c>
      <c r="P109" s="1">
        <f>SUM(P110:P114)</f>
        <v>277</v>
      </c>
      <c r="Q109" s="1">
        <f>SUM(Q110:Q114)</f>
        <v>378</v>
      </c>
      <c r="R109" s="42">
        <f t="shared" si="21"/>
        <v>550</v>
      </c>
      <c r="S109" s="42">
        <f>SUM(S110:S114)</f>
        <v>220</v>
      </c>
      <c r="T109" s="42">
        <f>SUM(T110:T114)</f>
        <v>330</v>
      </c>
    </row>
    <row r="110" spans="1:20" s="7" customFormat="1" ht="12" customHeight="1">
      <c r="A110" s="35">
        <v>75</v>
      </c>
      <c r="B110" s="63">
        <f t="shared" si="16"/>
        <v>6954</v>
      </c>
      <c r="C110" s="43">
        <f t="shared" si="17"/>
        <v>3130</v>
      </c>
      <c r="D110" s="43">
        <f t="shared" si="18"/>
        <v>3824</v>
      </c>
      <c r="E110" s="4">
        <f t="shared" si="24"/>
        <v>2631</v>
      </c>
      <c r="F110" s="4">
        <v>1157</v>
      </c>
      <c r="G110" s="4">
        <v>1474</v>
      </c>
      <c r="H110" s="4">
        <f t="shared" si="23"/>
        <v>1760</v>
      </c>
      <c r="I110" s="4">
        <v>838</v>
      </c>
      <c r="J110" s="4">
        <v>922</v>
      </c>
      <c r="K110" s="35">
        <v>75</v>
      </c>
      <c r="L110" s="4">
        <f t="shared" si="19"/>
        <v>2325</v>
      </c>
      <c r="M110" s="4">
        <v>1039</v>
      </c>
      <c r="N110" s="4">
        <v>1286</v>
      </c>
      <c r="O110" s="4">
        <f t="shared" si="20"/>
        <v>131</v>
      </c>
      <c r="P110" s="4">
        <v>57</v>
      </c>
      <c r="Q110" s="4">
        <v>74</v>
      </c>
      <c r="R110" s="43">
        <f t="shared" si="21"/>
        <v>107</v>
      </c>
      <c r="S110" s="43">
        <v>39</v>
      </c>
      <c r="T110" s="43">
        <v>68</v>
      </c>
    </row>
    <row r="111" spans="1:20" s="7" customFormat="1" ht="11.25" customHeight="1">
      <c r="A111" s="35">
        <v>76</v>
      </c>
      <c r="B111" s="63">
        <f t="shared" si="16"/>
        <v>6447</v>
      </c>
      <c r="C111" s="43">
        <f t="shared" si="17"/>
        <v>2860</v>
      </c>
      <c r="D111" s="43">
        <f t="shared" si="18"/>
        <v>3587</v>
      </c>
      <c r="E111" s="4">
        <f t="shared" si="24"/>
        <v>2503</v>
      </c>
      <c r="F111" s="4">
        <v>1095</v>
      </c>
      <c r="G111" s="4">
        <v>1408</v>
      </c>
      <c r="H111" s="4">
        <f t="shared" si="23"/>
        <v>1563</v>
      </c>
      <c r="I111" s="4">
        <v>691</v>
      </c>
      <c r="J111" s="4">
        <v>872</v>
      </c>
      <c r="K111" s="35">
        <v>76</v>
      </c>
      <c r="L111" s="4">
        <f t="shared" si="19"/>
        <v>2134</v>
      </c>
      <c r="M111" s="4">
        <v>958</v>
      </c>
      <c r="N111" s="4">
        <v>1176</v>
      </c>
      <c r="O111" s="4">
        <f t="shared" si="20"/>
        <v>133</v>
      </c>
      <c r="P111" s="4">
        <v>60</v>
      </c>
      <c r="Q111" s="4">
        <v>73</v>
      </c>
      <c r="R111" s="43">
        <f t="shared" si="21"/>
        <v>114</v>
      </c>
      <c r="S111" s="43">
        <v>56</v>
      </c>
      <c r="T111" s="43">
        <v>58</v>
      </c>
    </row>
    <row r="112" spans="1:20" s="7" customFormat="1" ht="11.25" customHeight="1">
      <c r="A112" s="35">
        <v>77</v>
      </c>
      <c r="B112" s="63">
        <f t="shared" si="16"/>
        <v>6376</v>
      </c>
      <c r="C112" s="43">
        <f t="shared" si="17"/>
        <v>2823</v>
      </c>
      <c r="D112" s="43">
        <f t="shared" si="18"/>
        <v>3553</v>
      </c>
      <c r="E112" s="4">
        <f t="shared" si="24"/>
        <v>2461</v>
      </c>
      <c r="F112" s="4">
        <v>1065</v>
      </c>
      <c r="G112" s="4">
        <v>1396</v>
      </c>
      <c r="H112" s="4">
        <f t="shared" si="23"/>
        <v>1551</v>
      </c>
      <c r="I112" s="4">
        <v>705</v>
      </c>
      <c r="J112" s="4">
        <v>846</v>
      </c>
      <c r="K112" s="35">
        <v>77</v>
      </c>
      <c r="L112" s="4">
        <f t="shared" si="19"/>
        <v>2112</v>
      </c>
      <c r="M112" s="4">
        <v>957</v>
      </c>
      <c r="N112" s="4">
        <v>1155</v>
      </c>
      <c r="O112" s="4">
        <f t="shared" si="20"/>
        <v>138</v>
      </c>
      <c r="P112" s="4">
        <v>54</v>
      </c>
      <c r="Q112" s="4">
        <v>84</v>
      </c>
      <c r="R112" s="43">
        <f t="shared" si="21"/>
        <v>114</v>
      </c>
      <c r="S112" s="43">
        <v>42</v>
      </c>
      <c r="T112" s="43">
        <v>72</v>
      </c>
    </row>
    <row r="113" spans="1:20" s="7" customFormat="1" ht="11.25" customHeight="1">
      <c r="A113" s="35">
        <v>78</v>
      </c>
      <c r="B113" s="63">
        <f t="shared" si="16"/>
        <v>5870</v>
      </c>
      <c r="C113" s="43">
        <f t="shared" si="17"/>
        <v>2488</v>
      </c>
      <c r="D113" s="43">
        <f t="shared" si="18"/>
        <v>3382</v>
      </c>
      <c r="E113" s="4">
        <f t="shared" si="24"/>
        <v>2220</v>
      </c>
      <c r="F113" s="4">
        <v>937</v>
      </c>
      <c r="G113" s="4">
        <v>1283</v>
      </c>
      <c r="H113" s="4">
        <f t="shared" si="23"/>
        <v>1440</v>
      </c>
      <c r="I113" s="4">
        <v>609</v>
      </c>
      <c r="J113" s="4">
        <v>831</v>
      </c>
      <c r="K113" s="35">
        <v>78</v>
      </c>
      <c r="L113" s="4">
        <f t="shared" si="19"/>
        <v>1974</v>
      </c>
      <c r="M113" s="4">
        <v>852</v>
      </c>
      <c r="N113" s="4">
        <v>1122</v>
      </c>
      <c r="O113" s="4">
        <f t="shared" si="20"/>
        <v>117</v>
      </c>
      <c r="P113" s="4">
        <v>49</v>
      </c>
      <c r="Q113" s="4">
        <v>68</v>
      </c>
      <c r="R113" s="43">
        <f t="shared" si="21"/>
        <v>119</v>
      </c>
      <c r="S113" s="43">
        <v>41</v>
      </c>
      <c r="T113" s="43">
        <v>78</v>
      </c>
    </row>
    <row r="114" spans="1:20" s="7" customFormat="1" ht="12" customHeight="1">
      <c r="A114" s="35">
        <v>79</v>
      </c>
      <c r="B114" s="63">
        <f t="shared" si="16"/>
        <v>5697</v>
      </c>
      <c r="C114" s="43">
        <f t="shared" si="17"/>
        <v>2438</v>
      </c>
      <c r="D114" s="43">
        <f t="shared" si="18"/>
        <v>3259</v>
      </c>
      <c r="E114" s="4">
        <f t="shared" si="24"/>
        <v>2227</v>
      </c>
      <c r="F114" s="4">
        <v>930</v>
      </c>
      <c r="G114" s="4">
        <v>1297</v>
      </c>
      <c r="H114" s="4">
        <f t="shared" si="23"/>
        <v>1413</v>
      </c>
      <c r="I114" s="4">
        <v>622</v>
      </c>
      <c r="J114" s="4">
        <v>791</v>
      </c>
      <c r="K114" s="35">
        <v>79</v>
      </c>
      <c r="L114" s="4">
        <f t="shared" si="19"/>
        <v>1825</v>
      </c>
      <c r="M114" s="4">
        <v>787</v>
      </c>
      <c r="N114" s="4">
        <v>1038</v>
      </c>
      <c r="O114" s="4">
        <f t="shared" si="20"/>
        <v>136</v>
      </c>
      <c r="P114" s="4">
        <v>57</v>
      </c>
      <c r="Q114" s="4">
        <v>79</v>
      </c>
      <c r="R114" s="43">
        <f t="shared" si="21"/>
        <v>96</v>
      </c>
      <c r="S114" s="43">
        <v>42</v>
      </c>
      <c r="T114" s="43">
        <v>54</v>
      </c>
    </row>
    <row r="115" spans="1:20" s="7" customFormat="1" ht="10.5" customHeight="1">
      <c r="A115" s="28" t="s">
        <v>36</v>
      </c>
      <c r="B115" s="62">
        <f t="shared" si="16"/>
        <v>19802</v>
      </c>
      <c r="C115" s="42">
        <f t="shared" si="17"/>
        <v>6994</v>
      </c>
      <c r="D115" s="42">
        <f t="shared" si="18"/>
        <v>12808</v>
      </c>
      <c r="E115" s="1">
        <f t="shared" si="24"/>
        <v>7722</v>
      </c>
      <c r="F115" s="1">
        <f>SUM(F116:F120)</f>
        <v>2728</v>
      </c>
      <c r="G115" s="1">
        <f>SUM(G116:G120)</f>
        <v>4994</v>
      </c>
      <c r="H115" s="1">
        <f t="shared" si="23"/>
        <v>4960</v>
      </c>
      <c r="I115" s="1">
        <f>SUM(I116:I120)</f>
        <v>1765</v>
      </c>
      <c r="J115" s="1">
        <f>SUM(J116:J120)</f>
        <v>3195</v>
      </c>
      <c r="K115" s="28" t="s">
        <v>36</v>
      </c>
      <c r="L115" s="1">
        <f t="shared" si="19"/>
        <v>6264</v>
      </c>
      <c r="M115" s="1">
        <f>SUM(M116:M120)</f>
        <v>2194</v>
      </c>
      <c r="N115" s="1">
        <f>SUM(N116:N120)</f>
        <v>4070</v>
      </c>
      <c r="O115" s="1">
        <f t="shared" si="20"/>
        <v>439</v>
      </c>
      <c r="P115" s="1">
        <f>SUM(P116:P120)</f>
        <v>151</v>
      </c>
      <c r="Q115" s="1">
        <f>SUM(Q116:Q120)</f>
        <v>288</v>
      </c>
      <c r="R115" s="42">
        <f t="shared" si="21"/>
        <v>417</v>
      </c>
      <c r="S115" s="42">
        <f>SUM(S116:S120)</f>
        <v>156</v>
      </c>
      <c r="T115" s="42">
        <f>SUM(T116:T120)</f>
        <v>261</v>
      </c>
    </row>
    <row r="116" spans="1:20" s="7" customFormat="1" ht="10.5" customHeight="1">
      <c r="A116" s="35">
        <v>80</v>
      </c>
      <c r="B116" s="63">
        <f t="shared" si="16"/>
        <v>5144</v>
      </c>
      <c r="C116" s="43">
        <f t="shared" si="17"/>
        <v>2076</v>
      </c>
      <c r="D116" s="43">
        <f t="shared" si="18"/>
        <v>3068</v>
      </c>
      <c r="E116" s="4">
        <f t="shared" si="24"/>
        <v>2006</v>
      </c>
      <c r="F116" s="4">
        <v>783</v>
      </c>
      <c r="G116" s="4">
        <v>1223</v>
      </c>
      <c r="H116" s="4">
        <f t="shared" si="23"/>
        <v>1264</v>
      </c>
      <c r="I116" s="4">
        <v>540</v>
      </c>
      <c r="J116" s="4">
        <v>724</v>
      </c>
      <c r="K116" s="35">
        <v>80</v>
      </c>
      <c r="L116" s="4">
        <f t="shared" si="19"/>
        <v>1672</v>
      </c>
      <c r="M116" s="4">
        <v>669</v>
      </c>
      <c r="N116" s="4">
        <v>1003</v>
      </c>
      <c r="O116" s="4">
        <f t="shared" si="20"/>
        <v>109</v>
      </c>
      <c r="P116" s="4">
        <v>50</v>
      </c>
      <c r="Q116" s="4">
        <v>59</v>
      </c>
      <c r="R116" s="43">
        <f t="shared" si="21"/>
        <v>93</v>
      </c>
      <c r="S116" s="43">
        <v>34</v>
      </c>
      <c r="T116" s="43">
        <v>59</v>
      </c>
    </row>
    <row r="117" spans="1:20" s="7" customFormat="1" ht="11.25" customHeight="1">
      <c r="A117" s="35">
        <v>81</v>
      </c>
      <c r="B117" s="63">
        <f aca="true" t="shared" si="25" ref="B117:B140">SUM(E117,H117,L117,O117,R117)</f>
        <v>4281</v>
      </c>
      <c r="C117" s="43">
        <f aca="true" t="shared" si="26" ref="C117:C140">SUM(F117,I117,M117,P117,S117)</f>
        <v>1645</v>
      </c>
      <c r="D117" s="43">
        <f aca="true" t="shared" si="27" ref="D117:D140">SUM(G117,J117,N117,Q117,T117)</f>
        <v>2636</v>
      </c>
      <c r="E117" s="4">
        <f t="shared" si="24"/>
        <v>1653</v>
      </c>
      <c r="F117" s="4">
        <v>661</v>
      </c>
      <c r="G117" s="4">
        <v>992</v>
      </c>
      <c r="H117" s="4">
        <f aca="true" t="shared" si="28" ref="H117:H140">SUM(I117:J117)</f>
        <v>1099</v>
      </c>
      <c r="I117" s="4">
        <v>402</v>
      </c>
      <c r="J117" s="4">
        <v>697</v>
      </c>
      <c r="K117" s="35">
        <v>81</v>
      </c>
      <c r="L117" s="4">
        <f aca="true" t="shared" si="29" ref="L117:L140">SUM(M117:N117)</f>
        <v>1312</v>
      </c>
      <c r="M117" s="4">
        <v>496</v>
      </c>
      <c r="N117" s="4">
        <v>816</v>
      </c>
      <c r="O117" s="4">
        <f aca="true" t="shared" si="30" ref="O117:O137">SUM(P117:Q117)</f>
        <v>117</v>
      </c>
      <c r="P117" s="4">
        <v>44</v>
      </c>
      <c r="Q117" s="4">
        <v>73</v>
      </c>
      <c r="R117" s="43">
        <f aca="true" t="shared" si="31" ref="R117:R137">SUM(S117:T117)</f>
        <v>100</v>
      </c>
      <c r="S117" s="43">
        <v>42</v>
      </c>
      <c r="T117" s="43">
        <v>58</v>
      </c>
    </row>
    <row r="118" spans="1:20" s="7" customFormat="1" ht="10.5" customHeight="1">
      <c r="A118" s="35">
        <v>82</v>
      </c>
      <c r="B118" s="63">
        <f t="shared" si="25"/>
        <v>3841</v>
      </c>
      <c r="C118" s="43">
        <f t="shared" si="26"/>
        <v>1271</v>
      </c>
      <c r="D118" s="43">
        <f t="shared" si="27"/>
        <v>2570</v>
      </c>
      <c r="E118" s="4">
        <f t="shared" si="24"/>
        <v>1554</v>
      </c>
      <c r="F118" s="4">
        <v>514</v>
      </c>
      <c r="G118" s="4">
        <v>1040</v>
      </c>
      <c r="H118" s="4">
        <f t="shared" si="28"/>
        <v>955</v>
      </c>
      <c r="I118" s="4">
        <v>301</v>
      </c>
      <c r="J118" s="4">
        <v>654</v>
      </c>
      <c r="K118" s="35">
        <v>82</v>
      </c>
      <c r="L118" s="4">
        <f t="shared" si="29"/>
        <v>1184</v>
      </c>
      <c r="M118" s="4">
        <v>410</v>
      </c>
      <c r="N118" s="4">
        <v>774</v>
      </c>
      <c r="O118" s="4">
        <f t="shared" si="30"/>
        <v>67</v>
      </c>
      <c r="P118" s="4">
        <v>21</v>
      </c>
      <c r="Q118" s="4">
        <v>46</v>
      </c>
      <c r="R118" s="43">
        <f t="shared" si="31"/>
        <v>81</v>
      </c>
      <c r="S118" s="43">
        <v>25</v>
      </c>
      <c r="T118" s="43">
        <v>56</v>
      </c>
    </row>
    <row r="119" spans="1:20" s="7" customFormat="1" ht="10.5" customHeight="1">
      <c r="A119" s="35">
        <v>83</v>
      </c>
      <c r="B119" s="63">
        <f t="shared" si="25"/>
        <v>3442</v>
      </c>
      <c r="C119" s="43">
        <f t="shared" si="26"/>
        <v>1096</v>
      </c>
      <c r="D119" s="43">
        <f t="shared" si="27"/>
        <v>2346</v>
      </c>
      <c r="E119" s="4">
        <f t="shared" si="24"/>
        <v>1319</v>
      </c>
      <c r="F119" s="4">
        <v>419</v>
      </c>
      <c r="G119" s="4">
        <v>900</v>
      </c>
      <c r="H119" s="4">
        <f t="shared" si="28"/>
        <v>893</v>
      </c>
      <c r="I119" s="4">
        <v>291</v>
      </c>
      <c r="J119" s="4">
        <v>602</v>
      </c>
      <c r="K119" s="35">
        <v>83</v>
      </c>
      <c r="L119" s="4">
        <f t="shared" si="29"/>
        <v>1075</v>
      </c>
      <c r="M119" s="4">
        <v>338</v>
      </c>
      <c r="N119" s="4">
        <v>737</v>
      </c>
      <c r="O119" s="4">
        <f t="shared" si="30"/>
        <v>77</v>
      </c>
      <c r="P119" s="4">
        <v>20</v>
      </c>
      <c r="Q119" s="4">
        <v>57</v>
      </c>
      <c r="R119" s="43">
        <f t="shared" si="31"/>
        <v>78</v>
      </c>
      <c r="S119" s="43">
        <v>28</v>
      </c>
      <c r="T119" s="43">
        <v>50</v>
      </c>
    </row>
    <row r="120" spans="1:20" s="7" customFormat="1" ht="12" customHeight="1">
      <c r="A120" s="35">
        <v>84</v>
      </c>
      <c r="B120" s="63">
        <f t="shared" si="25"/>
        <v>3094</v>
      </c>
      <c r="C120" s="43">
        <f t="shared" si="26"/>
        <v>906</v>
      </c>
      <c r="D120" s="43">
        <f t="shared" si="27"/>
        <v>2188</v>
      </c>
      <c r="E120" s="4">
        <f t="shared" si="24"/>
        <v>1190</v>
      </c>
      <c r="F120" s="4">
        <v>351</v>
      </c>
      <c r="G120" s="4">
        <v>839</v>
      </c>
      <c r="H120" s="4">
        <f t="shared" si="28"/>
        <v>749</v>
      </c>
      <c r="I120" s="4">
        <v>231</v>
      </c>
      <c r="J120" s="4">
        <v>518</v>
      </c>
      <c r="K120" s="35">
        <v>84</v>
      </c>
      <c r="L120" s="4">
        <f t="shared" si="29"/>
        <v>1021</v>
      </c>
      <c r="M120" s="4">
        <v>281</v>
      </c>
      <c r="N120" s="4">
        <v>740</v>
      </c>
      <c r="O120" s="4">
        <f t="shared" si="30"/>
        <v>69</v>
      </c>
      <c r="P120" s="4">
        <v>16</v>
      </c>
      <c r="Q120" s="4">
        <v>53</v>
      </c>
      <c r="R120" s="43">
        <f t="shared" si="31"/>
        <v>65</v>
      </c>
      <c r="S120" s="43">
        <v>27</v>
      </c>
      <c r="T120" s="43">
        <v>38</v>
      </c>
    </row>
    <row r="121" spans="1:20" s="7" customFormat="1" ht="12" customHeight="1">
      <c r="A121" s="28" t="s">
        <v>37</v>
      </c>
      <c r="B121" s="62">
        <f t="shared" si="25"/>
        <v>10819</v>
      </c>
      <c r="C121" s="42">
        <f t="shared" si="26"/>
        <v>3206</v>
      </c>
      <c r="D121" s="42">
        <f t="shared" si="27"/>
        <v>7613</v>
      </c>
      <c r="E121" s="1">
        <f t="shared" si="24"/>
        <v>4369</v>
      </c>
      <c r="F121" s="1">
        <f>SUM(F122:F126)</f>
        <v>1311</v>
      </c>
      <c r="G121" s="1">
        <f>SUM(G122:G126)</f>
        <v>3058</v>
      </c>
      <c r="H121" s="1">
        <f t="shared" si="28"/>
        <v>2622</v>
      </c>
      <c r="I121" s="1">
        <f>SUM(I122:I126)</f>
        <v>800</v>
      </c>
      <c r="J121" s="1">
        <f>SUM(J122:J126)</f>
        <v>1822</v>
      </c>
      <c r="K121" s="28" t="s">
        <v>37</v>
      </c>
      <c r="L121" s="1">
        <f>SUM(M121:N121)</f>
        <v>3355</v>
      </c>
      <c r="M121" s="1">
        <f>SUM(M122:M126)</f>
        <v>953</v>
      </c>
      <c r="N121" s="1">
        <f>SUM(N122:N126)</f>
        <v>2402</v>
      </c>
      <c r="O121" s="1">
        <f t="shared" si="30"/>
        <v>253</v>
      </c>
      <c r="P121" s="1">
        <f>SUM(P122:P126)</f>
        <v>80</v>
      </c>
      <c r="Q121" s="1">
        <f>SUM(Q122:Q126)</f>
        <v>173</v>
      </c>
      <c r="R121" s="42">
        <f t="shared" si="31"/>
        <v>220</v>
      </c>
      <c r="S121" s="42">
        <f>SUM(S122:S126)</f>
        <v>62</v>
      </c>
      <c r="T121" s="42">
        <f>SUM(T122:T126)</f>
        <v>158</v>
      </c>
    </row>
    <row r="122" spans="1:20" s="7" customFormat="1" ht="11.25" customHeight="1">
      <c r="A122" s="35">
        <v>85</v>
      </c>
      <c r="B122" s="63">
        <f t="shared" si="25"/>
        <v>2953</v>
      </c>
      <c r="C122" s="43">
        <f t="shared" si="26"/>
        <v>874</v>
      </c>
      <c r="D122" s="43">
        <f t="shared" si="27"/>
        <v>2079</v>
      </c>
      <c r="E122" s="4">
        <f t="shared" si="24"/>
        <v>1176</v>
      </c>
      <c r="F122" s="4">
        <v>356</v>
      </c>
      <c r="G122" s="4">
        <v>820</v>
      </c>
      <c r="H122" s="4">
        <f t="shared" si="28"/>
        <v>702</v>
      </c>
      <c r="I122" s="4">
        <v>220</v>
      </c>
      <c r="J122" s="4">
        <v>482</v>
      </c>
      <c r="K122" s="35">
        <v>85</v>
      </c>
      <c r="L122" s="4">
        <f>SUM(M122:N122)</f>
        <v>954</v>
      </c>
      <c r="M122" s="4">
        <v>254</v>
      </c>
      <c r="N122" s="4">
        <v>700</v>
      </c>
      <c r="O122" s="4">
        <f t="shared" si="30"/>
        <v>66</v>
      </c>
      <c r="P122" s="4">
        <v>22</v>
      </c>
      <c r="Q122" s="4">
        <v>44</v>
      </c>
      <c r="R122" s="43">
        <f t="shared" si="31"/>
        <v>55</v>
      </c>
      <c r="S122" s="43">
        <v>22</v>
      </c>
      <c r="T122" s="43">
        <v>33</v>
      </c>
    </row>
    <row r="123" spans="1:20" s="7" customFormat="1" ht="11.25" customHeight="1">
      <c r="A123" s="35">
        <v>86</v>
      </c>
      <c r="B123" s="63">
        <f t="shared" si="25"/>
        <v>2335</v>
      </c>
      <c r="C123" s="43">
        <f t="shared" si="26"/>
        <v>714</v>
      </c>
      <c r="D123" s="43">
        <f t="shared" si="27"/>
        <v>1621</v>
      </c>
      <c r="E123" s="4">
        <f t="shared" si="24"/>
        <v>963</v>
      </c>
      <c r="F123" s="4">
        <v>294</v>
      </c>
      <c r="G123" s="4">
        <v>669</v>
      </c>
      <c r="H123" s="4">
        <f t="shared" si="28"/>
        <v>538</v>
      </c>
      <c r="I123" s="4">
        <v>162</v>
      </c>
      <c r="J123" s="4">
        <v>376</v>
      </c>
      <c r="K123" s="35">
        <v>86</v>
      </c>
      <c r="L123" s="4">
        <f t="shared" si="29"/>
        <v>736</v>
      </c>
      <c r="M123" s="4">
        <v>226</v>
      </c>
      <c r="N123" s="4">
        <v>510</v>
      </c>
      <c r="O123" s="4">
        <f t="shared" si="30"/>
        <v>54</v>
      </c>
      <c r="P123" s="4">
        <v>21</v>
      </c>
      <c r="Q123" s="4">
        <v>33</v>
      </c>
      <c r="R123" s="43">
        <f t="shared" si="31"/>
        <v>44</v>
      </c>
      <c r="S123" s="43">
        <v>11</v>
      </c>
      <c r="T123" s="43">
        <v>33</v>
      </c>
    </row>
    <row r="124" spans="1:20" s="7" customFormat="1" ht="10.5" customHeight="1">
      <c r="A124" s="35">
        <v>87</v>
      </c>
      <c r="B124" s="63">
        <f t="shared" si="25"/>
        <v>2091</v>
      </c>
      <c r="C124" s="43">
        <f t="shared" si="26"/>
        <v>636</v>
      </c>
      <c r="D124" s="43">
        <f t="shared" si="27"/>
        <v>1455</v>
      </c>
      <c r="E124" s="4">
        <f t="shared" si="24"/>
        <v>803</v>
      </c>
      <c r="F124" s="4">
        <v>254</v>
      </c>
      <c r="G124" s="4">
        <v>549</v>
      </c>
      <c r="H124" s="4">
        <f t="shared" si="28"/>
        <v>572</v>
      </c>
      <c r="I124" s="4">
        <v>181</v>
      </c>
      <c r="J124" s="4">
        <v>391</v>
      </c>
      <c r="K124" s="35">
        <v>87</v>
      </c>
      <c r="L124" s="4">
        <f t="shared" si="29"/>
        <v>621</v>
      </c>
      <c r="M124" s="4">
        <v>182</v>
      </c>
      <c r="N124" s="4">
        <v>439</v>
      </c>
      <c r="O124" s="4">
        <f t="shared" si="30"/>
        <v>53</v>
      </c>
      <c r="P124" s="4">
        <v>11</v>
      </c>
      <c r="Q124" s="4">
        <v>42</v>
      </c>
      <c r="R124" s="43">
        <f t="shared" si="31"/>
        <v>42</v>
      </c>
      <c r="S124" s="43">
        <v>8</v>
      </c>
      <c r="T124" s="43">
        <v>34</v>
      </c>
    </row>
    <row r="125" spans="1:20" s="7" customFormat="1" ht="11.25" customHeight="1">
      <c r="A125" s="35">
        <v>88</v>
      </c>
      <c r="B125" s="63">
        <f t="shared" si="25"/>
        <v>1794</v>
      </c>
      <c r="C125" s="43">
        <f t="shared" si="26"/>
        <v>529</v>
      </c>
      <c r="D125" s="43">
        <f t="shared" si="27"/>
        <v>1265</v>
      </c>
      <c r="E125" s="4">
        <f t="shared" si="24"/>
        <v>733</v>
      </c>
      <c r="F125" s="4">
        <v>223</v>
      </c>
      <c r="G125" s="4">
        <v>510</v>
      </c>
      <c r="H125" s="4">
        <f t="shared" si="28"/>
        <v>424</v>
      </c>
      <c r="I125" s="4">
        <v>126</v>
      </c>
      <c r="J125" s="4">
        <v>298</v>
      </c>
      <c r="K125" s="35">
        <v>88</v>
      </c>
      <c r="L125" s="4">
        <f t="shared" si="29"/>
        <v>555</v>
      </c>
      <c r="M125" s="4">
        <v>160</v>
      </c>
      <c r="N125" s="4">
        <v>395</v>
      </c>
      <c r="O125" s="4">
        <f t="shared" si="30"/>
        <v>42</v>
      </c>
      <c r="P125" s="4">
        <v>13</v>
      </c>
      <c r="Q125" s="4">
        <v>29</v>
      </c>
      <c r="R125" s="43">
        <f t="shared" si="31"/>
        <v>40</v>
      </c>
      <c r="S125" s="43">
        <v>7</v>
      </c>
      <c r="T125" s="43">
        <v>33</v>
      </c>
    </row>
    <row r="126" spans="1:20" s="7" customFormat="1" ht="11.25" customHeight="1">
      <c r="A126" s="35">
        <v>89</v>
      </c>
      <c r="B126" s="63">
        <f t="shared" si="25"/>
        <v>1646</v>
      </c>
      <c r="C126" s="43">
        <f t="shared" si="26"/>
        <v>453</v>
      </c>
      <c r="D126" s="43">
        <f t="shared" si="27"/>
        <v>1193</v>
      </c>
      <c r="E126" s="4">
        <f t="shared" si="24"/>
        <v>694</v>
      </c>
      <c r="F126" s="4">
        <v>184</v>
      </c>
      <c r="G126" s="4">
        <v>510</v>
      </c>
      <c r="H126" s="4">
        <f t="shared" si="28"/>
        <v>386</v>
      </c>
      <c r="I126" s="4">
        <v>111</v>
      </c>
      <c r="J126" s="4">
        <v>275</v>
      </c>
      <c r="K126" s="35">
        <v>89</v>
      </c>
      <c r="L126" s="4">
        <f t="shared" si="29"/>
        <v>489</v>
      </c>
      <c r="M126" s="4">
        <v>131</v>
      </c>
      <c r="N126" s="4">
        <v>358</v>
      </c>
      <c r="O126" s="4">
        <f t="shared" si="30"/>
        <v>38</v>
      </c>
      <c r="P126" s="4">
        <v>13</v>
      </c>
      <c r="Q126" s="4">
        <v>25</v>
      </c>
      <c r="R126" s="43">
        <f t="shared" si="31"/>
        <v>39</v>
      </c>
      <c r="S126" s="43">
        <v>14</v>
      </c>
      <c r="T126" s="43">
        <v>25</v>
      </c>
    </row>
    <row r="127" spans="1:20" s="7" customFormat="1" ht="11.25" customHeight="1">
      <c r="A127" s="28" t="s">
        <v>38</v>
      </c>
      <c r="B127" s="62">
        <f t="shared" si="25"/>
        <v>4845</v>
      </c>
      <c r="C127" s="42">
        <f t="shared" si="26"/>
        <v>1213</v>
      </c>
      <c r="D127" s="42">
        <f t="shared" si="27"/>
        <v>3632</v>
      </c>
      <c r="E127" s="1">
        <f t="shared" si="24"/>
        <v>1993</v>
      </c>
      <c r="F127" s="1">
        <f>SUM(F128:F132)</f>
        <v>527</v>
      </c>
      <c r="G127" s="1">
        <f>SUM(G128:G132)</f>
        <v>1466</v>
      </c>
      <c r="H127" s="1">
        <f t="shared" si="28"/>
        <v>1211</v>
      </c>
      <c r="I127" s="1">
        <f>SUM(I128:I132)</f>
        <v>302</v>
      </c>
      <c r="J127" s="1">
        <f>SUM(J128:J132)</f>
        <v>909</v>
      </c>
      <c r="K127" s="28" t="s">
        <v>38</v>
      </c>
      <c r="L127" s="1">
        <f t="shared" si="29"/>
        <v>1461</v>
      </c>
      <c r="M127" s="1">
        <f>SUM(M128:M132)</f>
        <v>341</v>
      </c>
      <c r="N127" s="1">
        <f>SUM(N128:N132)</f>
        <v>1120</v>
      </c>
      <c r="O127" s="1">
        <f t="shared" si="30"/>
        <v>90</v>
      </c>
      <c r="P127" s="1">
        <f>SUM(P128:P132)</f>
        <v>22</v>
      </c>
      <c r="Q127" s="1">
        <f>SUM(Q128:Q132)</f>
        <v>68</v>
      </c>
      <c r="R127" s="42">
        <f t="shared" si="31"/>
        <v>90</v>
      </c>
      <c r="S127" s="42">
        <f>SUM(S128:S132)</f>
        <v>21</v>
      </c>
      <c r="T127" s="42">
        <f>SUM(T128:T132)</f>
        <v>69</v>
      </c>
    </row>
    <row r="128" spans="1:20" s="7" customFormat="1" ht="11.25" customHeight="1">
      <c r="A128" s="35">
        <v>90</v>
      </c>
      <c r="B128" s="63">
        <f t="shared" si="25"/>
        <v>1349</v>
      </c>
      <c r="C128" s="43">
        <f t="shared" si="26"/>
        <v>381</v>
      </c>
      <c r="D128" s="43">
        <f t="shared" si="27"/>
        <v>968</v>
      </c>
      <c r="E128" s="4">
        <f t="shared" si="24"/>
        <v>547</v>
      </c>
      <c r="F128" s="4">
        <v>160</v>
      </c>
      <c r="G128" s="4">
        <v>387</v>
      </c>
      <c r="H128" s="4">
        <f t="shared" si="28"/>
        <v>350</v>
      </c>
      <c r="I128" s="4">
        <v>104</v>
      </c>
      <c r="J128" s="4">
        <v>246</v>
      </c>
      <c r="K128" s="35">
        <v>90</v>
      </c>
      <c r="L128" s="4">
        <f t="shared" si="29"/>
        <v>406</v>
      </c>
      <c r="M128" s="4">
        <v>101</v>
      </c>
      <c r="N128" s="4">
        <v>305</v>
      </c>
      <c r="O128" s="4">
        <f t="shared" si="30"/>
        <v>24</v>
      </c>
      <c r="P128" s="4">
        <v>11</v>
      </c>
      <c r="Q128" s="4">
        <v>13</v>
      </c>
      <c r="R128" s="43">
        <f t="shared" si="31"/>
        <v>22</v>
      </c>
      <c r="S128" s="43">
        <v>5</v>
      </c>
      <c r="T128" s="43">
        <v>17</v>
      </c>
    </row>
    <row r="129" spans="1:20" s="7" customFormat="1" ht="11.25" customHeight="1">
      <c r="A129" s="35">
        <v>91</v>
      </c>
      <c r="B129" s="63">
        <f t="shared" si="25"/>
        <v>1221</v>
      </c>
      <c r="C129" s="43">
        <f t="shared" si="26"/>
        <v>314</v>
      </c>
      <c r="D129" s="43">
        <f t="shared" si="27"/>
        <v>907</v>
      </c>
      <c r="E129" s="4">
        <f t="shared" si="24"/>
        <v>495</v>
      </c>
      <c r="F129" s="4">
        <v>136</v>
      </c>
      <c r="G129" s="4">
        <v>359</v>
      </c>
      <c r="H129" s="4">
        <f t="shared" si="28"/>
        <v>300</v>
      </c>
      <c r="I129" s="4">
        <v>73</v>
      </c>
      <c r="J129" s="4">
        <v>227</v>
      </c>
      <c r="K129" s="35">
        <v>91</v>
      </c>
      <c r="L129" s="4">
        <f t="shared" si="29"/>
        <v>386</v>
      </c>
      <c r="M129" s="4">
        <v>96</v>
      </c>
      <c r="N129" s="4">
        <v>290</v>
      </c>
      <c r="O129" s="4">
        <f t="shared" si="30"/>
        <v>20</v>
      </c>
      <c r="P129" s="4">
        <v>5</v>
      </c>
      <c r="Q129" s="4">
        <v>15</v>
      </c>
      <c r="R129" s="43">
        <f t="shared" si="31"/>
        <v>20</v>
      </c>
      <c r="S129" s="43">
        <v>4</v>
      </c>
      <c r="T129" s="43">
        <v>16</v>
      </c>
    </row>
    <row r="130" spans="1:20" s="7" customFormat="1" ht="11.25" customHeight="1">
      <c r="A130" s="35">
        <v>92</v>
      </c>
      <c r="B130" s="63">
        <f t="shared" si="25"/>
        <v>938</v>
      </c>
      <c r="C130" s="43">
        <f t="shared" si="26"/>
        <v>231</v>
      </c>
      <c r="D130" s="43">
        <f t="shared" si="27"/>
        <v>707</v>
      </c>
      <c r="E130" s="4">
        <f t="shared" si="24"/>
        <v>396</v>
      </c>
      <c r="F130" s="4">
        <v>110</v>
      </c>
      <c r="G130" s="4">
        <v>286</v>
      </c>
      <c r="H130" s="4">
        <f t="shared" si="28"/>
        <v>230</v>
      </c>
      <c r="I130" s="4">
        <v>53</v>
      </c>
      <c r="J130" s="4">
        <v>177</v>
      </c>
      <c r="K130" s="35">
        <v>92</v>
      </c>
      <c r="L130" s="4">
        <f t="shared" si="29"/>
        <v>279</v>
      </c>
      <c r="M130" s="4">
        <v>62</v>
      </c>
      <c r="N130" s="4">
        <v>217</v>
      </c>
      <c r="O130" s="4">
        <f t="shared" si="30"/>
        <v>17</v>
      </c>
      <c r="P130" s="4">
        <v>2</v>
      </c>
      <c r="Q130" s="4">
        <v>15</v>
      </c>
      <c r="R130" s="43">
        <f t="shared" si="31"/>
        <v>16</v>
      </c>
      <c r="S130" s="43">
        <v>4</v>
      </c>
      <c r="T130" s="43">
        <v>12</v>
      </c>
    </row>
    <row r="131" spans="1:20" s="7" customFormat="1" ht="12" customHeight="1">
      <c r="A131" s="35">
        <v>93</v>
      </c>
      <c r="B131" s="63">
        <f t="shared" si="25"/>
        <v>746</v>
      </c>
      <c r="C131" s="43">
        <f t="shared" si="26"/>
        <v>176</v>
      </c>
      <c r="D131" s="43">
        <f t="shared" si="27"/>
        <v>570</v>
      </c>
      <c r="E131" s="4">
        <f t="shared" si="24"/>
        <v>313</v>
      </c>
      <c r="F131" s="4">
        <v>78</v>
      </c>
      <c r="G131" s="4">
        <v>235</v>
      </c>
      <c r="H131" s="4">
        <f t="shared" si="28"/>
        <v>184</v>
      </c>
      <c r="I131" s="4">
        <v>44</v>
      </c>
      <c r="J131" s="4">
        <v>140</v>
      </c>
      <c r="K131" s="35">
        <v>93</v>
      </c>
      <c r="L131" s="4">
        <f t="shared" si="29"/>
        <v>209</v>
      </c>
      <c r="M131" s="4">
        <v>44</v>
      </c>
      <c r="N131" s="4">
        <v>165</v>
      </c>
      <c r="O131" s="4">
        <f t="shared" si="30"/>
        <v>19</v>
      </c>
      <c r="P131" s="4">
        <v>4</v>
      </c>
      <c r="Q131" s="4">
        <v>15</v>
      </c>
      <c r="R131" s="43">
        <f t="shared" si="31"/>
        <v>21</v>
      </c>
      <c r="S131" s="43">
        <v>6</v>
      </c>
      <c r="T131" s="43">
        <v>15</v>
      </c>
    </row>
    <row r="132" spans="1:20" s="7" customFormat="1" ht="11.25" customHeight="1">
      <c r="A132" s="35">
        <v>94</v>
      </c>
      <c r="B132" s="63">
        <f t="shared" si="25"/>
        <v>591</v>
      </c>
      <c r="C132" s="43">
        <f t="shared" si="26"/>
        <v>111</v>
      </c>
      <c r="D132" s="43">
        <f t="shared" si="27"/>
        <v>480</v>
      </c>
      <c r="E132" s="4">
        <f t="shared" si="24"/>
        <v>242</v>
      </c>
      <c r="F132" s="4">
        <v>43</v>
      </c>
      <c r="G132" s="4">
        <v>199</v>
      </c>
      <c r="H132" s="4">
        <f t="shared" si="28"/>
        <v>147</v>
      </c>
      <c r="I132" s="4">
        <v>28</v>
      </c>
      <c r="J132" s="4">
        <v>119</v>
      </c>
      <c r="K132" s="35">
        <v>94</v>
      </c>
      <c r="L132" s="4">
        <f t="shared" si="29"/>
        <v>181</v>
      </c>
      <c r="M132" s="4">
        <v>38</v>
      </c>
      <c r="N132" s="4">
        <v>143</v>
      </c>
      <c r="O132" s="4">
        <f t="shared" si="30"/>
        <v>10</v>
      </c>
      <c r="P132" s="13" t="s">
        <v>21</v>
      </c>
      <c r="Q132" s="13">
        <v>10</v>
      </c>
      <c r="R132" s="43">
        <f t="shared" si="31"/>
        <v>11</v>
      </c>
      <c r="S132" s="44">
        <v>2</v>
      </c>
      <c r="T132" s="44">
        <v>9</v>
      </c>
    </row>
    <row r="133" spans="1:20" s="7" customFormat="1" ht="11.25" customHeight="1">
      <c r="A133" s="28" t="s">
        <v>39</v>
      </c>
      <c r="B133" s="62">
        <f t="shared" si="25"/>
        <v>1090</v>
      </c>
      <c r="C133" s="42">
        <f t="shared" si="26"/>
        <v>232</v>
      </c>
      <c r="D133" s="42">
        <f t="shared" si="27"/>
        <v>858</v>
      </c>
      <c r="E133" s="1">
        <f t="shared" si="24"/>
        <v>419</v>
      </c>
      <c r="F133" s="1">
        <f>SUM(F134:F138)</f>
        <v>93</v>
      </c>
      <c r="G133" s="1">
        <f>SUM(G134:G138)</f>
        <v>326</v>
      </c>
      <c r="H133" s="1">
        <f t="shared" si="28"/>
        <v>312</v>
      </c>
      <c r="I133" s="1">
        <f>SUM(I134:I138)</f>
        <v>66</v>
      </c>
      <c r="J133" s="1">
        <f>SUM(J134:J138)</f>
        <v>246</v>
      </c>
      <c r="K133" s="28" t="s">
        <v>39</v>
      </c>
      <c r="L133" s="1">
        <f>SUM(M133:N133)</f>
        <v>310</v>
      </c>
      <c r="M133" s="1">
        <f>SUM(M134:M138)</f>
        <v>64</v>
      </c>
      <c r="N133" s="1">
        <f>SUM(N134:N138)</f>
        <v>246</v>
      </c>
      <c r="O133" s="1">
        <f t="shared" si="30"/>
        <v>20</v>
      </c>
      <c r="P133" s="1">
        <f>SUM(P134:P138)</f>
        <v>3</v>
      </c>
      <c r="Q133" s="1">
        <f>SUM(Q134:Q138)</f>
        <v>17</v>
      </c>
      <c r="R133" s="42">
        <f t="shared" si="31"/>
        <v>29</v>
      </c>
      <c r="S133" s="42">
        <f>SUM(S134:S138)</f>
        <v>6</v>
      </c>
      <c r="T133" s="42">
        <f>SUM(T134:T138)</f>
        <v>23</v>
      </c>
    </row>
    <row r="134" spans="1:20" s="7" customFormat="1" ht="11.25" customHeight="1">
      <c r="A134" s="35">
        <v>95</v>
      </c>
      <c r="B134" s="63">
        <f t="shared" si="25"/>
        <v>396</v>
      </c>
      <c r="C134" s="43">
        <f t="shared" si="26"/>
        <v>98</v>
      </c>
      <c r="D134" s="43">
        <f t="shared" si="27"/>
        <v>298</v>
      </c>
      <c r="E134" s="4">
        <f t="shared" si="24"/>
        <v>143</v>
      </c>
      <c r="F134" s="4">
        <v>41</v>
      </c>
      <c r="G134" s="4">
        <v>102</v>
      </c>
      <c r="H134" s="4">
        <f t="shared" si="28"/>
        <v>119</v>
      </c>
      <c r="I134" s="4">
        <v>32</v>
      </c>
      <c r="J134" s="4">
        <v>87</v>
      </c>
      <c r="K134" s="35">
        <v>95</v>
      </c>
      <c r="L134" s="4">
        <f t="shared" si="29"/>
        <v>117</v>
      </c>
      <c r="M134" s="4">
        <v>22</v>
      </c>
      <c r="N134" s="4">
        <v>95</v>
      </c>
      <c r="O134" s="4">
        <f t="shared" si="30"/>
        <v>10</v>
      </c>
      <c r="P134" s="4">
        <v>1</v>
      </c>
      <c r="Q134" s="4">
        <v>9</v>
      </c>
      <c r="R134" s="43">
        <f t="shared" si="31"/>
        <v>7</v>
      </c>
      <c r="S134" s="43">
        <v>2</v>
      </c>
      <c r="T134" s="43">
        <v>5</v>
      </c>
    </row>
    <row r="135" spans="1:20" s="7" customFormat="1" ht="10.5" customHeight="1">
      <c r="A135" s="35">
        <v>96</v>
      </c>
      <c r="B135" s="63">
        <f t="shared" si="25"/>
        <v>279</v>
      </c>
      <c r="C135" s="43">
        <f t="shared" si="26"/>
        <v>56</v>
      </c>
      <c r="D135" s="43">
        <f t="shared" si="27"/>
        <v>223</v>
      </c>
      <c r="E135" s="4">
        <f t="shared" si="24"/>
        <v>109</v>
      </c>
      <c r="F135" s="4">
        <v>22</v>
      </c>
      <c r="G135" s="4">
        <v>87</v>
      </c>
      <c r="H135" s="4">
        <f t="shared" si="28"/>
        <v>79</v>
      </c>
      <c r="I135" s="4">
        <v>15</v>
      </c>
      <c r="J135" s="4">
        <v>64</v>
      </c>
      <c r="K135" s="35">
        <v>96</v>
      </c>
      <c r="L135" s="4">
        <f>SUM(M135:N135)</f>
        <v>80</v>
      </c>
      <c r="M135" s="4">
        <v>14</v>
      </c>
      <c r="N135" s="4">
        <v>66</v>
      </c>
      <c r="O135" s="4">
        <f t="shared" si="30"/>
        <v>2</v>
      </c>
      <c r="P135" s="4">
        <v>1</v>
      </c>
      <c r="Q135" s="4">
        <v>1</v>
      </c>
      <c r="R135" s="43">
        <f t="shared" si="31"/>
        <v>9</v>
      </c>
      <c r="S135" s="43">
        <v>4</v>
      </c>
      <c r="T135" s="43">
        <v>5</v>
      </c>
    </row>
    <row r="136" spans="1:20" s="7" customFormat="1" ht="11.25" customHeight="1">
      <c r="A136" s="35">
        <v>97</v>
      </c>
      <c r="B136" s="63">
        <f t="shared" si="25"/>
        <v>209</v>
      </c>
      <c r="C136" s="43">
        <f t="shared" si="26"/>
        <v>38</v>
      </c>
      <c r="D136" s="43">
        <f t="shared" si="27"/>
        <v>171</v>
      </c>
      <c r="E136" s="4">
        <f t="shared" si="24"/>
        <v>79</v>
      </c>
      <c r="F136" s="4">
        <v>13</v>
      </c>
      <c r="G136" s="4">
        <v>66</v>
      </c>
      <c r="H136" s="4">
        <f t="shared" si="28"/>
        <v>59</v>
      </c>
      <c r="I136" s="4">
        <v>8</v>
      </c>
      <c r="J136" s="4">
        <v>51</v>
      </c>
      <c r="K136" s="35">
        <v>97</v>
      </c>
      <c r="L136" s="4">
        <f>SUM(M136:N136)</f>
        <v>62</v>
      </c>
      <c r="M136" s="4">
        <v>17</v>
      </c>
      <c r="N136" s="13">
        <v>45</v>
      </c>
      <c r="O136" s="4">
        <f t="shared" si="30"/>
        <v>5</v>
      </c>
      <c r="P136" s="13" t="s">
        <v>21</v>
      </c>
      <c r="Q136" s="4">
        <v>5</v>
      </c>
      <c r="R136" s="43">
        <f t="shared" si="31"/>
        <v>4</v>
      </c>
      <c r="S136" s="44" t="s">
        <v>21</v>
      </c>
      <c r="T136" s="43">
        <v>4</v>
      </c>
    </row>
    <row r="137" spans="1:20" s="7" customFormat="1" ht="11.25" customHeight="1">
      <c r="A137" s="35">
        <v>98</v>
      </c>
      <c r="B137" s="63">
        <f t="shared" si="25"/>
        <v>133</v>
      </c>
      <c r="C137" s="43">
        <f t="shared" si="26"/>
        <v>28</v>
      </c>
      <c r="D137" s="43">
        <f t="shared" si="27"/>
        <v>105</v>
      </c>
      <c r="E137" s="4">
        <f>SUM(F137:G137)</f>
        <v>53</v>
      </c>
      <c r="F137" s="4">
        <v>10</v>
      </c>
      <c r="G137" s="4">
        <v>43</v>
      </c>
      <c r="H137" s="4">
        <f t="shared" si="28"/>
        <v>38</v>
      </c>
      <c r="I137" s="4">
        <v>9</v>
      </c>
      <c r="J137" s="4">
        <v>29</v>
      </c>
      <c r="K137" s="35">
        <v>98</v>
      </c>
      <c r="L137" s="4">
        <f t="shared" si="29"/>
        <v>33</v>
      </c>
      <c r="M137" s="4">
        <v>9</v>
      </c>
      <c r="N137" s="13">
        <v>24</v>
      </c>
      <c r="O137" s="4">
        <f t="shared" si="30"/>
        <v>2</v>
      </c>
      <c r="P137" s="13" t="s">
        <v>21</v>
      </c>
      <c r="Q137" s="4">
        <v>2</v>
      </c>
      <c r="R137" s="43">
        <f t="shared" si="31"/>
        <v>7</v>
      </c>
      <c r="S137" s="44" t="s">
        <v>21</v>
      </c>
      <c r="T137" s="43">
        <v>7</v>
      </c>
    </row>
    <row r="138" spans="1:20" s="7" customFormat="1" ht="10.5" customHeight="1">
      <c r="A138" s="35">
        <v>99</v>
      </c>
      <c r="B138" s="63">
        <f t="shared" si="25"/>
        <v>70</v>
      </c>
      <c r="C138" s="43">
        <f t="shared" si="26"/>
        <v>12</v>
      </c>
      <c r="D138" s="43">
        <f t="shared" si="27"/>
        <v>61</v>
      </c>
      <c r="E138" s="4">
        <f>SUM(F138:G138)</f>
        <v>35</v>
      </c>
      <c r="F138" s="4">
        <v>7</v>
      </c>
      <c r="G138" s="4">
        <v>28</v>
      </c>
      <c r="H138" s="4">
        <f t="shared" si="28"/>
        <v>17</v>
      </c>
      <c r="I138" s="4">
        <v>2</v>
      </c>
      <c r="J138" s="4">
        <v>15</v>
      </c>
      <c r="K138" s="35">
        <v>99</v>
      </c>
      <c r="L138" s="4">
        <f t="shared" si="29"/>
        <v>18</v>
      </c>
      <c r="M138" s="4">
        <v>2</v>
      </c>
      <c r="N138" s="4">
        <v>16</v>
      </c>
      <c r="O138" s="13" t="s">
        <v>21</v>
      </c>
      <c r="P138" s="13">
        <v>1</v>
      </c>
      <c r="Q138" s="13" t="s">
        <v>21</v>
      </c>
      <c r="R138" s="44" t="s">
        <v>21</v>
      </c>
      <c r="S138" s="44" t="s">
        <v>21</v>
      </c>
      <c r="T138" s="44">
        <v>2</v>
      </c>
    </row>
    <row r="139" spans="1:20" s="7" customFormat="1" ht="12" customHeight="1">
      <c r="A139" s="28" t="s">
        <v>9</v>
      </c>
      <c r="B139" s="62">
        <f t="shared" si="25"/>
        <v>144</v>
      </c>
      <c r="C139" s="42">
        <f t="shared" si="26"/>
        <v>18</v>
      </c>
      <c r="D139" s="42">
        <f t="shared" si="27"/>
        <v>126</v>
      </c>
      <c r="E139" s="1">
        <f>SUM(F139:G139)</f>
        <v>56</v>
      </c>
      <c r="F139" s="1">
        <v>9</v>
      </c>
      <c r="G139" s="1">
        <v>47</v>
      </c>
      <c r="H139" s="1">
        <f t="shared" si="28"/>
        <v>38</v>
      </c>
      <c r="I139" s="1">
        <v>4</v>
      </c>
      <c r="J139" s="1">
        <v>34</v>
      </c>
      <c r="K139" s="28" t="s">
        <v>9</v>
      </c>
      <c r="L139" s="1">
        <f t="shared" si="29"/>
        <v>41</v>
      </c>
      <c r="M139" s="1">
        <v>5</v>
      </c>
      <c r="N139" s="30">
        <v>36</v>
      </c>
      <c r="O139" s="1">
        <f>SUM(P139:Q139)</f>
        <v>5</v>
      </c>
      <c r="P139" s="30" t="s">
        <v>21</v>
      </c>
      <c r="Q139" s="1">
        <v>5</v>
      </c>
      <c r="R139" s="42">
        <f>SUM(S139:T139)</f>
        <v>4</v>
      </c>
      <c r="S139" s="45" t="s">
        <v>21</v>
      </c>
      <c r="T139" s="42">
        <v>4</v>
      </c>
    </row>
    <row r="140" spans="1:20" s="7" customFormat="1" ht="11.25" customHeight="1">
      <c r="A140" s="28" t="s">
        <v>10</v>
      </c>
      <c r="B140" s="62">
        <f t="shared" si="25"/>
        <v>317</v>
      </c>
      <c r="C140" s="42">
        <f t="shared" si="26"/>
        <v>180</v>
      </c>
      <c r="D140" s="42">
        <f t="shared" si="27"/>
        <v>137</v>
      </c>
      <c r="E140" s="1">
        <f>SUM(F140:G140)</f>
        <v>39</v>
      </c>
      <c r="F140" s="1">
        <v>22</v>
      </c>
      <c r="G140" s="1">
        <v>17</v>
      </c>
      <c r="H140" s="1">
        <f t="shared" si="28"/>
        <v>3</v>
      </c>
      <c r="I140" s="1">
        <v>2</v>
      </c>
      <c r="J140" s="1">
        <v>1</v>
      </c>
      <c r="K140" s="28" t="s">
        <v>10</v>
      </c>
      <c r="L140" s="1">
        <f t="shared" si="29"/>
        <v>269</v>
      </c>
      <c r="M140" s="1">
        <v>152</v>
      </c>
      <c r="N140" s="1">
        <v>117</v>
      </c>
      <c r="O140" s="1">
        <f>SUM(P140:Q140)</f>
        <v>6</v>
      </c>
      <c r="P140" s="1">
        <v>4</v>
      </c>
      <c r="Q140" s="1">
        <v>2</v>
      </c>
      <c r="R140" s="46" t="s">
        <v>21</v>
      </c>
      <c r="S140" s="46" t="s">
        <v>21</v>
      </c>
      <c r="T140" s="46" t="s">
        <v>21</v>
      </c>
    </row>
    <row r="141" spans="1:20" s="7" customFormat="1" ht="6" customHeight="1">
      <c r="A141" s="35"/>
      <c r="B141" s="43"/>
      <c r="C141" s="43"/>
      <c r="D141" s="43"/>
      <c r="E141" s="4"/>
      <c r="F141" s="4"/>
      <c r="G141" s="4"/>
      <c r="H141" s="1"/>
      <c r="I141" s="4"/>
      <c r="J141" s="4"/>
      <c r="K141" s="35"/>
      <c r="L141" s="4"/>
      <c r="M141" s="4"/>
      <c r="N141" s="4"/>
      <c r="O141" s="4"/>
      <c r="P141" s="4"/>
      <c r="Q141" s="4"/>
      <c r="R141" s="43"/>
      <c r="S141" s="43"/>
      <c r="T141" s="43"/>
    </row>
    <row r="142" spans="1:20" s="7" customFormat="1" ht="11.25" customHeight="1">
      <c r="A142" s="35" t="s">
        <v>11</v>
      </c>
      <c r="B142" s="63">
        <f aca="true" t="shared" si="32" ref="B142:D144">SUM(E142,H142,L142,O142,R142)</f>
        <v>96657</v>
      </c>
      <c r="C142" s="43">
        <f t="shared" si="32"/>
        <v>49810</v>
      </c>
      <c r="D142" s="43">
        <f t="shared" si="32"/>
        <v>46847</v>
      </c>
      <c r="E142" s="4">
        <f>SUM(F142:G142)</f>
        <v>34516</v>
      </c>
      <c r="F142" s="4">
        <f>SUM(F10,F16,F22)</f>
        <v>17815</v>
      </c>
      <c r="G142" s="4">
        <f>SUM(G10,G16,G22)</f>
        <v>16701</v>
      </c>
      <c r="H142" s="4">
        <f>SUM(I142:J142)</f>
        <v>29154</v>
      </c>
      <c r="I142" s="4">
        <f>SUM(I10,I16,I22)</f>
        <v>15018</v>
      </c>
      <c r="J142" s="4">
        <f>SUM(J10,J16,J22)</f>
        <v>14136</v>
      </c>
      <c r="K142" s="35" t="s">
        <v>11</v>
      </c>
      <c r="L142" s="4">
        <f>SUM(M142:N142)</f>
        <v>30179</v>
      </c>
      <c r="M142" s="4">
        <f>SUM(M10,M16,M22)</f>
        <v>15543</v>
      </c>
      <c r="N142" s="4">
        <f>SUM(N10,N16,N22)</f>
        <v>14636</v>
      </c>
      <c r="O142" s="4">
        <f>SUM(P142:Q142)</f>
        <v>1638</v>
      </c>
      <c r="P142" s="4">
        <f>SUM(P10,P16,P22)</f>
        <v>834</v>
      </c>
      <c r="Q142" s="4">
        <f>SUM(Q10,Q16,Q22)</f>
        <v>804</v>
      </c>
      <c r="R142" s="43">
        <f>SUM(S142:T142)</f>
        <v>1170</v>
      </c>
      <c r="S142" s="43">
        <f>SUM(S10,S16,S22)</f>
        <v>600</v>
      </c>
      <c r="T142" s="43">
        <f>SUM(T10,T16,T22)</f>
        <v>570</v>
      </c>
    </row>
    <row r="143" spans="1:20" s="7" customFormat="1" ht="11.25" customHeight="1">
      <c r="A143" s="35" t="s">
        <v>12</v>
      </c>
      <c r="B143" s="63">
        <f t="shared" si="32"/>
        <v>473410</v>
      </c>
      <c r="C143" s="43">
        <f t="shared" si="32"/>
        <v>236491</v>
      </c>
      <c r="D143" s="43">
        <f t="shared" si="32"/>
        <v>236919</v>
      </c>
      <c r="E143" s="4">
        <f>SUM(F143:G143)</f>
        <v>170262</v>
      </c>
      <c r="F143" s="4">
        <f>SUM(F28,F34,F40,F46,F52,F58,F64,F70,F85,F91)</f>
        <v>84223</v>
      </c>
      <c r="G143" s="4">
        <f>SUM(G28,G34,G40,G46,G52,G58,G64,G70,G85,G91)</f>
        <v>86039</v>
      </c>
      <c r="H143" s="4">
        <f>SUM(I143:J143)</f>
        <v>139730</v>
      </c>
      <c r="I143" s="4">
        <f>SUM(I28,I34,I40,I46,I52,I58,I64,I70,I85,I91)</f>
        <v>70243</v>
      </c>
      <c r="J143" s="4">
        <f>SUM(J28,J34,J40,J46,J52,J58,J64,J70,J85,J91)</f>
        <v>69487</v>
      </c>
      <c r="K143" s="35" t="s">
        <v>12</v>
      </c>
      <c r="L143" s="4">
        <f>SUM(M143:N143)</f>
        <v>149472</v>
      </c>
      <c r="M143" s="4">
        <f>SUM(M28,M34,M40,M46,M52,M58,M64,M70,M85,M91)</f>
        <v>74970</v>
      </c>
      <c r="N143" s="4">
        <f>SUM(N28,N34,N40,N46,N52,N58,N64,N70,N85,N91)</f>
        <v>74502</v>
      </c>
      <c r="O143" s="4">
        <f>SUM(P143:Q143)</f>
        <v>8066</v>
      </c>
      <c r="P143" s="4">
        <f>SUM(P28,P34,P40,P46,P52,P58,P64,P70,P85,P91)</f>
        <v>4121</v>
      </c>
      <c r="Q143" s="4">
        <f>SUM(Q28,Q34,Q40,Q46,Q52,Q58,Q64,Q70,Q85,Q91)</f>
        <v>3945</v>
      </c>
      <c r="R143" s="43">
        <f>SUM(S143:T143)</f>
        <v>5880</v>
      </c>
      <c r="S143" s="43">
        <f>SUM(S28,S34,S40,S46,S52,S58,S64,S70,S85,S91)</f>
        <v>2934</v>
      </c>
      <c r="T143" s="43">
        <f>SUM(T28,T34,T40,T46,T52,T58,T64,T70,T85,T91)</f>
        <v>2946</v>
      </c>
    </row>
    <row r="144" spans="1:20" s="7" customFormat="1" ht="12" customHeight="1">
      <c r="A144" s="35" t="s">
        <v>13</v>
      </c>
      <c r="B144" s="63">
        <f t="shared" si="32"/>
        <v>152939</v>
      </c>
      <c r="C144" s="43">
        <f t="shared" si="32"/>
        <v>65307</v>
      </c>
      <c r="D144" s="43">
        <f t="shared" si="32"/>
        <v>87632</v>
      </c>
      <c r="E144" s="4">
        <f>SUM(F144:G144)</f>
        <v>57947</v>
      </c>
      <c r="F144" s="4">
        <f>SUM(F97,F103,F109,F115,F121,F127,F133,F139)</f>
        <v>24647</v>
      </c>
      <c r="G144" s="4">
        <f>SUM(G97,G103,G109,G115,G121,G127,G133,G139)</f>
        <v>33300</v>
      </c>
      <c r="H144" s="4">
        <f>SUM(I144:J144)</f>
        <v>39168</v>
      </c>
      <c r="I144" s="4">
        <f>SUM(I97,I103,I109,I115,I121,I127,I133,I139)</f>
        <v>17074</v>
      </c>
      <c r="J144" s="4">
        <f>SUM(J97,J103,J109,J115,J121,J127,J133,J139)</f>
        <v>22094</v>
      </c>
      <c r="K144" s="35" t="s">
        <v>13</v>
      </c>
      <c r="L144" s="4">
        <f>SUM(M144:N144)</f>
        <v>50147</v>
      </c>
      <c r="M144" s="4">
        <f>SUM(M97,M103,M109,M115,M121,M127,M133,M139)</f>
        <v>21290</v>
      </c>
      <c r="N144" s="4">
        <f>SUM(N97,N103,N109,N115,N121,N127,N133,N139)</f>
        <v>28857</v>
      </c>
      <c r="O144" s="4">
        <f>SUM(P144:Q144)</f>
        <v>3127</v>
      </c>
      <c r="P144" s="4">
        <f>SUM(P97,P103,P109,P115,P121,P127,P133,P139)</f>
        <v>1272</v>
      </c>
      <c r="Q144" s="4">
        <f>SUM(Q97,Q103,Q109,Q115,Q121,Q127,Q133,Q139)</f>
        <v>1855</v>
      </c>
      <c r="R144" s="43">
        <f>SUM(S144:T144)</f>
        <v>2550</v>
      </c>
      <c r="S144" s="43">
        <f>SUM(S97,S103,S109,S115,S121,S127,S133,S139)</f>
        <v>1024</v>
      </c>
      <c r="T144" s="43">
        <f>SUM(T97,T103,T109,T115,T121,T127,T133,T139)</f>
        <v>1526</v>
      </c>
    </row>
    <row r="145" spans="1:20" s="7" customFormat="1" ht="6" customHeight="1">
      <c r="A145" s="35"/>
      <c r="B145" s="43"/>
      <c r="C145" s="43"/>
      <c r="D145" s="43"/>
      <c r="E145" s="4"/>
      <c r="F145" s="4"/>
      <c r="G145" s="4"/>
      <c r="H145" s="4"/>
      <c r="I145" s="4"/>
      <c r="J145" s="4"/>
      <c r="K145" s="35"/>
      <c r="L145" s="4"/>
      <c r="M145" s="4"/>
      <c r="N145" s="4"/>
      <c r="O145" s="4"/>
      <c r="P145" s="4"/>
      <c r="Q145" s="4"/>
      <c r="R145" s="43"/>
      <c r="S145" s="43"/>
      <c r="T145" s="43"/>
    </row>
    <row r="146" spans="1:20" s="7" customFormat="1" ht="12" customHeight="1">
      <c r="A146" s="39" t="s">
        <v>40</v>
      </c>
      <c r="B146" s="43"/>
      <c r="C146" s="43"/>
      <c r="D146" s="43"/>
      <c r="E146" s="4"/>
      <c r="F146" s="4"/>
      <c r="G146" s="4"/>
      <c r="H146" s="4"/>
      <c r="I146" s="4"/>
      <c r="J146" s="4"/>
      <c r="K146" s="39" t="s">
        <v>14</v>
      </c>
      <c r="L146" s="4"/>
      <c r="M146" s="4"/>
      <c r="N146" s="4"/>
      <c r="O146" s="4"/>
      <c r="P146" s="4"/>
      <c r="Q146" s="4"/>
      <c r="R146" s="43"/>
      <c r="S146" s="43"/>
      <c r="T146" s="43"/>
    </row>
    <row r="147" spans="1:20" s="7" customFormat="1" ht="11.25" customHeight="1">
      <c r="A147" s="35" t="s">
        <v>11</v>
      </c>
      <c r="B147" s="58">
        <f>B142/B9*100</f>
        <v>13.36290979272054</v>
      </c>
      <c r="C147" s="58">
        <f>C142/C9*100</f>
        <v>14.159095819072851</v>
      </c>
      <c r="D147" s="58">
        <f>D142/D9*100</f>
        <v>12.6090408709812</v>
      </c>
      <c r="E147" s="40">
        <v>13.1</v>
      </c>
      <c r="F147" s="40">
        <v>14.1</v>
      </c>
      <c r="G147" s="40">
        <v>12.3</v>
      </c>
      <c r="H147" s="40">
        <v>14</v>
      </c>
      <c r="I147" s="40">
        <v>14.7</v>
      </c>
      <c r="J147" s="40">
        <v>13.4</v>
      </c>
      <c r="K147" s="35" t="s">
        <v>11</v>
      </c>
      <c r="L147" s="40">
        <v>13.1</v>
      </c>
      <c r="M147" s="40">
        <v>13.9</v>
      </c>
      <c r="N147" s="40">
        <v>12.4</v>
      </c>
      <c r="O147" s="40">
        <v>12.8</v>
      </c>
      <c r="P147" s="40">
        <v>13.4</v>
      </c>
      <c r="Q147" s="40">
        <v>12.2</v>
      </c>
      <c r="R147" s="58">
        <v>12.2</v>
      </c>
      <c r="S147" s="58">
        <v>13.2</v>
      </c>
      <c r="T147" s="58">
        <v>11.3</v>
      </c>
    </row>
    <row r="148" spans="1:20" s="7" customFormat="1" ht="11.25" customHeight="1">
      <c r="A148" s="35" t="s">
        <v>12</v>
      </c>
      <c r="B148" s="58">
        <f>B143/B9*100</f>
        <v>65.44932208708973</v>
      </c>
      <c r="C148" s="58">
        <f>C143/C9*100</f>
        <v>67.22543122562452</v>
      </c>
      <c r="D148" s="58">
        <f>D143/D9*100</f>
        <v>63.767612741733615</v>
      </c>
      <c r="E148" s="40">
        <v>64.8</v>
      </c>
      <c r="F148" s="40">
        <v>66.5</v>
      </c>
      <c r="G148" s="40">
        <v>63.2</v>
      </c>
      <c r="H148" s="40">
        <v>67.2</v>
      </c>
      <c r="I148" s="40">
        <v>68.6</v>
      </c>
      <c r="J148" s="40">
        <v>65.7</v>
      </c>
      <c r="K148" s="35" t="s">
        <v>12</v>
      </c>
      <c r="L148" s="40">
        <v>65</v>
      </c>
      <c r="M148" s="40">
        <v>67</v>
      </c>
      <c r="N148" s="40">
        <v>63.1</v>
      </c>
      <c r="O148" s="40">
        <v>62.8</v>
      </c>
      <c r="P148" s="40">
        <v>66.1</v>
      </c>
      <c r="Q148" s="40">
        <v>59.7</v>
      </c>
      <c r="R148" s="58">
        <v>61.3</v>
      </c>
      <c r="S148" s="58">
        <v>64.4</v>
      </c>
      <c r="T148" s="58">
        <v>58.4</v>
      </c>
    </row>
    <row r="149" spans="1:20" s="7" customFormat="1" ht="12" customHeight="1">
      <c r="A149" s="35" t="s">
        <v>13</v>
      </c>
      <c r="B149" s="70">
        <f>B144/B9*100</f>
        <v>21.14394260931838</v>
      </c>
      <c r="C149" s="58">
        <f>C144/C9*100</f>
        <v>18.564305775069077</v>
      </c>
      <c r="D149" s="58">
        <f>D144/D9*100</f>
        <v>23.586472337733998</v>
      </c>
      <c r="E149" s="40">
        <v>22.1</v>
      </c>
      <c r="F149" s="40">
        <v>19.5</v>
      </c>
      <c r="G149" s="40">
        <v>24.5</v>
      </c>
      <c r="H149" s="40">
        <v>18.8</v>
      </c>
      <c r="I149" s="40">
        <v>16.7</v>
      </c>
      <c r="J149" s="40">
        <v>20.9</v>
      </c>
      <c r="K149" s="35" t="s">
        <v>13</v>
      </c>
      <c r="L149" s="40">
        <v>21.8</v>
      </c>
      <c r="M149" s="40">
        <v>19</v>
      </c>
      <c r="N149" s="40">
        <v>24.4</v>
      </c>
      <c r="O149" s="40">
        <v>24.4</v>
      </c>
      <c r="P149" s="40">
        <v>20.4</v>
      </c>
      <c r="Q149" s="40">
        <v>28.1</v>
      </c>
      <c r="R149" s="58">
        <v>26.6</v>
      </c>
      <c r="S149" s="58">
        <v>22.5</v>
      </c>
      <c r="T149" s="58">
        <v>30.3</v>
      </c>
    </row>
    <row r="150" spans="1:20" s="7" customFormat="1" ht="4.5" customHeight="1">
      <c r="A150" s="31"/>
      <c r="B150" s="68"/>
      <c r="C150" s="69"/>
      <c r="D150" s="69"/>
      <c r="E150" s="14"/>
      <c r="F150" s="14"/>
      <c r="G150" s="14"/>
      <c r="H150" s="14"/>
      <c r="I150" s="14"/>
      <c r="J150" s="14"/>
      <c r="K150" s="37"/>
      <c r="L150" s="5"/>
      <c r="M150" s="5"/>
      <c r="N150" s="5"/>
      <c r="O150" s="5"/>
      <c r="P150" s="5"/>
      <c r="Q150" s="5"/>
      <c r="R150" s="59"/>
      <c r="S150" s="59"/>
      <c r="T150" s="59"/>
    </row>
    <row r="151" spans="1:20" s="7" customFormat="1" ht="14.25" customHeight="1">
      <c r="A151" s="12" t="s">
        <v>20</v>
      </c>
      <c r="B151" s="60"/>
      <c r="C151" s="60"/>
      <c r="D151" s="60"/>
      <c r="E151" s="38"/>
      <c r="F151" s="38"/>
      <c r="G151" s="38"/>
      <c r="H151" s="15"/>
      <c r="I151" s="15"/>
      <c r="J151" s="15"/>
      <c r="K151" s="12"/>
      <c r="L151" s="12"/>
      <c r="M151" s="12"/>
      <c r="N151" s="12"/>
      <c r="O151" s="12"/>
      <c r="P151" s="12"/>
      <c r="Q151" s="12"/>
      <c r="R151" s="60"/>
      <c r="S151" s="60"/>
      <c r="T151" s="60"/>
    </row>
    <row r="152" spans="1:20" ht="13.5">
      <c r="A152" s="16"/>
      <c r="B152" s="61"/>
      <c r="C152" s="61"/>
      <c r="D152" s="6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61"/>
      <c r="S152" s="61"/>
      <c r="T152" s="61"/>
    </row>
  </sheetData>
  <sheetProtection/>
  <mergeCells count="16">
    <mergeCell ref="R6:T6"/>
    <mergeCell ref="R82:T82"/>
    <mergeCell ref="K82:K83"/>
    <mergeCell ref="L82:N82"/>
    <mergeCell ref="O82:Q82"/>
    <mergeCell ref="A82:A83"/>
    <mergeCell ref="B82:D82"/>
    <mergeCell ref="E82:G82"/>
    <mergeCell ref="H82:J82"/>
    <mergeCell ref="O6:Q6"/>
    <mergeCell ref="B6:D6"/>
    <mergeCell ref="E6:G6"/>
    <mergeCell ref="A6:A7"/>
    <mergeCell ref="H6:J6"/>
    <mergeCell ref="K6:K7"/>
    <mergeCell ref="L6:N6"/>
  </mergeCells>
  <printOptions/>
  <pageMargins left="0.5905511811023623" right="0.5905511811023623" top="0.3937007874015748" bottom="0.7874015748031497" header="0.5118110236220472" footer="0.5118110236220472"/>
  <pageSetup firstPageNumber="36" useFirstPageNumber="1" horizontalDpi="600" verticalDpi="600" orientation="portrait" pageOrder="overThenDown" paperSize="9" scale="99" r:id="rId1"/>
  <rowBreaks count="1" manualBreakCount="1">
    <brk id="77" max="19" man="1"/>
  </rowBreaks>
  <colBreaks count="2" manualBreakCount="2">
    <brk id="10" max="150" man="1"/>
    <brk id="20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2009-08-04T05:24:30Z</cp:lastPrinted>
  <dcterms:created xsi:type="dcterms:W3CDTF">1998-05-22T04:58:36Z</dcterms:created>
  <dcterms:modified xsi:type="dcterms:W3CDTF">2010-01-04T07:26:59Z</dcterms:modified>
  <cp:category/>
  <cp:version/>
  <cp:contentType/>
  <cp:contentStatus/>
</cp:coreProperties>
</file>