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680" activeTab="0"/>
  </bookViews>
  <sheets>
    <sheet name="表１２０" sheetId="1" r:id="rId1"/>
    <sheet name="表１２０（つづき），表１２１，表１２２" sheetId="2" r:id="rId2"/>
  </sheets>
  <definedNames>
    <definedName name="_xlnm.Print_Area" localSheetId="0">'表１２０'!$A$1:$S$59</definedName>
  </definedNames>
  <calcPr fullCalcOnLoad="1"/>
</workbook>
</file>

<file path=xl/sharedStrings.xml><?xml version="1.0" encoding="utf-8"?>
<sst xmlns="http://schemas.openxmlformats.org/spreadsheetml/2006/main" count="479" uniqueCount="101">
  <si>
    <t>総数</t>
  </si>
  <si>
    <t>男</t>
  </si>
  <si>
    <t>女</t>
  </si>
  <si>
    <t>人文学部</t>
  </si>
  <si>
    <t>教育学部</t>
  </si>
  <si>
    <t>情報学部</t>
  </si>
  <si>
    <t>理学部</t>
  </si>
  <si>
    <t>工学部</t>
  </si>
  <si>
    <t>農学部</t>
  </si>
  <si>
    <t>静岡県立大学</t>
  </si>
  <si>
    <t>(内数)</t>
  </si>
  <si>
    <t>薬学部</t>
  </si>
  <si>
    <t>食品栄養科学部</t>
  </si>
  <si>
    <t>国際関係学部</t>
  </si>
  <si>
    <t>経営情報学部</t>
  </si>
  <si>
    <t>看護学部</t>
  </si>
  <si>
    <t>外国語学部</t>
  </si>
  <si>
    <t>食物栄養学科</t>
  </si>
  <si>
    <t>児童教育学科</t>
  </si>
  <si>
    <t>食物学科</t>
  </si>
  <si>
    <t>英語英文科</t>
  </si>
  <si>
    <t>保育科</t>
  </si>
  <si>
    <t>音楽科</t>
  </si>
  <si>
    <t>人文社会科学研究科</t>
  </si>
  <si>
    <t>教育学研究科</t>
  </si>
  <si>
    <t>情報学研究科</t>
  </si>
  <si>
    <t>理工学研究科（前期）</t>
  </si>
  <si>
    <t>理工学研究科（後期）</t>
  </si>
  <si>
    <t>農学研究科</t>
  </si>
  <si>
    <t>電子科学研究科</t>
  </si>
  <si>
    <t>静岡英和学院大学</t>
  </si>
  <si>
    <t>人間社会学部</t>
  </si>
  <si>
    <t>生活科学研究所</t>
  </si>
  <si>
    <t>日本語日本文学科</t>
  </si>
  <si>
    <t>歯科衛生学科</t>
  </si>
  <si>
    <t>社会福祉学科</t>
  </si>
  <si>
    <t>一般教養等</t>
  </si>
  <si>
    <t>東海大学短期大学部</t>
  </si>
  <si>
    <t>静岡英和学院大学短期大学部</t>
  </si>
  <si>
    <t>常葉学園短期大学</t>
  </si>
  <si>
    <t>静岡県立大学短期大学部</t>
  </si>
  <si>
    <t>単位：人</t>
  </si>
  <si>
    <t xml:space="preserve">16     教  育  及  び  文  化 </t>
  </si>
  <si>
    <t>経営情報学科</t>
  </si>
  <si>
    <t>現代コミュニケーション学科</t>
  </si>
  <si>
    <t>教養教育(四学科共通)</t>
  </si>
  <si>
    <t>大 学 ･ 学 部 別</t>
  </si>
  <si>
    <t>教 員 数 ( 本 務 者 )</t>
  </si>
  <si>
    <t>職 員 数 ( 本 務 者 )</t>
  </si>
  <si>
    <t>学　　生　　数</t>
  </si>
  <si>
    <t>入 学 志 願 者 数</t>
  </si>
  <si>
    <t>入　学　者　数</t>
  </si>
  <si>
    <t>総　数</t>
  </si>
  <si>
    <t>静岡大学</t>
  </si>
  <si>
    <t>常葉学園大学</t>
  </si>
  <si>
    <t>造形学部</t>
  </si>
  <si>
    <t>事務局</t>
  </si>
  <si>
    <t>静岡大学（大学院）</t>
  </si>
  <si>
    <t xml:space="preserve">     2）学生数は本科生のみで、専攻科、研究生、聴講生等は含まれない。</t>
  </si>
  <si>
    <t>　　  2）教員・職員・学生総数には、附属研究所等の教員・職員・学生数も含む。</t>
  </si>
  <si>
    <t xml:space="preserve">  　　3）学生数は本科生及び大学院生の数字で、専攻科、研究生、聴講生等は含まれない。</t>
  </si>
  <si>
    <t>理学研究科</t>
  </si>
  <si>
    <t>工学研究科</t>
  </si>
  <si>
    <t>創造科学技術大学院</t>
  </si>
  <si>
    <t>法務研究科</t>
  </si>
  <si>
    <t>静岡大学（研究所・センター等）</t>
  </si>
  <si>
    <t>学長</t>
  </si>
  <si>
    <t>環境化学研究所</t>
  </si>
  <si>
    <t>大学院</t>
  </si>
  <si>
    <t>大学院（専任）</t>
  </si>
  <si>
    <t xml:space="preserve"> 　　 4）静岡大学の数字は浜松校舎分を含む。</t>
  </si>
  <si>
    <t>看護学科</t>
  </si>
  <si>
    <t>東海大学</t>
  </si>
  <si>
    <t>海洋学部</t>
  </si>
  <si>
    <t>国立清水海上技術短期大学校</t>
  </si>
  <si>
    <t>資料　静岡大学､静岡県立大学､東海大学海洋学部、常葉学園大学、静岡英和学院大学</t>
  </si>
  <si>
    <t>大学院</t>
  </si>
  <si>
    <t xml:space="preserve">          但し、静岡県立大学食品栄養科学部（　）内は、大学院生活健康科学研究科学生の再掲。</t>
  </si>
  <si>
    <t>資料　静岡県立大学短期大学部、東海大学短期大学部、静岡英和学院大学短期大学部、常葉学園短期大学</t>
  </si>
  <si>
    <t>資料　国立清水海上技術短期大学校</t>
  </si>
  <si>
    <t>教育及び文化</t>
  </si>
  <si>
    <t>教育及び文化</t>
  </si>
  <si>
    <t xml:space="preserve"> 　　 5）（　）内の数字は、大学院生の再掲。</t>
  </si>
  <si>
    <t xml:space="preserve"> 注  1）平成21年5月1日現在</t>
  </si>
  <si>
    <t xml:space="preserve"> 　　 6）静岡県立大学の入学志願者数の男女別は非公表。</t>
  </si>
  <si>
    <t>注  1）平成21年5月1日現在</t>
  </si>
  <si>
    <t>注  平成21年5月1日現在</t>
  </si>
  <si>
    <t>-</t>
  </si>
  <si>
    <t>-</t>
  </si>
  <si>
    <t>…</t>
  </si>
  <si>
    <t xml:space="preserve">             7(1)</t>
  </si>
  <si>
    <t xml:space="preserve">             1(1)</t>
  </si>
  <si>
    <t xml:space="preserve">              1(1)</t>
  </si>
  <si>
    <t xml:space="preserve">            13(1)</t>
  </si>
  <si>
    <t xml:space="preserve">            24(2)</t>
  </si>
  <si>
    <t xml:space="preserve">            11(1)</t>
  </si>
  <si>
    <t xml:space="preserve">     3）東海大学短期大学部の（　)内の数字は兼務者数。</t>
  </si>
  <si>
    <t>120　大学</t>
  </si>
  <si>
    <t>120　大学（つづき）</t>
  </si>
  <si>
    <t>121　短期大学</t>
  </si>
  <si>
    <t>122　国立清水海上技術短期大学校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</si>
</sst>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明朝"/>
      <family val="3"/>
    </font>
    <font>
      <sz val="10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7" fillId="0" borderId="5" applyNumberFormat="0" applyFill="0" applyAlignment="0" applyProtection="0"/>
    <xf numFmtId="0" fontId="48" fillId="29" borderId="0" applyNumberFormat="0" applyBorder="0" applyAlignment="0" applyProtection="0"/>
    <xf numFmtId="0" fontId="49" fillId="30" borderId="6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0" borderId="11" applyNumberFormat="0" applyAlignment="0" applyProtection="0"/>
    <xf numFmtId="2" fontId="0" fillId="0" borderId="0">
      <alignment/>
      <protection/>
    </xf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6" applyNumberFormat="0" applyAlignment="0" applyProtection="0"/>
    <xf numFmtId="0" fontId="1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38" fontId="14" fillId="0" borderId="0" xfId="58" applyFont="1" applyBorder="1" applyAlignment="1" quotePrefix="1">
      <alignment horizontal="left" vertical="top"/>
    </xf>
    <xf numFmtId="38" fontId="15" fillId="0" borderId="0" xfId="58" applyFont="1" applyBorder="1" applyAlignment="1" quotePrefix="1">
      <alignment horizontal="left" vertical="top"/>
    </xf>
    <xf numFmtId="38" fontId="16" fillId="0" borderId="0" xfId="58" applyFont="1" applyBorder="1" applyAlignment="1">
      <alignment horizontal="right" vertical="center"/>
    </xf>
    <xf numFmtId="38" fontId="16" fillId="0" borderId="12" xfId="58" applyFont="1" applyBorder="1" applyAlignment="1">
      <alignment horizontal="left" vertical="center"/>
    </xf>
    <xf numFmtId="38" fontId="18" fillId="0" borderId="0" xfId="58" applyFont="1" applyBorder="1" applyAlignment="1">
      <alignment vertical="center"/>
    </xf>
    <xf numFmtId="38" fontId="19" fillId="0" borderId="0" xfId="58" applyFont="1" applyBorder="1" applyAlignment="1" quotePrefix="1">
      <alignment horizontal="left" vertical="center"/>
    </xf>
    <xf numFmtId="38" fontId="18" fillId="0" borderId="0" xfId="58" applyFont="1" applyBorder="1" applyAlignment="1">
      <alignment horizontal="right" vertical="center"/>
    </xf>
    <xf numFmtId="38" fontId="18" fillId="0" borderId="0" xfId="58" applyFont="1" applyBorder="1" applyAlignment="1">
      <alignment horizontal="center" vertical="center"/>
    </xf>
    <xf numFmtId="38" fontId="18" fillId="0" borderId="13" xfId="58" applyFont="1" applyBorder="1" applyAlignment="1">
      <alignment horizontal="center" vertical="center"/>
    </xf>
    <xf numFmtId="38" fontId="18" fillId="0" borderId="14" xfId="58" applyFont="1" applyBorder="1" applyAlignment="1">
      <alignment horizontal="center" vertical="center"/>
    </xf>
    <xf numFmtId="38" fontId="18" fillId="0" borderId="12" xfId="58" applyFont="1" applyBorder="1" applyAlignment="1">
      <alignment horizontal="center" vertical="center"/>
    </xf>
    <xf numFmtId="38" fontId="18" fillId="0" borderId="0" xfId="58" applyFont="1" applyBorder="1" applyAlignment="1">
      <alignment horizontal="distributed" vertical="center"/>
    </xf>
    <xf numFmtId="38" fontId="18" fillId="0" borderId="12" xfId="58" applyFont="1" applyBorder="1" applyAlignment="1">
      <alignment horizontal="left" vertical="center"/>
    </xf>
    <xf numFmtId="38" fontId="18" fillId="0" borderId="0" xfId="58" applyFont="1" applyBorder="1" applyAlignment="1">
      <alignment horizontal="left" vertical="center"/>
    </xf>
    <xf numFmtId="38" fontId="18" fillId="0" borderId="0" xfId="58" applyFont="1" applyBorder="1" applyAlignment="1" quotePrefix="1">
      <alignment horizontal="distributed" vertical="center"/>
    </xf>
    <xf numFmtId="38" fontId="20" fillId="0" borderId="12" xfId="58" applyFont="1" applyBorder="1" applyAlignment="1" quotePrefix="1">
      <alignment horizontal="left" vertical="center"/>
    </xf>
    <xf numFmtId="38" fontId="18" fillId="0" borderId="0" xfId="58" applyFont="1" applyFill="1" applyBorder="1" applyAlignment="1">
      <alignment horizontal="right" vertical="center"/>
    </xf>
    <xf numFmtId="38" fontId="18" fillId="0" borderId="12" xfId="58" applyFont="1" applyBorder="1" applyAlignment="1">
      <alignment vertical="center"/>
    </xf>
    <xf numFmtId="38" fontId="18" fillId="0" borderId="12" xfId="58" applyFont="1" applyBorder="1" applyAlignment="1" quotePrefix="1">
      <alignment horizontal="left" vertical="center"/>
    </xf>
    <xf numFmtId="38" fontId="20" fillId="0" borderId="12" xfId="58" applyFont="1" applyBorder="1" applyAlignment="1">
      <alignment vertical="center"/>
    </xf>
    <xf numFmtId="38" fontId="18" fillId="0" borderId="12" xfId="58" applyFont="1" applyBorder="1" applyAlignment="1">
      <alignment horizontal="right" vertical="center"/>
    </xf>
    <xf numFmtId="180" fontId="18" fillId="0" borderId="0" xfId="58" applyNumberFormat="1" applyFont="1" applyBorder="1" applyAlignment="1">
      <alignment vertical="center"/>
    </xf>
    <xf numFmtId="0" fontId="18" fillId="0" borderId="0" xfId="58" applyNumberFormat="1" applyFont="1" applyBorder="1" applyAlignment="1">
      <alignment vertical="center"/>
    </xf>
    <xf numFmtId="38" fontId="18" fillId="0" borderId="15" xfId="58" applyFont="1" applyBorder="1" applyAlignment="1">
      <alignment vertical="center"/>
    </xf>
    <xf numFmtId="38" fontId="18" fillId="0" borderId="16" xfId="58" applyFont="1" applyBorder="1" applyAlignment="1">
      <alignment vertical="center"/>
    </xf>
    <xf numFmtId="38" fontId="18" fillId="0" borderId="0" xfId="58" applyFont="1" applyAlignment="1">
      <alignment/>
    </xf>
    <xf numFmtId="38" fontId="18" fillId="0" borderId="0" xfId="58" applyFont="1" applyAlignment="1">
      <alignment vertical="center"/>
    </xf>
    <xf numFmtId="38" fontId="18" fillId="0" borderId="0" xfId="58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38" fontId="18" fillId="0" borderId="15" xfId="58" applyFont="1" applyBorder="1" applyAlignment="1">
      <alignment horizontal="right" vertical="center"/>
    </xf>
    <xf numFmtId="38" fontId="18" fillId="0" borderId="17" xfId="58" applyFont="1" applyBorder="1" applyAlignment="1">
      <alignment vertical="center"/>
    </xf>
    <xf numFmtId="38" fontId="18" fillId="0" borderId="18" xfId="58" applyFont="1" applyBorder="1" applyAlignment="1">
      <alignment horizontal="center" vertical="center"/>
    </xf>
    <xf numFmtId="38" fontId="18" fillId="0" borderId="15" xfId="58" applyFont="1" applyBorder="1" applyAlignment="1">
      <alignment horizontal="center" vertical="center"/>
    </xf>
    <xf numFmtId="38" fontId="17" fillId="0" borderId="0" xfId="58" applyFont="1" applyBorder="1" applyAlignment="1">
      <alignment horizontal="center" vertical="center"/>
    </xf>
    <xf numFmtId="0" fontId="18" fillId="0" borderId="12" xfId="0" applyFont="1" applyBorder="1" applyAlignment="1">
      <alignment horizontal="distributed" vertical="center"/>
    </xf>
    <xf numFmtId="209" fontId="18" fillId="0" borderId="0" xfId="58" applyNumberFormat="1" applyFont="1" applyBorder="1" applyAlignment="1">
      <alignment horizontal="right" vertical="center"/>
    </xf>
    <xf numFmtId="209" fontId="18" fillId="0" borderId="0" xfId="58" applyNumberFormat="1" applyFont="1" applyBorder="1" applyAlignment="1">
      <alignment vertical="center"/>
    </xf>
    <xf numFmtId="38" fontId="20" fillId="0" borderId="12" xfId="58" applyFont="1" applyFill="1" applyBorder="1" applyAlignment="1" quotePrefix="1">
      <alignment horizontal="left" vertical="center"/>
    </xf>
    <xf numFmtId="38" fontId="18" fillId="0" borderId="12" xfId="58" applyFont="1" applyFill="1" applyBorder="1" applyAlignment="1">
      <alignment vertical="center"/>
    </xf>
    <xf numFmtId="38" fontId="18" fillId="0" borderId="19" xfId="58" applyFont="1" applyBorder="1" applyAlignment="1">
      <alignment horizontal="center" vertical="center"/>
    </xf>
    <xf numFmtId="38" fontId="16" fillId="0" borderId="12" xfId="58" applyFont="1" applyBorder="1" applyAlignment="1">
      <alignment horizontal="distributed" vertical="center"/>
    </xf>
    <xf numFmtId="38" fontId="18" fillId="0" borderId="12" xfId="58" applyFont="1" applyBorder="1" applyAlignment="1" quotePrefix="1">
      <alignment horizontal="distributed" vertical="center"/>
    </xf>
    <xf numFmtId="0" fontId="18" fillId="0" borderId="12" xfId="0" applyFont="1" applyFill="1" applyBorder="1" applyAlignment="1">
      <alignment horizontal="distributed" vertical="center"/>
    </xf>
    <xf numFmtId="38" fontId="21" fillId="0" borderId="12" xfId="58" applyFont="1" applyBorder="1" applyAlignment="1">
      <alignment horizontal="distributed" vertical="center"/>
    </xf>
    <xf numFmtId="0" fontId="22" fillId="0" borderId="12" xfId="0" applyFont="1" applyFill="1" applyBorder="1" applyAlignment="1">
      <alignment horizontal="distributed" vertical="center"/>
    </xf>
    <xf numFmtId="38" fontId="18" fillId="0" borderId="12" xfId="58" applyFont="1" applyBorder="1" applyAlignment="1">
      <alignment horizontal="distributed" vertical="center"/>
    </xf>
    <xf numFmtId="209" fontId="18" fillId="0" borderId="0" xfId="58" applyNumberFormat="1" applyFont="1" applyFill="1" applyBorder="1" applyAlignment="1">
      <alignment horizontal="right" vertical="center"/>
    </xf>
    <xf numFmtId="0" fontId="18" fillId="0" borderId="0" xfId="58" applyNumberFormat="1" applyFont="1" applyAlignment="1">
      <alignment vertical="center"/>
    </xf>
    <xf numFmtId="209" fontId="18" fillId="0" borderId="0" xfId="58" applyNumberFormat="1" applyFont="1" applyFill="1" applyBorder="1" applyAlignment="1">
      <alignment vertical="center"/>
    </xf>
    <xf numFmtId="180" fontId="18" fillId="0" borderId="0" xfId="58" applyNumberFormat="1" applyFont="1" applyBorder="1" applyAlignment="1">
      <alignment horizontal="right" vertical="center"/>
    </xf>
    <xf numFmtId="180" fontId="18" fillId="0" borderId="12" xfId="58" applyNumberFormat="1" applyFont="1" applyBorder="1" applyAlignment="1">
      <alignment horizontal="right" vertical="center"/>
    </xf>
    <xf numFmtId="0" fontId="18" fillId="0" borderId="0" xfId="58" applyNumberFormat="1" applyFont="1" applyBorder="1" applyAlignment="1">
      <alignment horizontal="distributed" vertical="center"/>
    </xf>
    <xf numFmtId="180" fontId="18" fillId="0" borderId="0" xfId="58" applyNumberFormat="1" applyFont="1" applyBorder="1" applyAlignment="1">
      <alignment horizontal="distributed" vertical="center"/>
    </xf>
    <xf numFmtId="38" fontId="18" fillId="0" borderId="0" xfId="58" applyFont="1" applyAlignment="1">
      <alignment horizontal="left" vertical="center"/>
    </xf>
    <xf numFmtId="209" fontId="16" fillId="0" borderId="0" xfId="58" applyNumberFormat="1" applyFont="1" applyFill="1" applyBorder="1" applyAlignment="1">
      <alignment horizontal="right" vertical="center"/>
    </xf>
    <xf numFmtId="38" fontId="16" fillId="0" borderId="0" xfId="58" applyFont="1" applyFill="1" applyBorder="1" applyAlignment="1">
      <alignment horizontal="right" vertical="center"/>
    </xf>
    <xf numFmtId="38" fontId="18" fillId="0" borderId="0" xfId="58" applyFont="1" applyBorder="1" applyAlignment="1" quotePrefix="1">
      <alignment horizontal="left" vertical="center"/>
    </xf>
    <xf numFmtId="38" fontId="18" fillId="0" borderId="19" xfId="58" applyFont="1" applyBorder="1" applyAlignment="1">
      <alignment vertical="center"/>
    </xf>
    <xf numFmtId="38" fontId="18" fillId="0" borderId="16" xfId="58" applyFont="1" applyBorder="1" applyAlignment="1">
      <alignment horizontal="right" vertical="center"/>
    </xf>
    <xf numFmtId="180" fontId="18" fillId="0" borderId="15" xfId="58" applyNumberFormat="1" applyFont="1" applyBorder="1" applyAlignment="1">
      <alignment vertical="center"/>
    </xf>
    <xf numFmtId="38" fontId="18" fillId="0" borderId="17" xfId="58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180" fontId="18" fillId="0" borderId="0" xfId="58" applyNumberFormat="1" applyFont="1" applyFill="1" applyBorder="1" applyAlignment="1">
      <alignment vertical="center"/>
    </xf>
    <xf numFmtId="180" fontId="18" fillId="0" borderId="0" xfId="58" applyNumberFormat="1" applyFont="1" applyFill="1" applyBorder="1" applyAlignment="1">
      <alignment horizontal="right" vertical="center"/>
    </xf>
    <xf numFmtId="38" fontId="18" fillId="0" borderId="20" xfId="58" applyFont="1" applyBorder="1" applyAlignment="1">
      <alignment horizontal="center" vertical="center"/>
    </xf>
    <xf numFmtId="38" fontId="18" fillId="0" borderId="21" xfId="58" applyFont="1" applyBorder="1" applyAlignment="1">
      <alignment horizontal="center" vertical="center"/>
    </xf>
    <xf numFmtId="38" fontId="18" fillId="0" borderId="20" xfId="58" applyFont="1" applyBorder="1" applyAlignment="1" quotePrefix="1">
      <alignment horizontal="center" vertical="center"/>
    </xf>
    <xf numFmtId="38" fontId="18" fillId="0" borderId="18" xfId="58" applyFont="1" applyBorder="1" applyAlignment="1">
      <alignment horizontal="center" vertical="center"/>
    </xf>
    <xf numFmtId="38" fontId="18" fillId="0" borderId="22" xfId="58" applyFont="1" applyBorder="1" applyAlignment="1">
      <alignment horizontal="center" vertical="center"/>
    </xf>
    <xf numFmtId="38" fontId="18" fillId="0" borderId="15" xfId="58" applyFont="1" applyBorder="1" applyAlignment="1">
      <alignment horizontal="center" vertical="center"/>
    </xf>
    <xf numFmtId="38" fontId="18" fillId="0" borderId="16" xfId="58" applyFont="1" applyBorder="1" applyAlignment="1">
      <alignment horizontal="center" vertical="center"/>
    </xf>
    <xf numFmtId="38" fontId="18" fillId="0" borderId="0" xfId="58" applyFont="1" applyBorder="1" applyAlignment="1">
      <alignment horizontal="distributed" vertical="center"/>
    </xf>
    <xf numFmtId="38" fontId="18" fillId="0" borderId="0" xfId="58" applyFont="1" applyFill="1" applyBorder="1" applyAlignment="1">
      <alignment horizontal="distributed" vertical="center"/>
    </xf>
    <xf numFmtId="38" fontId="16" fillId="0" borderId="0" xfId="58" applyFont="1" applyBorder="1" applyAlignment="1">
      <alignment horizontal="distributed" vertical="center"/>
    </xf>
    <xf numFmtId="38" fontId="18" fillId="0" borderId="0" xfId="58" applyFont="1" applyFill="1" applyBorder="1" applyAlignment="1" quotePrefix="1">
      <alignment horizontal="distributed" vertical="center"/>
    </xf>
    <xf numFmtId="38" fontId="17" fillId="0" borderId="0" xfId="58" applyFont="1" applyBorder="1" applyAlignment="1">
      <alignment horizontal="center" vertical="center"/>
    </xf>
    <xf numFmtId="38" fontId="18" fillId="0" borderId="0" xfId="58" applyFont="1" applyBorder="1" applyAlignment="1" quotePrefix="1">
      <alignment horizontal="distributed" vertical="center"/>
    </xf>
    <xf numFmtId="0" fontId="21" fillId="0" borderId="0" xfId="58" applyNumberFormat="1" applyFont="1" applyBorder="1" applyAlignment="1">
      <alignment horizontal="distributed" vertical="center"/>
    </xf>
    <xf numFmtId="38" fontId="21" fillId="0" borderId="0" xfId="58" applyFont="1" applyBorder="1" applyAlignment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C2" sqref="C2"/>
    </sheetView>
  </sheetViews>
  <sheetFormatPr defaultColWidth="8.796875" defaultRowHeight="15" customHeight="1"/>
  <cols>
    <col min="1" max="1" width="2.09765625" style="5" customWidth="1"/>
    <col min="2" max="2" width="2.59765625" style="5" customWidth="1"/>
    <col min="3" max="3" width="21.59765625" style="5" customWidth="1"/>
    <col min="4" max="4" width="0.8984375" style="5" customWidth="1"/>
    <col min="5" max="10" width="10.59765625" style="5" customWidth="1"/>
    <col min="11" max="11" width="10.3984375" style="5" customWidth="1"/>
    <col min="12" max="12" width="10.09765625" style="5" customWidth="1"/>
    <col min="13" max="13" width="10" style="5" customWidth="1"/>
    <col min="14" max="14" width="10.09765625" style="5" customWidth="1"/>
    <col min="15" max="15" width="9.8984375" style="5" customWidth="1"/>
    <col min="16" max="16" width="10" style="5" customWidth="1"/>
    <col min="17" max="17" width="10.19921875" style="5" customWidth="1"/>
    <col min="18" max="19" width="10" style="5" customWidth="1"/>
    <col min="20" max="20" width="10.09765625" style="5" customWidth="1"/>
    <col min="21" max="16384" width="9" style="5" customWidth="1"/>
  </cols>
  <sheetData>
    <row r="1" spans="1:19" ht="15" customHeight="1">
      <c r="A1" s="5" t="s">
        <v>80</v>
      </c>
      <c r="S1" s="7" t="s">
        <v>80</v>
      </c>
    </row>
    <row r="2" ht="13.5" customHeight="1"/>
    <row r="3" spans="1:10" ht="18" customHeight="1">
      <c r="A3" s="81" t="s">
        <v>42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9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9" ht="17.25" customHeight="1">
      <c r="A5" s="2" t="s">
        <v>97</v>
      </c>
      <c r="C5" s="6"/>
      <c r="D5" s="6"/>
      <c r="S5" s="7"/>
    </row>
    <row r="6" spans="1:19" ht="15.75" customHeight="1" thickBot="1">
      <c r="A6" s="1"/>
      <c r="C6" s="6"/>
      <c r="D6" s="6"/>
      <c r="S6" s="7" t="s">
        <v>41</v>
      </c>
    </row>
    <row r="7" spans="1:19" s="8" customFormat="1" ht="15" customHeight="1" thickTop="1">
      <c r="A7" s="73" t="s">
        <v>46</v>
      </c>
      <c r="B7" s="73"/>
      <c r="C7" s="73"/>
      <c r="D7" s="74"/>
      <c r="E7" s="72" t="s">
        <v>47</v>
      </c>
      <c r="F7" s="72"/>
      <c r="G7" s="72"/>
      <c r="H7" s="70" t="s">
        <v>48</v>
      </c>
      <c r="I7" s="70"/>
      <c r="J7" s="70"/>
      <c r="K7" s="70" t="s">
        <v>49</v>
      </c>
      <c r="L7" s="70"/>
      <c r="M7" s="70"/>
      <c r="N7" s="70" t="s">
        <v>50</v>
      </c>
      <c r="O7" s="70"/>
      <c r="P7" s="70"/>
      <c r="Q7" s="70" t="s">
        <v>51</v>
      </c>
      <c r="R7" s="70"/>
      <c r="S7" s="71"/>
    </row>
    <row r="8" spans="1:19" s="8" customFormat="1" ht="15" customHeight="1">
      <c r="A8" s="75"/>
      <c r="B8" s="75"/>
      <c r="C8" s="75"/>
      <c r="D8" s="76"/>
      <c r="E8" s="9" t="s">
        <v>52</v>
      </c>
      <c r="F8" s="9" t="s">
        <v>1</v>
      </c>
      <c r="G8" s="9" t="s">
        <v>2</v>
      </c>
      <c r="H8" s="9" t="s">
        <v>52</v>
      </c>
      <c r="I8" s="9" t="s">
        <v>1</v>
      </c>
      <c r="J8" s="9" t="s">
        <v>2</v>
      </c>
      <c r="K8" s="9" t="s">
        <v>52</v>
      </c>
      <c r="L8" s="9" t="s">
        <v>1</v>
      </c>
      <c r="M8" s="9" t="s">
        <v>2</v>
      </c>
      <c r="N8" s="9" t="s">
        <v>52</v>
      </c>
      <c r="O8" s="9" t="s">
        <v>1</v>
      </c>
      <c r="P8" s="9" t="s">
        <v>2</v>
      </c>
      <c r="Q8" s="9" t="s">
        <v>52</v>
      </c>
      <c r="R8" s="9" t="s">
        <v>1</v>
      </c>
      <c r="S8" s="10" t="s">
        <v>2</v>
      </c>
    </row>
    <row r="9" s="8" customFormat="1" ht="6" customHeight="1">
      <c r="D9" s="11"/>
    </row>
    <row r="10" spans="2:20" s="3" customFormat="1" ht="14.25" customHeight="1">
      <c r="B10" s="79" t="s">
        <v>0</v>
      </c>
      <c r="C10" s="79"/>
      <c r="D10" s="4"/>
      <c r="E10" s="59">
        <f>SUM(F10:G10)</f>
        <v>1338</v>
      </c>
      <c r="F10" s="59">
        <v>1121</v>
      </c>
      <c r="G10" s="59">
        <v>217</v>
      </c>
      <c r="H10" s="59">
        <f>SUM(I10:J10)</f>
        <v>535</v>
      </c>
      <c r="I10" s="59">
        <v>368</v>
      </c>
      <c r="J10" s="59">
        <v>167</v>
      </c>
      <c r="K10" s="59">
        <f>SUM(L10:M10)</f>
        <v>18357</v>
      </c>
      <c r="L10" s="59">
        <v>11384</v>
      </c>
      <c r="M10" s="59">
        <v>6973</v>
      </c>
      <c r="N10" s="59">
        <v>16646</v>
      </c>
      <c r="O10" s="59" t="s">
        <v>89</v>
      </c>
      <c r="P10" s="59" t="s">
        <v>89</v>
      </c>
      <c r="Q10" s="59">
        <f>SUM(R10:S10)</f>
        <v>4750</v>
      </c>
      <c r="R10" s="59">
        <v>2913</v>
      </c>
      <c r="S10" s="59">
        <v>1837</v>
      </c>
      <c r="T10" s="60"/>
    </row>
    <row r="11" spans="2:19" s="7" customFormat="1" ht="4.5" customHeight="1">
      <c r="B11" s="14"/>
      <c r="C11" s="14"/>
      <c r="D11" s="1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2:19" s="28" customFormat="1" ht="16.5" customHeight="1">
      <c r="B12" s="80" t="s">
        <v>53</v>
      </c>
      <c r="C12" s="80"/>
      <c r="D12" s="42"/>
      <c r="E12" s="51">
        <f aca="true" t="shared" si="0" ref="E12:S12">SUM(E13:E19)</f>
        <v>680</v>
      </c>
      <c r="F12" s="51">
        <f t="shared" si="0"/>
        <v>582</v>
      </c>
      <c r="G12" s="51">
        <f t="shared" si="0"/>
        <v>98</v>
      </c>
      <c r="H12" s="51">
        <f t="shared" si="0"/>
        <v>313</v>
      </c>
      <c r="I12" s="51">
        <f t="shared" si="0"/>
        <v>236</v>
      </c>
      <c r="J12" s="51">
        <f t="shared" si="0"/>
        <v>77</v>
      </c>
      <c r="K12" s="51">
        <f t="shared" si="0"/>
        <v>8818</v>
      </c>
      <c r="L12" s="51">
        <f t="shared" si="0"/>
        <v>6096</v>
      </c>
      <c r="M12" s="51">
        <f t="shared" si="0"/>
        <v>2722</v>
      </c>
      <c r="N12" s="51">
        <f t="shared" si="0"/>
        <v>7548</v>
      </c>
      <c r="O12" s="51">
        <f t="shared" si="0"/>
        <v>5006</v>
      </c>
      <c r="P12" s="51">
        <f t="shared" si="0"/>
        <v>2542</v>
      </c>
      <c r="Q12" s="51">
        <f t="shared" si="0"/>
        <v>2056</v>
      </c>
      <c r="R12" s="51">
        <f t="shared" si="0"/>
        <v>1381</v>
      </c>
      <c r="S12" s="51">
        <f t="shared" si="0"/>
        <v>675</v>
      </c>
    </row>
    <row r="13" spans="2:19" ht="15" customHeight="1">
      <c r="B13" s="15"/>
      <c r="C13" s="12" t="s">
        <v>56</v>
      </c>
      <c r="D13" s="16"/>
      <c r="E13" s="51">
        <f aca="true" t="shared" si="1" ref="E13:E19">SUM(F13:G13)</f>
        <v>2</v>
      </c>
      <c r="F13" s="51">
        <v>2</v>
      </c>
      <c r="G13" s="51" t="s">
        <v>87</v>
      </c>
      <c r="H13" s="51">
        <f aca="true" t="shared" si="2" ref="H13:H19">SUM(I13:J13)</f>
        <v>171</v>
      </c>
      <c r="I13" s="51">
        <v>130</v>
      </c>
      <c r="J13" s="51">
        <v>41</v>
      </c>
      <c r="K13" s="51" t="s">
        <v>87</v>
      </c>
      <c r="L13" s="40" t="s">
        <v>87</v>
      </c>
      <c r="M13" s="40" t="s">
        <v>87</v>
      </c>
      <c r="N13" s="51" t="s">
        <v>87</v>
      </c>
      <c r="O13" s="40" t="s">
        <v>87</v>
      </c>
      <c r="P13" s="40" t="s">
        <v>87</v>
      </c>
      <c r="Q13" s="51" t="s">
        <v>87</v>
      </c>
      <c r="R13" s="40" t="s">
        <v>87</v>
      </c>
      <c r="S13" s="40" t="s">
        <v>87</v>
      </c>
    </row>
    <row r="14" spans="2:19" ht="15" customHeight="1">
      <c r="B14" s="12"/>
      <c r="C14" s="12" t="s">
        <v>3</v>
      </c>
      <c r="D14" s="18"/>
      <c r="E14" s="51">
        <f t="shared" si="1"/>
        <v>96</v>
      </c>
      <c r="F14" s="41">
        <v>76</v>
      </c>
      <c r="G14" s="41">
        <v>20</v>
      </c>
      <c r="H14" s="51">
        <f t="shared" si="2"/>
        <v>11</v>
      </c>
      <c r="I14" s="41">
        <v>5</v>
      </c>
      <c r="J14" s="41">
        <v>6</v>
      </c>
      <c r="K14" s="51">
        <f aca="true" t="shared" si="3" ref="K14:K19">SUM(L14:M14)</f>
        <v>2208</v>
      </c>
      <c r="L14" s="40">
        <v>1295</v>
      </c>
      <c r="M14" s="40">
        <v>913</v>
      </c>
      <c r="N14" s="51">
        <f aca="true" t="shared" si="4" ref="N14:N19">SUM(O14:P14)</f>
        <v>1792</v>
      </c>
      <c r="O14" s="40">
        <v>1048</v>
      </c>
      <c r="P14" s="40">
        <v>744</v>
      </c>
      <c r="Q14" s="51">
        <f aca="true" t="shared" si="5" ref="Q14:Q19">SUM(R14:S14)</f>
        <v>502</v>
      </c>
      <c r="R14" s="40">
        <v>285</v>
      </c>
      <c r="S14" s="40">
        <v>217</v>
      </c>
    </row>
    <row r="15" spans="2:19" ht="15.75" customHeight="1">
      <c r="B15" s="12"/>
      <c r="C15" s="12" t="s">
        <v>4</v>
      </c>
      <c r="D15" s="18"/>
      <c r="E15" s="51">
        <f t="shared" si="1"/>
        <v>247</v>
      </c>
      <c r="F15" s="41">
        <v>189</v>
      </c>
      <c r="G15" s="41">
        <v>58</v>
      </c>
      <c r="H15" s="51">
        <f t="shared" si="2"/>
        <v>30</v>
      </c>
      <c r="I15" s="41">
        <v>20</v>
      </c>
      <c r="J15" s="41">
        <v>10</v>
      </c>
      <c r="K15" s="51">
        <f t="shared" si="3"/>
        <v>1679</v>
      </c>
      <c r="L15" s="40">
        <v>732</v>
      </c>
      <c r="M15" s="40">
        <v>947</v>
      </c>
      <c r="N15" s="51">
        <f t="shared" si="4"/>
        <v>1799</v>
      </c>
      <c r="O15" s="40">
        <v>858</v>
      </c>
      <c r="P15" s="40">
        <v>941</v>
      </c>
      <c r="Q15" s="51">
        <f t="shared" si="5"/>
        <v>409</v>
      </c>
      <c r="R15" s="40">
        <v>183</v>
      </c>
      <c r="S15" s="40">
        <v>226</v>
      </c>
    </row>
    <row r="16" spans="2:19" ht="15.75" customHeight="1">
      <c r="B16" s="12"/>
      <c r="C16" s="15" t="s">
        <v>5</v>
      </c>
      <c r="D16" s="19"/>
      <c r="E16" s="51">
        <f t="shared" si="1"/>
        <v>60</v>
      </c>
      <c r="F16" s="41">
        <v>54</v>
      </c>
      <c r="G16" s="41">
        <v>6</v>
      </c>
      <c r="H16" s="51">
        <f t="shared" si="2"/>
        <v>11</v>
      </c>
      <c r="I16" s="41">
        <v>6</v>
      </c>
      <c r="J16" s="41">
        <v>5</v>
      </c>
      <c r="K16" s="51">
        <f t="shared" si="3"/>
        <v>860</v>
      </c>
      <c r="L16" s="40">
        <v>580</v>
      </c>
      <c r="M16" s="40">
        <v>280</v>
      </c>
      <c r="N16" s="51">
        <f t="shared" si="4"/>
        <v>943</v>
      </c>
      <c r="O16" s="40">
        <v>646</v>
      </c>
      <c r="P16" s="40">
        <v>297</v>
      </c>
      <c r="Q16" s="51">
        <f t="shared" si="5"/>
        <v>209</v>
      </c>
      <c r="R16" s="40">
        <v>130</v>
      </c>
      <c r="S16" s="40">
        <v>79</v>
      </c>
    </row>
    <row r="17" spans="2:19" ht="15" customHeight="1">
      <c r="B17" s="12"/>
      <c r="C17" s="15" t="s">
        <v>6</v>
      </c>
      <c r="D17" s="19"/>
      <c r="E17" s="51">
        <f t="shared" si="1"/>
        <v>68</v>
      </c>
      <c r="F17" s="41">
        <v>59</v>
      </c>
      <c r="G17" s="41">
        <v>9</v>
      </c>
      <c r="H17" s="51">
        <f t="shared" si="2"/>
        <v>9</v>
      </c>
      <c r="I17" s="41">
        <v>5</v>
      </c>
      <c r="J17" s="41">
        <v>4</v>
      </c>
      <c r="K17" s="51">
        <f t="shared" si="3"/>
        <v>940</v>
      </c>
      <c r="L17" s="40">
        <v>737</v>
      </c>
      <c r="M17" s="40">
        <v>203</v>
      </c>
      <c r="N17" s="51">
        <f t="shared" si="4"/>
        <v>802</v>
      </c>
      <c r="O17" s="40">
        <v>602</v>
      </c>
      <c r="P17" s="40">
        <v>200</v>
      </c>
      <c r="Q17" s="51">
        <f t="shared" si="5"/>
        <v>221</v>
      </c>
      <c r="R17" s="40">
        <v>164</v>
      </c>
      <c r="S17" s="40">
        <v>57</v>
      </c>
    </row>
    <row r="18" spans="2:19" ht="15" customHeight="1">
      <c r="B18" s="12"/>
      <c r="C18" s="12" t="s">
        <v>7</v>
      </c>
      <c r="D18" s="18"/>
      <c r="E18" s="51">
        <f t="shared" si="1"/>
        <v>145</v>
      </c>
      <c r="F18" s="41">
        <v>143</v>
      </c>
      <c r="G18" s="41">
        <v>2</v>
      </c>
      <c r="H18" s="51">
        <f t="shared" si="2"/>
        <v>61</v>
      </c>
      <c r="I18" s="41">
        <v>55</v>
      </c>
      <c r="J18" s="41">
        <v>6</v>
      </c>
      <c r="K18" s="51">
        <f t="shared" si="3"/>
        <v>2440</v>
      </c>
      <c r="L18" s="40">
        <v>2300</v>
      </c>
      <c r="M18" s="40">
        <v>140</v>
      </c>
      <c r="N18" s="51">
        <f t="shared" si="4"/>
        <v>1569</v>
      </c>
      <c r="O18" s="40">
        <v>1473</v>
      </c>
      <c r="P18" s="40">
        <v>96</v>
      </c>
      <c r="Q18" s="51">
        <f t="shared" si="5"/>
        <v>548</v>
      </c>
      <c r="R18" s="40">
        <v>513</v>
      </c>
      <c r="S18" s="40">
        <v>35</v>
      </c>
    </row>
    <row r="19" spans="2:19" ht="14.25" customHeight="1">
      <c r="B19" s="12"/>
      <c r="C19" s="12" t="s">
        <v>8</v>
      </c>
      <c r="D19" s="18"/>
      <c r="E19" s="51">
        <f t="shared" si="1"/>
        <v>62</v>
      </c>
      <c r="F19" s="41">
        <v>59</v>
      </c>
      <c r="G19" s="40">
        <v>3</v>
      </c>
      <c r="H19" s="51">
        <f t="shared" si="2"/>
        <v>20</v>
      </c>
      <c r="I19" s="41">
        <v>15</v>
      </c>
      <c r="J19" s="41">
        <v>5</v>
      </c>
      <c r="K19" s="51">
        <f t="shared" si="3"/>
        <v>691</v>
      </c>
      <c r="L19" s="40">
        <v>452</v>
      </c>
      <c r="M19" s="40">
        <v>239</v>
      </c>
      <c r="N19" s="51">
        <f t="shared" si="4"/>
        <v>643</v>
      </c>
      <c r="O19" s="40">
        <v>379</v>
      </c>
      <c r="P19" s="40">
        <v>264</v>
      </c>
      <c r="Q19" s="51">
        <f t="shared" si="5"/>
        <v>167</v>
      </c>
      <c r="R19" s="40">
        <v>106</v>
      </c>
      <c r="S19" s="40">
        <v>61</v>
      </c>
    </row>
    <row r="20" spans="2:19" ht="3.75" customHeight="1">
      <c r="B20" s="12"/>
      <c r="C20" s="12"/>
      <c r="D20" s="18"/>
      <c r="E20" s="41"/>
      <c r="F20" s="41"/>
      <c r="G20" s="40"/>
      <c r="H20" s="41"/>
      <c r="I20" s="41"/>
      <c r="J20" s="41"/>
      <c r="K20" s="40"/>
      <c r="L20" s="40"/>
      <c r="M20" s="40"/>
      <c r="N20" s="40"/>
      <c r="O20" s="40"/>
      <c r="P20" s="40"/>
      <c r="Q20" s="40"/>
      <c r="R20" s="40"/>
      <c r="S20" s="40"/>
    </row>
    <row r="21" spans="2:19" s="28" customFormat="1" ht="16.5" customHeight="1">
      <c r="B21" s="78" t="s">
        <v>57</v>
      </c>
      <c r="C21" s="78"/>
      <c r="D21" s="43"/>
      <c r="E21" s="53">
        <f aca="true" t="shared" si="6" ref="E21:S21">SUM(E22:E32)</f>
        <v>85</v>
      </c>
      <c r="F21" s="53">
        <f t="shared" si="6"/>
        <v>79</v>
      </c>
      <c r="G21" s="53">
        <f t="shared" si="6"/>
        <v>6</v>
      </c>
      <c r="H21" s="53">
        <f t="shared" si="6"/>
        <v>3</v>
      </c>
      <c r="I21" s="53">
        <f t="shared" si="6"/>
        <v>3</v>
      </c>
      <c r="J21" s="51" t="s">
        <v>87</v>
      </c>
      <c r="K21" s="53">
        <f t="shared" si="6"/>
        <v>1591</v>
      </c>
      <c r="L21" s="53">
        <f t="shared" si="6"/>
        <v>1258</v>
      </c>
      <c r="M21" s="53">
        <f t="shared" si="6"/>
        <v>333</v>
      </c>
      <c r="N21" s="53">
        <f t="shared" si="6"/>
        <v>952</v>
      </c>
      <c r="O21" s="53">
        <f t="shared" si="6"/>
        <v>759</v>
      </c>
      <c r="P21" s="53">
        <f t="shared" si="6"/>
        <v>193</v>
      </c>
      <c r="Q21" s="53">
        <f t="shared" si="6"/>
        <v>675</v>
      </c>
      <c r="R21" s="53">
        <f t="shared" si="6"/>
        <v>535</v>
      </c>
      <c r="S21" s="53">
        <f t="shared" si="6"/>
        <v>140</v>
      </c>
    </row>
    <row r="22" spans="2:19" ht="14.25" customHeight="1">
      <c r="B22" s="12"/>
      <c r="C22" s="12" t="s">
        <v>64</v>
      </c>
      <c r="D22" s="18"/>
      <c r="E22" s="51">
        <f>SUM(F22:G22)</f>
        <v>22</v>
      </c>
      <c r="F22" s="53">
        <v>19</v>
      </c>
      <c r="G22" s="53">
        <v>3</v>
      </c>
      <c r="H22" s="51">
        <f>SUM(I22:J22)</f>
        <v>2</v>
      </c>
      <c r="I22" s="53">
        <v>2</v>
      </c>
      <c r="J22" s="51" t="s">
        <v>87</v>
      </c>
      <c r="K22" s="51">
        <f>SUM(L22:M22)</f>
        <v>84</v>
      </c>
      <c r="L22" s="53">
        <v>65</v>
      </c>
      <c r="M22" s="53">
        <v>19</v>
      </c>
      <c r="N22" s="51">
        <f>SUM(O22:P22)</f>
        <v>75</v>
      </c>
      <c r="O22" s="53">
        <v>64</v>
      </c>
      <c r="P22" s="53">
        <v>11</v>
      </c>
      <c r="Q22" s="51">
        <f>SUM(R22:S22)</f>
        <v>23</v>
      </c>
      <c r="R22" s="53">
        <v>20</v>
      </c>
      <c r="S22" s="53">
        <v>3</v>
      </c>
    </row>
    <row r="23" spans="2:19" ht="15" customHeight="1">
      <c r="B23" s="12"/>
      <c r="C23" s="12" t="s">
        <v>23</v>
      </c>
      <c r="D23" s="18"/>
      <c r="E23" s="51">
        <f>SUM(F23:G23)</f>
        <v>4</v>
      </c>
      <c r="F23" s="41">
        <v>3</v>
      </c>
      <c r="G23" s="41">
        <v>1</v>
      </c>
      <c r="H23" s="51" t="s">
        <v>87</v>
      </c>
      <c r="I23" s="40" t="s">
        <v>87</v>
      </c>
      <c r="J23" s="40" t="s">
        <v>87</v>
      </c>
      <c r="K23" s="51">
        <f aca="true" t="shared" si="7" ref="K23:K32">SUM(L23:M23)</f>
        <v>99</v>
      </c>
      <c r="L23" s="40">
        <v>38</v>
      </c>
      <c r="M23" s="40">
        <v>61</v>
      </c>
      <c r="N23" s="51">
        <f aca="true" t="shared" si="8" ref="N23:N32">SUM(O23:P23)</f>
        <v>78</v>
      </c>
      <c r="O23" s="40">
        <v>34</v>
      </c>
      <c r="P23" s="40">
        <v>44</v>
      </c>
      <c r="Q23" s="51">
        <f aca="true" t="shared" si="9" ref="Q23:Q31">SUM(R23:S23)</f>
        <v>39</v>
      </c>
      <c r="R23" s="40">
        <v>17</v>
      </c>
      <c r="S23" s="40">
        <v>22</v>
      </c>
    </row>
    <row r="24" spans="2:19" ht="14.25" customHeight="1">
      <c r="B24" s="12"/>
      <c r="C24" s="12" t="s">
        <v>24</v>
      </c>
      <c r="D24" s="18"/>
      <c r="E24" s="51">
        <f>SUM(F24:G24)</f>
        <v>15</v>
      </c>
      <c r="F24" s="40">
        <v>13</v>
      </c>
      <c r="G24" s="40">
        <v>2</v>
      </c>
      <c r="H24" s="51" t="s">
        <v>87</v>
      </c>
      <c r="I24" s="40" t="s">
        <v>87</v>
      </c>
      <c r="J24" s="40" t="s">
        <v>87</v>
      </c>
      <c r="K24" s="51">
        <f t="shared" si="7"/>
        <v>157</v>
      </c>
      <c r="L24" s="40">
        <v>95</v>
      </c>
      <c r="M24" s="40">
        <v>62</v>
      </c>
      <c r="N24" s="51">
        <f t="shared" si="8"/>
        <v>107</v>
      </c>
      <c r="O24" s="40">
        <v>69</v>
      </c>
      <c r="P24" s="40">
        <v>38</v>
      </c>
      <c r="Q24" s="51">
        <f t="shared" si="9"/>
        <v>74</v>
      </c>
      <c r="R24" s="40">
        <v>44</v>
      </c>
      <c r="S24" s="40">
        <v>30</v>
      </c>
    </row>
    <row r="25" spans="2:19" ht="15" customHeight="1">
      <c r="B25" s="12"/>
      <c r="C25" s="12" t="s">
        <v>25</v>
      </c>
      <c r="D25" s="18"/>
      <c r="E25" s="51" t="s">
        <v>87</v>
      </c>
      <c r="F25" s="40" t="s">
        <v>87</v>
      </c>
      <c r="G25" s="40" t="s">
        <v>87</v>
      </c>
      <c r="H25" s="51" t="s">
        <v>87</v>
      </c>
      <c r="I25" s="40" t="s">
        <v>87</v>
      </c>
      <c r="J25" s="40" t="s">
        <v>87</v>
      </c>
      <c r="K25" s="51">
        <f t="shared" si="7"/>
        <v>144</v>
      </c>
      <c r="L25" s="40">
        <v>114</v>
      </c>
      <c r="M25" s="40">
        <v>30</v>
      </c>
      <c r="N25" s="51">
        <f t="shared" si="8"/>
        <v>74</v>
      </c>
      <c r="O25" s="40">
        <v>60</v>
      </c>
      <c r="P25" s="40">
        <v>14</v>
      </c>
      <c r="Q25" s="51">
        <f t="shared" si="9"/>
        <v>64</v>
      </c>
      <c r="R25" s="40">
        <v>52</v>
      </c>
      <c r="S25" s="40">
        <v>12</v>
      </c>
    </row>
    <row r="26" spans="2:19" ht="16.5" customHeight="1">
      <c r="B26" s="12"/>
      <c r="C26" s="12" t="s">
        <v>61</v>
      </c>
      <c r="D26" s="18"/>
      <c r="E26" s="51" t="s">
        <v>87</v>
      </c>
      <c r="F26" s="40" t="s">
        <v>87</v>
      </c>
      <c r="G26" s="40" t="s">
        <v>87</v>
      </c>
      <c r="H26" s="51" t="s">
        <v>87</v>
      </c>
      <c r="I26" s="40" t="s">
        <v>87</v>
      </c>
      <c r="J26" s="40" t="s">
        <v>87</v>
      </c>
      <c r="K26" s="51">
        <f t="shared" si="7"/>
        <v>165</v>
      </c>
      <c r="L26" s="40">
        <v>122</v>
      </c>
      <c r="M26" s="40">
        <v>43</v>
      </c>
      <c r="N26" s="51">
        <f t="shared" si="8"/>
        <v>111</v>
      </c>
      <c r="O26" s="40">
        <v>88</v>
      </c>
      <c r="P26" s="40">
        <v>23</v>
      </c>
      <c r="Q26" s="51">
        <f t="shared" si="9"/>
        <v>76</v>
      </c>
      <c r="R26" s="40">
        <v>56</v>
      </c>
      <c r="S26" s="40">
        <v>20</v>
      </c>
    </row>
    <row r="27" spans="2:19" ht="16.5" customHeight="1">
      <c r="B27" s="12"/>
      <c r="C27" s="12" t="s">
        <v>62</v>
      </c>
      <c r="D27" s="18"/>
      <c r="E27" s="51" t="s">
        <v>87</v>
      </c>
      <c r="F27" s="40" t="s">
        <v>87</v>
      </c>
      <c r="G27" s="40" t="s">
        <v>87</v>
      </c>
      <c r="H27" s="51" t="s">
        <v>87</v>
      </c>
      <c r="I27" s="40" t="s">
        <v>87</v>
      </c>
      <c r="J27" s="40" t="s">
        <v>87</v>
      </c>
      <c r="K27" s="51">
        <f t="shared" si="7"/>
        <v>591</v>
      </c>
      <c r="L27" s="40">
        <v>559</v>
      </c>
      <c r="M27" s="40">
        <v>32</v>
      </c>
      <c r="N27" s="51">
        <f t="shared" si="8"/>
        <v>371</v>
      </c>
      <c r="O27" s="40">
        <v>347</v>
      </c>
      <c r="P27" s="40">
        <v>24</v>
      </c>
      <c r="Q27" s="51">
        <f t="shared" si="9"/>
        <v>281</v>
      </c>
      <c r="R27" s="40">
        <v>263</v>
      </c>
      <c r="S27" s="40">
        <v>18</v>
      </c>
    </row>
    <row r="28" spans="2:19" ht="17.25" customHeight="1">
      <c r="B28" s="12"/>
      <c r="C28" s="12" t="s">
        <v>26</v>
      </c>
      <c r="D28" s="18"/>
      <c r="E28" s="51" t="s">
        <v>87</v>
      </c>
      <c r="F28" s="40" t="s">
        <v>87</v>
      </c>
      <c r="G28" s="40" t="s">
        <v>87</v>
      </c>
      <c r="H28" s="51" t="s">
        <v>87</v>
      </c>
      <c r="I28" s="40" t="s">
        <v>87</v>
      </c>
      <c r="J28" s="40" t="s">
        <v>87</v>
      </c>
      <c r="K28" s="51" t="s">
        <v>87</v>
      </c>
      <c r="L28" s="40" t="s">
        <v>87</v>
      </c>
      <c r="M28" s="40" t="s">
        <v>87</v>
      </c>
      <c r="N28" s="51" t="s">
        <v>87</v>
      </c>
      <c r="O28" s="40" t="s">
        <v>87</v>
      </c>
      <c r="P28" s="40" t="s">
        <v>87</v>
      </c>
      <c r="Q28" s="51" t="s">
        <v>87</v>
      </c>
      <c r="R28" s="40" t="s">
        <v>87</v>
      </c>
      <c r="S28" s="40" t="s">
        <v>87</v>
      </c>
    </row>
    <row r="29" spans="2:19" ht="16.5" customHeight="1">
      <c r="B29" s="12"/>
      <c r="C29" s="12" t="s">
        <v>27</v>
      </c>
      <c r="D29" s="18"/>
      <c r="E29" s="51" t="s">
        <v>87</v>
      </c>
      <c r="F29" s="40" t="s">
        <v>87</v>
      </c>
      <c r="G29" s="40" t="s">
        <v>87</v>
      </c>
      <c r="H29" s="51" t="s">
        <v>87</v>
      </c>
      <c r="I29" s="40" t="s">
        <v>87</v>
      </c>
      <c r="J29" s="40" t="s">
        <v>87</v>
      </c>
      <c r="K29" s="51">
        <f t="shared" si="7"/>
        <v>14</v>
      </c>
      <c r="L29" s="40">
        <v>11</v>
      </c>
      <c r="M29" s="40">
        <v>3</v>
      </c>
      <c r="N29" s="51" t="s">
        <v>87</v>
      </c>
      <c r="O29" s="40" t="s">
        <v>87</v>
      </c>
      <c r="P29" s="40" t="s">
        <v>87</v>
      </c>
      <c r="Q29" s="51" t="s">
        <v>87</v>
      </c>
      <c r="R29" s="40" t="s">
        <v>87</v>
      </c>
      <c r="S29" s="40" t="s">
        <v>87</v>
      </c>
    </row>
    <row r="30" spans="2:19" ht="14.25" customHeight="1">
      <c r="B30" s="12"/>
      <c r="C30" s="12" t="s">
        <v>29</v>
      </c>
      <c r="D30" s="18"/>
      <c r="E30" s="51" t="s">
        <v>87</v>
      </c>
      <c r="F30" s="40" t="s">
        <v>87</v>
      </c>
      <c r="G30" s="40" t="s">
        <v>87</v>
      </c>
      <c r="H30" s="51" t="s">
        <v>87</v>
      </c>
      <c r="I30" s="40" t="s">
        <v>87</v>
      </c>
      <c r="J30" s="40" t="s">
        <v>87</v>
      </c>
      <c r="K30" s="51">
        <f t="shared" si="7"/>
        <v>3</v>
      </c>
      <c r="L30" s="40">
        <v>3</v>
      </c>
      <c r="M30" s="40" t="s">
        <v>87</v>
      </c>
      <c r="N30" s="51" t="s">
        <v>87</v>
      </c>
      <c r="O30" s="40" t="s">
        <v>87</v>
      </c>
      <c r="P30" s="40" t="s">
        <v>87</v>
      </c>
      <c r="Q30" s="51" t="s">
        <v>87</v>
      </c>
      <c r="R30" s="40" t="s">
        <v>87</v>
      </c>
      <c r="S30" s="40" t="s">
        <v>87</v>
      </c>
    </row>
    <row r="31" spans="2:19" ht="16.5" customHeight="1">
      <c r="B31" s="12"/>
      <c r="C31" s="12" t="s">
        <v>28</v>
      </c>
      <c r="D31" s="18"/>
      <c r="E31" s="51" t="s">
        <v>87</v>
      </c>
      <c r="F31" s="40" t="s">
        <v>87</v>
      </c>
      <c r="G31" s="40" t="s">
        <v>87</v>
      </c>
      <c r="H31" s="51" t="s">
        <v>87</v>
      </c>
      <c r="I31" s="40" t="s">
        <v>87</v>
      </c>
      <c r="J31" s="40" t="s">
        <v>87</v>
      </c>
      <c r="K31" s="51">
        <f t="shared" si="7"/>
        <v>166</v>
      </c>
      <c r="L31" s="40">
        <v>106</v>
      </c>
      <c r="M31" s="40">
        <v>60</v>
      </c>
      <c r="N31" s="51">
        <f t="shared" si="8"/>
        <v>97</v>
      </c>
      <c r="O31" s="40">
        <v>67</v>
      </c>
      <c r="P31" s="40">
        <v>30</v>
      </c>
      <c r="Q31" s="51">
        <f t="shared" si="9"/>
        <v>82</v>
      </c>
      <c r="R31" s="40">
        <v>55</v>
      </c>
      <c r="S31" s="40">
        <v>27</v>
      </c>
    </row>
    <row r="32" spans="2:19" ht="15.75" customHeight="1">
      <c r="B32" s="12"/>
      <c r="C32" s="12" t="s">
        <v>63</v>
      </c>
      <c r="D32" s="18"/>
      <c r="E32" s="51">
        <f>SUM(F32:G32)</f>
        <v>44</v>
      </c>
      <c r="F32" s="41">
        <v>44</v>
      </c>
      <c r="G32" s="40" t="s">
        <v>87</v>
      </c>
      <c r="H32" s="51">
        <f>SUM(I32:J32)</f>
        <v>1</v>
      </c>
      <c r="I32" s="41">
        <v>1</v>
      </c>
      <c r="J32" s="40" t="s">
        <v>87</v>
      </c>
      <c r="K32" s="51">
        <f t="shared" si="7"/>
        <v>168</v>
      </c>
      <c r="L32" s="40">
        <v>145</v>
      </c>
      <c r="M32" s="40">
        <v>23</v>
      </c>
      <c r="N32" s="51">
        <f t="shared" si="8"/>
        <v>39</v>
      </c>
      <c r="O32" s="40">
        <v>30</v>
      </c>
      <c r="P32" s="40">
        <v>9</v>
      </c>
      <c r="Q32" s="51">
        <f>SUM(R32:S32)</f>
        <v>36</v>
      </c>
      <c r="R32" s="40">
        <v>28</v>
      </c>
      <c r="S32" s="40">
        <v>8</v>
      </c>
    </row>
    <row r="33" spans="2:19" ht="3.75" customHeight="1">
      <c r="B33" s="12"/>
      <c r="C33" s="12"/>
      <c r="D33" s="18"/>
      <c r="E33" s="41"/>
      <c r="F33" s="41"/>
      <c r="G33" s="41"/>
      <c r="H33" s="41"/>
      <c r="I33" s="41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2:19" ht="12" customHeight="1">
      <c r="B34" s="78" t="s">
        <v>65</v>
      </c>
      <c r="C34" s="78"/>
      <c r="D34" s="18"/>
      <c r="E34" s="51">
        <f>SUM(F34:G34)</f>
        <v>60</v>
      </c>
      <c r="F34" s="41">
        <v>50</v>
      </c>
      <c r="G34" s="41">
        <v>10</v>
      </c>
      <c r="H34" s="51">
        <f>SUM(I34:J34)</f>
        <v>27</v>
      </c>
      <c r="I34" s="41">
        <v>20</v>
      </c>
      <c r="J34" s="40">
        <v>7</v>
      </c>
      <c r="K34" s="51" t="s">
        <v>87</v>
      </c>
      <c r="L34" s="40" t="s">
        <v>87</v>
      </c>
      <c r="M34" s="40" t="s">
        <v>87</v>
      </c>
      <c r="N34" s="51" t="s">
        <v>87</v>
      </c>
      <c r="O34" s="40" t="s">
        <v>87</v>
      </c>
      <c r="P34" s="40" t="s">
        <v>87</v>
      </c>
      <c r="Q34" s="51" t="s">
        <v>87</v>
      </c>
      <c r="R34" s="40" t="s">
        <v>87</v>
      </c>
      <c r="S34" s="40" t="s">
        <v>87</v>
      </c>
    </row>
    <row r="35" spans="2:19" ht="4.5" customHeight="1">
      <c r="B35" s="12"/>
      <c r="C35" s="12"/>
      <c r="D35" s="18"/>
      <c r="E35" s="41"/>
      <c r="F35" s="41"/>
      <c r="G35" s="41"/>
      <c r="H35" s="41"/>
      <c r="I35" s="41"/>
      <c r="J35" s="41"/>
      <c r="K35" s="40"/>
      <c r="L35" s="40"/>
      <c r="M35" s="40"/>
      <c r="N35" s="40"/>
      <c r="O35" s="40"/>
      <c r="P35" s="40"/>
      <c r="Q35" s="40"/>
      <c r="R35" s="40"/>
      <c r="S35" s="40"/>
    </row>
    <row r="36" spans="2:19" ht="15" customHeight="1">
      <c r="B36" s="77" t="s">
        <v>9</v>
      </c>
      <c r="C36" s="77"/>
      <c r="D36" s="20"/>
      <c r="E36" s="51">
        <f aca="true" t="shared" si="10" ref="E36:J36">SUM(E38,E39,E40,E42,E44,E46,E48,E50,E51)</f>
        <v>269</v>
      </c>
      <c r="F36" s="51">
        <f t="shared" si="10"/>
        <v>212</v>
      </c>
      <c r="G36" s="51">
        <f t="shared" si="10"/>
        <v>57</v>
      </c>
      <c r="H36" s="51">
        <f t="shared" si="10"/>
        <v>50</v>
      </c>
      <c r="I36" s="51">
        <f t="shared" si="10"/>
        <v>39</v>
      </c>
      <c r="J36" s="51">
        <f t="shared" si="10"/>
        <v>11</v>
      </c>
      <c r="K36" s="40">
        <f aca="true" t="shared" si="11" ref="K36:S36">SUM(K40,K42,K44,K46,K48)</f>
        <v>2826</v>
      </c>
      <c r="L36" s="40">
        <f t="shared" si="11"/>
        <v>1189</v>
      </c>
      <c r="M36" s="40">
        <f t="shared" si="11"/>
        <v>1637</v>
      </c>
      <c r="N36" s="40">
        <f>SUM(N40,N42,N44,N46,N48)</f>
        <v>2953</v>
      </c>
      <c r="O36" s="40" t="s">
        <v>89</v>
      </c>
      <c r="P36" s="40" t="s">
        <v>89</v>
      </c>
      <c r="Q36" s="40">
        <f t="shared" si="11"/>
        <v>793</v>
      </c>
      <c r="R36" s="40">
        <f t="shared" si="11"/>
        <v>342</v>
      </c>
      <c r="S36" s="40">
        <f t="shared" si="11"/>
        <v>451</v>
      </c>
    </row>
    <row r="37" spans="3:19" s="22" customFormat="1" ht="15.75" customHeight="1">
      <c r="C37" s="54" t="s">
        <v>10</v>
      </c>
      <c r="D37" s="55"/>
      <c r="K37" s="54">
        <f>SUM(K41,K43,K45,K47,K49)</f>
        <v>498</v>
      </c>
      <c r="L37" s="22">
        <f>SUM(L41,L43,L45,L47,L49)</f>
        <v>319</v>
      </c>
      <c r="M37" s="54">
        <f>SUM(M41,M43,M45,M47,M49)</f>
        <v>179</v>
      </c>
      <c r="N37" s="54">
        <f>SUM(N41,N43,N45,N47,N49)</f>
        <v>291</v>
      </c>
      <c r="O37" s="54" t="s">
        <v>89</v>
      </c>
      <c r="P37" s="54" t="s">
        <v>89</v>
      </c>
      <c r="Q37" s="54">
        <f>SUM(Q41,Q43,Q45,Q47,Q49)</f>
        <v>227</v>
      </c>
      <c r="R37" s="54">
        <f>SUM(R41,R43,R45,R47,R49)</f>
        <v>141</v>
      </c>
      <c r="S37" s="54">
        <f>SUM(S41,S43,S45,S47,S49)</f>
        <v>86</v>
      </c>
    </row>
    <row r="38" spans="3:19" ht="15.75" customHeight="1">
      <c r="C38" s="56" t="s">
        <v>66</v>
      </c>
      <c r="D38" s="21"/>
      <c r="E38" s="51">
        <f>SUM(F38:G38)</f>
        <v>1</v>
      </c>
      <c r="F38" s="41">
        <v>1</v>
      </c>
      <c r="G38" s="40" t="s">
        <v>87</v>
      </c>
      <c r="H38" s="40" t="s">
        <v>87</v>
      </c>
      <c r="I38" s="40" t="s">
        <v>87</v>
      </c>
      <c r="J38" s="40" t="s">
        <v>87</v>
      </c>
      <c r="K38" s="40" t="s">
        <v>87</v>
      </c>
      <c r="L38" s="40" t="s">
        <v>87</v>
      </c>
      <c r="M38" s="40" t="s">
        <v>87</v>
      </c>
      <c r="N38" s="40" t="s">
        <v>87</v>
      </c>
      <c r="O38" s="40" t="s">
        <v>87</v>
      </c>
      <c r="P38" s="40" t="s">
        <v>87</v>
      </c>
      <c r="Q38" s="40" t="s">
        <v>87</v>
      </c>
      <c r="R38" s="40" t="s">
        <v>87</v>
      </c>
      <c r="S38" s="40" t="s">
        <v>87</v>
      </c>
    </row>
    <row r="39" spans="3:19" ht="15" customHeight="1">
      <c r="C39" s="12" t="s">
        <v>56</v>
      </c>
      <c r="D39" s="21"/>
      <c r="E39" s="51" t="s">
        <v>87</v>
      </c>
      <c r="F39" s="40" t="s">
        <v>87</v>
      </c>
      <c r="G39" s="40" t="s">
        <v>87</v>
      </c>
      <c r="H39" s="41">
        <f>SUM(I39:J39)</f>
        <v>50</v>
      </c>
      <c r="I39" s="41">
        <v>39</v>
      </c>
      <c r="J39" s="41">
        <v>11</v>
      </c>
      <c r="K39" s="40" t="s">
        <v>87</v>
      </c>
      <c r="L39" s="40" t="s">
        <v>87</v>
      </c>
      <c r="M39" s="40" t="s">
        <v>87</v>
      </c>
      <c r="N39" s="40" t="s">
        <v>87</v>
      </c>
      <c r="O39" s="40" t="s">
        <v>87</v>
      </c>
      <c r="P39" s="40" t="s">
        <v>87</v>
      </c>
      <c r="Q39" s="40" t="s">
        <v>87</v>
      </c>
      <c r="R39" s="40" t="s">
        <v>87</v>
      </c>
      <c r="S39" s="40" t="s">
        <v>87</v>
      </c>
    </row>
    <row r="40" spans="3:19" ht="15" customHeight="1">
      <c r="C40" s="12" t="s">
        <v>11</v>
      </c>
      <c r="D40" s="18"/>
      <c r="E40" s="51">
        <f>SUM(F40:G40)</f>
        <v>73</v>
      </c>
      <c r="F40" s="40">
        <v>65</v>
      </c>
      <c r="G40" s="40">
        <v>8</v>
      </c>
      <c r="H40" s="40" t="s">
        <v>87</v>
      </c>
      <c r="I40" s="40" t="s">
        <v>87</v>
      </c>
      <c r="J40" s="40" t="s">
        <v>87</v>
      </c>
      <c r="K40" s="41">
        <f aca="true" t="shared" si="12" ref="K40:K48">SUM(L40:M40)</f>
        <v>788</v>
      </c>
      <c r="L40" s="40">
        <v>530</v>
      </c>
      <c r="M40" s="40">
        <v>258</v>
      </c>
      <c r="N40" s="41">
        <v>1090</v>
      </c>
      <c r="O40" s="40" t="s">
        <v>89</v>
      </c>
      <c r="P40" s="40" t="s">
        <v>89</v>
      </c>
      <c r="Q40" s="41">
        <f>SUM(R40:S40)</f>
        <v>249</v>
      </c>
      <c r="R40" s="40">
        <v>171</v>
      </c>
      <c r="S40" s="40">
        <v>78</v>
      </c>
    </row>
    <row r="41" spans="3:19" s="22" customFormat="1" ht="14.25" customHeight="1">
      <c r="C41" s="54" t="s">
        <v>10</v>
      </c>
      <c r="D41" s="55"/>
      <c r="E41" s="54"/>
      <c r="F41" s="54"/>
      <c r="G41" s="54"/>
      <c r="H41" s="40"/>
      <c r="I41" s="40"/>
      <c r="J41" s="40"/>
      <c r="K41" s="22">
        <v>258</v>
      </c>
      <c r="L41" s="22">
        <v>198</v>
      </c>
      <c r="M41" s="22">
        <v>60</v>
      </c>
      <c r="N41" s="22">
        <v>144</v>
      </c>
      <c r="O41" s="40" t="s">
        <v>89</v>
      </c>
      <c r="P41" s="40" t="s">
        <v>89</v>
      </c>
      <c r="Q41" s="22">
        <v>120</v>
      </c>
      <c r="R41" s="22">
        <v>90</v>
      </c>
      <c r="S41" s="22">
        <v>30</v>
      </c>
    </row>
    <row r="42" spans="3:19" ht="16.5" customHeight="1">
      <c r="C42" s="12" t="s">
        <v>12</v>
      </c>
      <c r="D42" s="18"/>
      <c r="E42" s="51">
        <f>SUM(F42:G42)</f>
        <v>33</v>
      </c>
      <c r="F42" s="41">
        <v>27</v>
      </c>
      <c r="G42" s="41">
        <v>6</v>
      </c>
      <c r="H42" s="40" t="s">
        <v>87</v>
      </c>
      <c r="I42" s="40" t="s">
        <v>87</v>
      </c>
      <c r="J42" s="40" t="s">
        <v>87</v>
      </c>
      <c r="K42" s="41">
        <f t="shared" si="12"/>
        <v>395</v>
      </c>
      <c r="L42" s="41">
        <v>144</v>
      </c>
      <c r="M42" s="41">
        <v>251</v>
      </c>
      <c r="N42" s="41">
        <v>293</v>
      </c>
      <c r="O42" s="40" t="s">
        <v>89</v>
      </c>
      <c r="P42" s="40" t="s">
        <v>89</v>
      </c>
      <c r="Q42" s="41">
        <f>SUM(R42:S42)</f>
        <v>119</v>
      </c>
      <c r="R42" s="41">
        <v>54</v>
      </c>
      <c r="S42" s="41">
        <v>65</v>
      </c>
    </row>
    <row r="43" spans="3:19" s="22" customFormat="1" ht="14.25" customHeight="1">
      <c r="C43" s="54" t="s">
        <v>10</v>
      </c>
      <c r="D43" s="55"/>
      <c r="E43" s="54"/>
      <c r="F43" s="54"/>
      <c r="G43" s="54"/>
      <c r="H43" s="40"/>
      <c r="I43" s="40"/>
      <c r="J43" s="40"/>
      <c r="K43" s="22">
        <v>153</v>
      </c>
      <c r="L43" s="22">
        <v>91</v>
      </c>
      <c r="M43" s="22">
        <v>62</v>
      </c>
      <c r="N43" s="22">
        <v>83</v>
      </c>
      <c r="O43" s="40" t="s">
        <v>89</v>
      </c>
      <c r="P43" s="40" t="s">
        <v>89</v>
      </c>
      <c r="Q43" s="22">
        <v>65</v>
      </c>
      <c r="R43" s="22">
        <v>37</v>
      </c>
      <c r="S43" s="22">
        <v>28</v>
      </c>
    </row>
    <row r="44" spans="3:19" ht="15" customHeight="1">
      <c r="C44" s="12" t="s">
        <v>13</v>
      </c>
      <c r="D44" s="18"/>
      <c r="E44" s="51">
        <f>SUM(F44:G44)</f>
        <v>59</v>
      </c>
      <c r="F44" s="41">
        <v>48</v>
      </c>
      <c r="G44" s="41">
        <v>11</v>
      </c>
      <c r="H44" s="40" t="s">
        <v>87</v>
      </c>
      <c r="I44" s="40" t="s">
        <v>87</v>
      </c>
      <c r="J44" s="40" t="s">
        <v>87</v>
      </c>
      <c r="K44" s="41">
        <f t="shared" si="12"/>
        <v>909</v>
      </c>
      <c r="L44" s="41">
        <v>235</v>
      </c>
      <c r="M44" s="41">
        <v>674</v>
      </c>
      <c r="N44" s="41">
        <v>823</v>
      </c>
      <c r="O44" s="40" t="s">
        <v>89</v>
      </c>
      <c r="P44" s="40" t="s">
        <v>89</v>
      </c>
      <c r="Q44" s="41">
        <f>SUM(R44:S44)</f>
        <v>224</v>
      </c>
      <c r="R44" s="41">
        <v>48</v>
      </c>
      <c r="S44" s="41">
        <v>176</v>
      </c>
    </row>
    <row r="45" spans="3:19" s="22" customFormat="1" ht="13.5" customHeight="1">
      <c r="C45" s="54" t="s">
        <v>10</v>
      </c>
      <c r="D45" s="55"/>
      <c r="E45" s="54"/>
      <c r="F45" s="54"/>
      <c r="G45" s="54"/>
      <c r="H45" s="40"/>
      <c r="I45" s="40"/>
      <c r="J45" s="40"/>
      <c r="K45" s="22">
        <v>36</v>
      </c>
      <c r="L45" s="22">
        <v>11</v>
      </c>
      <c r="M45" s="22">
        <v>25</v>
      </c>
      <c r="N45" s="22">
        <v>27</v>
      </c>
      <c r="O45" s="40" t="s">
        <v>89</v>
      </c>
      <c r="P45" s="40" t="s">
        <v>89</v>
      </c>
      <c r="Q45" s="22">
        <v>14</v>
      </c>
      <c r="R45" s="22">
        <v>3</v>
      </c>
      <c r="S45" s="22">
        <v>11</v>
      </c>
    </row>
    <row r="46" spans="3:19" ht="15.75" customHeight="1">
      <c r="C46" s="12" t="s">
        <v>14</v>
      </c>
      <c r="D46" s="18"/>
      <c r="E46" s="51">
        <f>SUM(F46:G46)</f>
        <v>29</v>
      </c>
      <c r="F46" s="41">
        <v>26</v>
      </c>
      <c r="G46" s="41">
        <v>3</v>
      </c>
      <c r="H46" s="40" t="s">
        <v>87</v>
      </c>
      <c r="I46" s="40" t="s">
        <v>87</v>
      </c>
      <c r="J46" s="40" t="s">
        <v>87</v>
      </c>
      <c r="K46" s="41">
        <f t="shared" si="12"/>
        <v>472</v>
      </c>
      <c r="L46" s="41">
        <v>265</v>
      </c>
      <c r="M46" s="41">
        <v>207</v>
      </c>
      <c r="N46" s="41">
        <v>492</v>
      </c>
      <c r="O46" s="40" t="s">
        <v>89</v>
      </c>
      <c r="P46" s="40" t="s">
        <v>89</v>
      </c>
      <c r="Q46" s="41">
        <f>SUM(R46:S46)</f>
        <v>128</v>
      </c>
      <c r="R46" s="41">
        <v>65</v>
      </c>
      <c r="S46" s="41">
        <v>63</v>
      </c>
    </row>
    <row r="47" spans="3:19" s="22" customFormat="1" ht="15.75" customHeight="1">
      <c r="C47" s="54" t="s">
        <v>10</v>
      </c>
      <c r="D47" s="55"/>
      <c r="E47" s="54"/>
      <c r="F47" s="54"/>
      <c r="G47" s="54"/>
      <c r="H47" s="40"/>
      <c r="I47" s="40"/>
      <c r="J47" s="40"/>
      <c r="K47" s="22">
        <v>32</v>
      </c>
      <c r="L47" s="22">
        <v>17</v>
      </c>
      <c r="M47" s="22">
        <v>15</v>
      </c>
      <c r="N47" s="22">
        <v>29</v>
      </c>
      <c r="O47" s="40" t="s">
        <v>89</v>
      </c>
      <c r="P47" s="40" t="s">
        <v>89</v>
      </c>
      <c r="Q47" s="22">
        <v>21</v>
      </c>
      <c r="R47" s="22">
        <v>10</v>
      </c>
      <c r="S47" s="22">
        <v>11</v>
      </c>
    </row>
    <row r="48" spans="3:19" ht="14.25" customHeight="1">
      <c r="C48" s="12" t="s">
        <v>15</v>
      </c>
      <c r="D48" s="18"/>
      <c r="E48" s="51">
        <f>SUM(F48:G48)</f>
        <v>30</v>
      </c>
      <c r="F48" s="41">
        <v>8</v>
      </c>
      <c r="G48" s="41">
        <v>22</v>
      </c>
      <c r="H48" s="40" t="s">
        <v>87</v>
      </c>
      <c r="I48" s="40" t="s">
        <v>87</v>
      </c>
      <c r="J48" s="40" t="s">
        <v>87</v>
      </c>
      <c r="K48" s="41">
        <f t="shared" si="12"/>
        <v>262</v>
      </c>
      <c r="L48" s="41">
        <v>15</v>
      </c>
      <c r="M48" s="41">
        <v>247</v>
      </c>
      <c r="N48" s="41">
        <v>255</v>
      </c>
      <c r="O48" s="40" t="s">
        <v>89</v>
      </c>
      <c r="P48" s="40" t="s">
        <v>89</v>
      </c>
      <c r="Q48" s="41">
        <f>SUM(R48:S48)</f>
        <v>73</v>
      </c>
      <c r="R48" s="41">
        <v>4</v>
      </c>
      <c r="S48" s="41">
        <v>69</v>
      </c>
    </row>
    <row r="49" spans="3:19" s="22" customFormat="1" ht="14.25" customHeight="1">
      <c r="C49" s="54" t="s">
        <v>10</v>
      </c>
      <c r="D49" s="55"/>
      <c r="E49" s="54"/>
      <c r="F49" s="54"/>
      <c r="G49" s="54"/>
      <c r="H49" s="40"/>
      <c r="I49" s="40"/>
      <c r="J49" s="40"/>
      <c r="K49" s="22">
        <v>19</v>
      </c>
      <c r="L49" s="54">
        <v>2</v>
      </c>
      <c r="M49" s="22">
        <v>17</v>
      </c>
      <c r="N49" s="22">
        <v>8</v>
      </c>
      <c r="O49" s="40" t="s">
        <v>89</v>
      </c>
      <c r="P49" s="40" t="s">
        <v>89</v>
      </c>
      <c r="Q49" s="22">
        <v>7</v>
      </c>
      <c r="R49" s="54">
        <v>1</v>
      </c>
      <c r="S49" s="22">
        <v>6</v>
      </c>
    </row>
    <row r="50" spans="3:19" s="22" customFormat="1" ht="14.25" customHeight="1">
      <c r="C50" s="57" t="s">
        <v>69</v>
      </c>
      <c r="D50" s="55"/>
      <c r="E50" s="51">
        <f>SUM(F50:G50)</f>
        <v>18</v>
      </c>
      <c r="F50" s="40">
        <v>14</v>
      </c>
      <c r="G50" s="40">
        <v>4</v>
      </c>
      <c r="H50" s="40" t="s">
        <v>87</v>
      </c>
      <c r="I50" s="40" t="s">
        <v>87</v>
      </c>
      <c r="J50" s="40" t="s">
        <v>87</v>
      </c>
      <c r="K50" s="40" t="s">
        <v>87</v>
      </c>
      <c r="L50" s="40" t="s">
        <v>87</v>
      </c>
      <c r="M50" s="40" t="s">
        <v>87</v>
      </c>
      <c r="N50" s="40" t="s">
        <v>87</v>
      </c>
      <c r="O50" s="40" t="s">
        <v>87</v>
      </c>
      <c r="P50" s="40" t="s">
        <v>87</v>
      </c>
      <c r="Q50" s="40" t="s">
        <v>87</v>
      </c>
      <c r="R50" s="40" t="s">
        <v>87</v>
      </c>
      <c r="S50" s="40" t="s">
        <v>87</v>
      </c>
    </row>
    <row r="51" spans="3:19" ht="16.5" customHeight="1">
      <c r="C51" s="12" t="s">
        <v>67</v>
      </c>
      <c r="D51" s="21"/>
      <c r="E51" s="51">
        <f>SUM(F51:G51)</f>
        <v>26</v>
      </c>
      <c r="F51" s="40">
        <v>23</v>
      </c>
      <c r="G51" s="40">
        <v>3</v>
      </c>
      <c r="H51" s="40" t="s">
        <v>87</v>
      </c>
      <c r="I51" s="40" t="s">
        <v>87</v>
      </c>
      <c r="J51" s="40" t="s">
        <v>87</v>
      </c>
      <c r="K51" s="40" t="s">
        <v>87</v>
      </c>
      <c r="L51" s="40" t="s">
        <v>87</v>
      </c>
      <c r="M51" s="40" t="s">
        <v>87</v>
      </c>
      <c r="N51" s="40" t="s">
        <v>87</v>
      </c>
      <c r="O51" s="40" t="s">
        <v>87</v>
      </c>
      <c r="P51" s="40" t="s">
        <v>87</v>
      </c>
      <c r="Q51" s="40" t="s">
        <v>87</v>
      </c>
      <c r="R51" s="40" t="s">
        <v>87</v>
      </c>
      <c r="S51" s="40" t="s">
        <v>87</v>
      </c>
    </row>
    <row r="52" spans="1:19" ht="6" customHeight="1">
      <c r="A52" s="24"/>
      <c r="B52" s="24"/>
      <c r="C52" s="24"/>
      <c r="D52" s="25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19" ht="15" customHeight="1">
      <c r="A53" s="27" t="s">
        <v>83</v>
      </c>
      <c r="B53" s="27"/>
      <c r="D53" s="27"/>
      <c r="S53" s="7" t="s">
        <v>75</v>
      </c>
    </row>
    <row r="54" spans="1:4" ht="15" customHeight="1">
      <c r="A54" s="27" t="s">
        <v>59</v>
      </c>
      <c r="B54" s="27"/>
      <c r="D54" s="27"/>
    </row>
    <row r="55" spans="1:4" ht="15" customHeight="1">
      <c r="A55" s="27" t="s">
        <v>60</v>
      </c>
      <c r="B55" s="27"/>
      <c r="D55" s="27"/>
    </row>
    <row r="56" spans="1:4" ht="13.5" customHeight="1">
      <c r="A56" s="58" t="s">
        <v>70</v>
      </c>
      <c r="B56" s="27"/>
      <c r="D56" s="27"/>
    </row>
    <row r="57" ht="13.5" customHeight="1">
      <c r="A57" s="58" t="s">
        <v>82</v>
      </c>
    </row>
    <row r="58" spans="1:4" ht="13.5" customHeight="1">
      <c r="A58" s="5" t="s">
        <v>77</v>
      </c>
      <c r="B58" s="26"/>
      <c r="D58" s="26"/>
    </row>
    <row r="59" ht="15" customHeight="1">
      <c r="A59" s="58" t="s">
        <v>84</v>
      </c>
    </row>
    <row r="60" ht="15" customHeight="1">
      <c r="A60" s="58"/>
    </row>
  </sheetData>
  <sheetProtection/>
  <mergeCells count="12">
    <mergeCell ref="B36:C36"/>
    <mergeCell ref="B21:C21"/>
    <mergeCell ref="B34:C34"/>
    <mergeCell ref="B10:C10"/>
    <mergeCell ref="B12:C12"/>
    <mergeCell ref="A3:J3"/>
    <mergeCell ref="Q7:S7"/>
    <mergeCell ref="E7:G7"/>
    <mergeCell ref="H7:J7"/>
    <mergeCell ref="K7:M7"/>
    <mergeCell ref="N7:P7"/>
    <mergeCell ref="A7:D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selection activeCell="C2" sqref="C2"/>
    </sheetView>
  </sheetViews>
  <sheetFormatPr defaultColWidth="8.796875" defaultRowHeight="14.25"/>
  <cols>
    <col min="1" max="1" width="2" style="0" customWidth="1"/>
    <col min="2" max="2" width="2.59765625" style="0" customWidth="1"/>
    <col min="3" max="3" width="19.8984375" style="0" customWidth="1"/>
    <col min="4" max="4" width="2" style="0" customWidth="1"/>
    <col min="5" max="5" width="10.69921875" style="0" customWidth="1"/>
    <col min="6" max="6" width="10.3984375" style="0" customWidth="1"/>
    <col min="7" max="7" width="11.09765625" style="0" customWidth="1"/>
    <col min="8" max="9" width="10.3984375" style="0" customWidth="1"/>
    <col min="10" max="10" width="10.5" style="0" customWidth="1"/>
    <col min="11" max="12" width="10.19921875" style="0" customWidth="1"/>
    <col min="13" max="13" width="9.8984375" style="0" customWidth="1"/>
    <col min="14" max="16" width="10.09765625" style="0" customWidth="1"/>
    <col min="17" max="18" width="10" style="0" customWidth="1"/>
    <col min="19" max="19" width="10.09765625" style="0" customWidth="1"/>
  </cols>
  <sheetData>
    <row r="1" spans="1:19" ht="13.5">
      <c r="A1" s="66" t="s">
        <v>81</v>
      </c>
      <c r="S1" s="67" t="s">
        <v>81</v>
      </c>
    </row>
    <row r="4" spans="1:19" ht="23.25" customHeight="1" thickBot="1">
      <c r="A4" s="2" t="s">
        <v>98</v>
      </c>
      <c r="B4" s="5"/>
      <c r="C4" s="61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" t="s">
        <v>41</v>
      </c>
    </row>
    <row r="5" spans="1:19" ht="14.25" thickTop="1">
      <c r="A5" s="73" t="s">
        <v>46</v>
      </c>
      <c r="B5" s="73"/>
      <c r="C5" s="73"/>
      <c r="D5" s="74"/>
      <c r="E5" s="72" t="s">
        <v>47</v>
      </c>
      <c r="F5" s="72"/>
      <c r="G5" s="72"/>
      <c r="H5" s="70" t="s">
        <v>48</v>
      </c>
      <c r="I5" s="70"/>
      <c r="J5" s="70"/>
      <c r="K5" s="70" t="s">
        <v>49</v>
      </c>
      <c r="L5" s="70"/>
      <c r="M5" s="70"/>
      <c r="N5" s="70" t="s">
        <v>50</v>
      </c>
      <c r="O5" s="70"/>
      <c r="P5" s="70"/>
      <c r="Q5" s="70" t="s">
        <v>51</v>
      </c>
      <c r="R5" s="70"/>
      <c r="S5" s="71"/>
    </row>
    <row r="6" spans="1:19" ht="13.5">
      <c r="A6" s="75"/>
      <c r="B6" s="75"/>
      <c r="C6" s="75"/>
      <c r="D6" s="76"/>
      <c r="E6" s="9" t="s">
        <v>52</v>
      </c>
      <c r="F6" s="9" t="s">
        <v>1</v>
      </c>
      <c r="G6" s="9" t="s">
        <v>2</v>
      </c>
      <c r="H6" s="9" t="s">
        <v>52</v>
      </c>
      <c r="I6" s="9" t="s">
        <v>1</v>
      </c>
      <c r="J6" s="9" t="s">
        <v>2</v>
      </c>
      <c r="K6" s="9" t="s">
        <v>52</v>
      </c>
      <c r="L6" s="9" t="s">
        <v>1</v>
      </c>
      <c r="M6" s="9" t="s">
        <v>2</v>
      </c>
      <c r="N6" s="9" t="s">
        <v>52</v>
      </c>
      <c r="O6" s="9" t="s">
        <v>1</v>
      </c>
      <c r="P6" s="9" t="s">
        <v>2</v>
      </c>
      <c r="Q6" s="9" t="s">
        <v>52</v>
      </c>
      <c r="R6" s="9" t="s">
        <v>1</v>
      </c>
      <c r="S6" s="10" t="s">
        <v>2</v>
      </c>
    </row>
    <row r="7" spans="1:19" ht="6" customHeight="1">
      <c r="A7" s="8"/>
      <c r="B7" s="8"/>
      <c r="C7" s="8"/>
      <c r="D7" s="11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3.5">
      <c r="A8" s="28"/>
      <c r="B8" s="78" t="s">
        <v>72</v>
      </c>
      <c r="C8" s="80"/>
      <c r="D8" s="42"/>
      <c r="E8" s="51">
        <f aca="true" t="shared" si="0" ref="E8:J8">SUM(E9:E10)</f>
        <v>108</v>
      </c>
      <c r="F8" s="51">
        <f t="shared" si="0"/>
        <v>100</v>
      </c>
      <c r="G8" s="51">
        <f t="shared" si="0"/>
        <v>8</v>
      </c>
      <c r="H8" s="51">
        <f t="shared" si="0"/>
        <v>87</v>
      </c>
      <c r="I8" s="51">
        <f t="shared" si="0"/>
        <v>41</v>
      </c>
      <c r="J8" s="51">
        <f t="shared" si="0"/>
        <v>46</v>
      </c>
      <c r="K8" s="51">
        <f>SUM(K9:K10)</f>
        <v>2120</v>
      </c>
      <c r="L8" s="51">
        <f>SUM(L9:L10)</f>
        <v>1740</v>
      </c>
      <c r="M8" s="51">
        <f>SUM(M9:M10)</f>
        <v>380</v>
      </c>
      <c r="N8" s="51">
        <f aca="true" t="shared" si="1" ref="N8:S8">SUM(N9:N10)</f>
        <v>2440</v>
      </c>
      <c r="O8" s="51">
        <f t="shared" si="1"/>
        <v>1929</v>
      </c>
      <c r="P8" s="51">
        <f t="shared" si="1"/>
        <v>511</v>
      </c>
      <c r="Q8" s="51">
        <f t="shared" si="1"/>
        <v>500</v>
      </c>
      <c r="R8" s="51">
        <f t="shared" si="1"/>
        <v>408</v>
      </c>
      <c r="S8" s="51">
        <f t="shared" si="1"/>
        <v>92</v>
      </c>
    </row>
    <row r="9" spans="1:19" ht="13.5">
      <c r="A9" s="5"/>
      <c r="B9" s="15"/>
      <c r="C9" s="12" t="s">
        <v>73</v>
      </c>
      <c r="D9" s="16"/>
      <c r="E9" s="51">
        <f>SUM(F9:G9)</f>
        <v>108</v>
      </c>
      <c r="F9" s="51">
        <v>100</v>
      </c>
      <c r="G9" s="51">
        <v>8</v>
      </c>
      <c r="H9" s="51">
        <f>SUM(I9:J9)</f>
        <v>87</v>
      </c>
      <c r="I9" s="51">
        <v>41</v>
      </c>
      <c r="J9" s="51">
        <v>46</v>
      </c>
      <c r="K9" s="40">
        <f>SUM(L9:M9)</f>
        <v>2037</v>
      </c>
      <c r="L9" s="40">
        <v>1680</v>
      </c>
      <c r="M9" s="40">
        <v>357</v>
      </c>
      <c r="N9" s="40">
        <f>SUM(O9:P9)</f>
        <v>2385</v>
      </c>
      <c r="O9" s="40">
        <v>1885</v>
      </c>
      <c r="P9" s="40">
        <v>500</v>
      </c>
      <c r="Q9" s="40">
        <f>SUM(R9:S9)</f>
        <v>463</v>
      </c>
      <c r="R9" s="40">
        <v>378</v>
      </c>
      <c r="S9" s="40">
        <v>85</v>
      </c>
    </row>
    <row r="10" spans="1:19" ht="13.5">
      <c r="A10" s="5"/>
      <c r="B10" s="15"/>
      <c r="C10" s="12" t="s">
        <v>76</v>
      </c>
      <c r="D10" s="16"/>
      <c r="E10" s="51" t="s">
        <v>88</v>
      </c>
      <c r="F10" s="51" t="s">
        <v>88</v>
      </c>
      <c r="G10" s="51" t="s">
        <v>88</v>
      </c>
      <c r="H10" s="51" t="s">
        <v>88</v>
      </c>
      <c r="I10" s="51" t="s">
        <v>88</v>
      </c>
      <c r="J10" s="51" t="s">
        <v>88</v>
      </c>
      <c r="K10" s="40">
        <f>SUM(L10:M10)</f>
        <v>83</v>
      </c>
      <c r="L10" s="40">
        <v>60</v>
      </c>
      <c r="M10" s="40">
        <v>23</v>
      </c>
      <c r="N10" s="40">
        <f>SUM(O10:P10)</f>
        <v>55</v>
      </c>
      <c r="O10" s="40">
        <v>44</v>
      </c>
      <c r="P10" s="40">
        <v>11</v>
      </c>
      <c r="Q10" s="40">
        <f>SUM(R10:S10)</f>
        <v>37</v>
      </c>
      <c r="R10" s="40">
        <v>30</v>
      </c>
      <c r="S10" s="40">
        <v>7</v>
      </c>
    </row>
    <row r="11" spans="1:19" ht="5.25" customHeight="1">
      <c r="A11" s="5"/>
      <c r="B11" s="7"/>
      <c r="C11" s="7"/>
      <c r="D11" s="2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13.5">
      <c r="A12" s="5"/>
      <c r="B12" s="82" t="s">
        <v>54</v>
      </c>
      <c r="C12" s="82"/>
      <c r="D12" s="16"/>
      <c r="E12" s="41">
        <f aca="true" t="shared" si="2" ref="E12:S12">SUM(E13:E16)</f>
        <v>94</v>
      </c>
      <c r="F12" s="41">
        <f t="shared" si="2"/>
        <v>71</v>
      </c>
      <c r="G12" s="41">
        <f t="shared" si="2"/>
        <v>23</v>
      </c>
      <c r="H12" s="41">
        <f t="shared" si="2"/>
        <v>35</v>
      </c>
      <c r="I12" s="41">
        <f t="shared" si="2"/>
        <v>17</v>
      </c>
      <c r="J12" s="41">
        <f t="shared" si="2"/>
        <v>18</v>
      </c>
      <c r="K12" s="41">
        <f t="shared" si="2"/>
        <v>2152</v>
      </c>
      <c r="L12" s="41">
        <f t="shared" si="2"/>
        <v>761</v>
      </c>
      <c r="M12" s="41">
        <f t="shared" si="2"/>
        <v>1391</v>
      </c>
      <c r="N12" s="41">
        <f t="shared" si="2"/>
        <v>2484</v>
      </c>
      <c r="O12" s="41">
        <f t="shared" si="2"/>
        <v>1019</v>
      </c>
      <c r="P12" s="41">
        <f t="shared" si="2"/>
        <v>1465</v>
      </c>
      <c r="Q12" s="41">
        <f t="shared" si="2"/>
        <v>558</v>
      </c>
      <c r="R12" s="41">
        <f t="shared" si="2"/>
        <v>182</v>
      </c>
      <c r="S12" s="41">
        <f t="shared" si="2"/>
        <v>376</v>
      </c>
    </row>
    <row r="13" spans="1:19" ht="13.5">
      <c r="A13" s="5"/>
      <c r="B13" s="5"/>
      <c r="C13" s="12" t="s">
        <v>4</v>
      </c>
      <c r="D13" s="18"/>
      <c r="E13" s="51">
        <f>SUM(F13:G13)</f>
        <v>52</v>
      </c>
      <c r="F13" s="41">
        <v>42</v>
      </c>
      <c r="G13" s="41">
        <v>10</v>
      </c>
      <c r="H13" s="41">
        <f>SUM(I13:J13)</f>
        <v>19</v>
      </c>
      <c r="I13" s="41">
        <v>10</v>
      </c>
      <c r="J13" s="41">
        <v>9</v>
      </c>
      <c r="K13" s="41">
        <f>SUM(L13:M13)</f>
        <v>1079</v>
      </c>
      <c r="L13" s="41">
        <v>418</v>
      </c>
      <c r="M13" s="41">
        <v>661</v>
      </c>
      <c r="N13" s="41">
        <f>SUM(O13:P13)</f>
        <v>1680</v>
      </c>
      <c r="O13" s="41">
        <v>787</v>
      </c>
      <c r="P13" s="41">
        <v>893</v>
      </c>
      <c r="Q13" s="41">
        <f>SUM(R13:S13)</f>
        <v>267</v>
      </c>
      <c r="R13" s="41">
        <v>93</v>
      </c>
      <c r="S13" s="41">
        <v>174</v>
      </c>
    </row>
    <row r="14" spans="1:19" ht="13.5">
      <c r="A14" s="5"/>
      <c r="B14" s="5"/>
      <c r="C14" s="15" t="s">
        <v>16</v>
      </c>
      <c r="D14" s="19"/>
      <c r="E14" s="51">
        <f>SUM(F14:G14)</f>
        <v>31</v>
      </c>
      <c r="F14" s="41">
        <v>20</v>
      </c>
      <c r="G14" s="41">
        <v>11</v>
      </c>
      <c r="H14" s="41">
        <f>SUM(I14:J14)</f>
        <v>12</v>
      </c>
      <c r="I14" s="41">
        <v>5</v>
      </c>
      <c r="J14" s="41">
        <v>7</v>
      </c>
      <c r="K14" s="41">
        <f>SUM(L14:M14)</f>
        <v>748</v>
      </c>
      <c r="L14" s="41">
        <v>250</v>
      </c>
      <c r="M14" s="41">
        <v>498</v>
      </c>
      <c r="N14" s="41">
        <f>SUM(O14:P14)</f>
        <v>639</v>
      </c>
      <c r="O14" s="41">
        <v>190</v>
      </c>
      <c r="P14" s="41">
        <v>449</v>
      </c>
      <c r="Q14" s="41">
        <f>SUM(R14:S14)</f>
        <v>184</v>
      </c>
      <c r="R14" s="41">
        <v>58</v>
      </c>
      <c r="S14" s="41">
        <v>126</v>
      </c>
    </row>
    <row r="15" spans="1:19" ht="13.5">
      <c r="A15" s="5"/>
      <c r="B15" s="5"/>
      <c r="C15" s="12" t="s">
        <v>55</v>
      </c>
      <c r="D15" s="21"/>
      <c r="E15" s="51">
        <f>SUM(F15:G15)</f>
        <v>11</v>
      </c>
      <c r="F15" s="41">
        <v>9</v>
      </c>
      <c r="G15" s="41">
        <v>2</v>
      </c>
      <c r="H15" s="41">
        <f>SUM(I15:J15)</f>
        <v>4</v>
      </c>
      <c r="I15" s="41">
        <v>2</v>
      </c>
      <c r="J15" s="41">
        <v>2</v>
      </c>
      <c r="K15" s="41">
        <f>SUM(L15:M15)</f>
        <v>293</v>
      </c>
      <c r="L15" s="41">
        <v>79</v>
      </c>
      <c r="M15" s="41">
        <v>214</v>
      </c>
      <c r="N15" s="41">
        <f>SUM(O15:P15)</f>
        <v>145</v>
      </c>
      <c r="O15" s="41">
        <v>32</v>
      </c>
      <c r="P15" s="41">
        <v>113</v>
      </c>
      <c r="Q15" s="41">
        <f>SUM(R15:S15)</f>
        <v>90</v>
      </c>
      <c r="R15" s="41">
        <v>23</v>
      </c>
      <c r="S15" s="41">
        <v>67</v>
      </c>
    </row>
    <row r="16" spans="1:19" ht="13.5">
      <c r="A16" s="22"/>
      <c r="B16" s="22"/>
      <c r="C16" s="57" t="s">
        <v>68</v>
      </c>
      <c r="D16" s="55"/>
      <c r="E16" s="40" t="s">
        <v>88</v>
      </c>
      <c r="F16" s="40" t="s">
        <v>88</v>
      </c>
      <c r="G16" s="40" t="s">
        <v>88</v>
      </c>
      <c r="H16" s="40" t="s">
        <v>88</v>
      </c>
      <c r="I16" s="40" t="s">
        <v>88</v>
      </c>
      <c r="J16" s="40" t="s">
        <v>88</v>
      </c>
      <c r="K16" s="41">
        <f>SUM(L16:M16)</f>
        <v>32</v>
      </c>
      <c r="L16" s="41">
        <v>14</v>
      </c>
      <c r="M16" s="41">
        <v>18</v>
      </c>
      <c r="N16" s="41">
        <f>SUM(O16:P16)</f>
        <v>20</v>
      </c>
      <c r="O16" s="41">
        <v>10</v>
      </c>
      <c r="P16" s="41">
        <v>10</v>
      </c>
      <c r="Q16" s="41">
        <f>SUM(R16:S16)</f>
        <v>17</v>
      </c>
      <c r="R16" s="41">
        <v>8</v>
      </c>
      <c r="S16" s="41">
        <v>9</v>
      </c>
    </row>
    <row r="17" spans="1:19" ht="4.5" customHeight="1">
      <c r="A17" s="5"/>
      <c r="B17" s="7"/>
      <c r="C17" s="7"/>
      <c r="D17" s="2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3.5">
      <c r="A18" s="5"/>
      <c r="B18" s="77" t="s">
        <v>30</v>
      </c>
      <c r="C18" s="77"/>
      <c r="D18" s="20"/>
      <c r="E18" s="41">
        <f aca="true" t="shared" si="3" ref="E18:S18">SUM(E19)</f>
        <v>42</v>
      </c>
      <c r="F18" s="41">
        <f t="shared" si="3"/>
        <v>27</v>
      </c>
      <c r="G18" s="41">
        <f t="shared" si="3"/>
        <v>15</v>
      </c>
      <c r="H18" s="41">
        <f t="shared" si="3"/>
        <v>20</v>
      </c>
      <c r="I18" s="41">
        <f t="shared" si="3"/>
        <v>12</v>
      </c>
      <c r="J18" s="41">
        <f t="shared" si="3"/>
        <v>8</v>
      </c>
      <c r="K18" s="41">
        <f t="shared" si="3"/>
        <v>850</v>
      </c>
      <c r="L18" s="41">
        <f t="shared" si="3"/>
        <v>340</v>
      </c>
      <c r="M18" s="41">
        <f t="shared" si="3"/>
        <v>510</v>
      </c>
      <c r="N18" s="41">
        <f t="shared" si="3"/>
        <v>269</v>
      </c>
      <c r="O18" s="41">
        <f t="shared" si="3"/>
        <v>86</v>
      </c>
      <c r="P18" s="41">
        <f t="shared" si="3"/>
        <v>183</v>
      </c>
      <c r="Q18" s="41">
        <f t="shared" si="3"/>
        <v>168</v>
      </c>
      <c r="R18" s="41">
        <f t="shared" si="3"/>
        <v>65</v>
      </c>
      <c r="S18" s="41">
        <f t="shared" si="3"/>
        <v>103</v>
      </c>
    </row>
    <row r="19" spans="1:19" ht="13.5">
      <c r="A19" s="5"/>
      <c r="B19" s="12"/>
      <c r="C19" s="12" t="s">
        <v>31</v>
      </c>
      <c r="D19" s="18"/>
      <c r="E19" s="41">
        <f>SUM(F19:G19)</f>
        <v>42</v>
      </c>
      <c r="F19" s="41">
        <v>27</v>
      </c>
      <c r="G19" s="41">
        <v>15</v>
      </c>
      <c r="H19" s="41">
        <f>SUM(I19:J19)</f>
        <v>20</v>
      </c>
      <c r="I19" s="41">
        <v>12</v>
      </c>
      <c r="J19" s="41">
        <v>8</v>
      </c>
      <c r="K19" s="41">
        <f>SUM(L19:M19)</f>
        <v>850</v>
      </c>
      <c r="L19" s="41">
        <v>340</v>
      </c>
      <c r="M19" s="41">
        <v>510</v>
      </c>
      <c r="N19" s="41">
        <f>SUM(O19:P19)</f>
        <v>269</v>
      </c>
      <c r="O19" s="41">
        <v>86</v>
      </c>
      <c r="P19" s="41">
        <v>183</v>
      </c>
      <c r="Q19" s="41">
        <f>SUM(R19:S19)</f>
        <v>168</v>
      </c>
      <c r="R19" s="41">
        <v>65</v>
      </c>
      <c r="S19" s="41">
        <v>103</v>
      </c>
    </row>
    <row r="20" spans="1:19" ht="5.25" customHeight="1">
      <c r="A20" s="24"/>
      <c r="B20" s="24"/>
      <c r="C20" s="24"/>
      <c r="D20" s="2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3.5">
      <c r="A21" s="27" t="s">
        <v>83</v>
      </c>
      <c r="B21" s="27"/>
      <c r="C21" s="5"/>
      <c r="D21" s="2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7" t="s">
        <v>75</v>
      </c>
    </row>
    <row r="22" spans="1:19" ht="13.5">
      <c r="A22" s="27" t="s">
        <v>59</v>
      </c>
      <c r="B22" s="27"/>
      <c r="C22" s="5"/>
      <c r="D22" s="27"/>
      <c r="E22" s="5"/>
      <c r="F22" s="5"/>
      <c r="G22" s="5"/>
      <c r="H22" s="5"/>
      <c r="I22" s="5"/>
      <c r="J22" s="5"/>
      <c r="K22" s="58"/>
      <c r="L22" s="5"/>
      <c r="M22" s="5"/>
      <c r="N22" s="5"/>
      <c r="O22" s="5"/>
      <c r="P22" s="5"/>
      <c r="Q22" s="5"/>
      <c r="R22" s="5"/>
      <c r="S22" s="5"/>
    </row>
    <row r="23" spans="1:19" ht="13.5">
      <c r="A23" s="27" t="s">
        <v>60</v>
      </c>
      <c r="B23" s="27"/>
      <c r="C23" s="5"/>
      <c r="D23" s="2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3.5">
      <c r="A24" s="27"/>
      <c r="C24" s="5"/>
      <c r="D24" s="2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21.75" customHeight="1" thickBot="1">
      <c r="A25" s="2" t="s">
        <v>99</v>
      </c>
      <c r="B25" s="5"/>
      <c r="C25" s="6"/>
      <c r="D25" s="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7" t="s">
        <v>41</v>
      </c>
    </row>
    <row r="26" spans="1:19" ht="14.25" thickTop="1">
      <c r="A26" s="73" t="s">
        <v>46</v>
      </c>
      <c r="B26" s="73"/>
      <c r="C26" s="73"/>
      <c r="D26" s="36"/>
      <c r="E26" s="72" t="s">
        <v>47</v>
      </c>
      <c r="F26" s="72"/>
      <c r="G26" s="72"/>
      <c r="H26" s="70" t="s">
        <v>48</v>
      </c>
      <c r="I26" s="70"/>
      <c r="J26" s="70"/>
      <c r="K26" s="70" t="s">
        <v>49</v>
      </c>
      <c r="L26" s="70"/>
      <c r="M26" s="70"/>
      <c r="N26" s="70" t="s">
        <v>50</v>
      </c>
      <c r="O26" s="70"/>
      <c r="P26" s="70"/>
      <c r="Q26" s="70" t="s">
        <v>51</v>
      </c>
      <c r="R26" s="70"/>
      <c r="S26" s="71"/>
    </row>
    <row r="27" spans="1:19" ht="13.5">
      <c r="A27" s="75"/>
      <c r="B27" s="75"/>
      <c r="C27" s="75"/>
      <c r="D27" s="37"/>
      <c r="E27" s="9" t="s">
        <v>52</v>
      </c>
      <c r="F27" s="9" t="s">
        <v>1</v>
      </c>
      <c r="G27" s="9" t="s">
        <v>2</v>
      </c>
      <c r="H27" s="9" t="s">
        <v>52</v>
      </c>
      <c r="I27" s="9" t="s">
        <v>1</v>
      </c>
      <c r="J27" s="9" t="s">
        <v>2</v>
      </c>
      <c r="K27" s="9" t="s">
        <v>52</v>
      </c>
      <c r="L27" s="9" t="s">
        <v>1</v>
      </c>
      <c r="M27" s="9" t="s">
        <v>2</v>
      </c>
      <c r="N27" s="9" t="s">
        <v>52</v>
      </c>
      <c r="O27" s="9" t="s">
        <v>1</v>
      </c>
      <c r="P27" s="9" t="s">
        <v>2</v>
      </c>
      <c r="Q27" s="9" t="s">
        <v>52</v>
      </c>
      <c r="R27" s="9" t="s">
        <v>1</v>
      </c>
      <c r="S27" s="10" t="s">
        <v>2</v>
      </c>
    </row>
    <row r="28" spans="1:19" ht="4.5" customHeight="1">
      <c r="A28" s="8"/>
      <c r="B28" s="8"/>
      <c r="C28" s="8"/>
      <c r="D28" s="44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3.5">
      <c r="A29" s="3"/>
      <c r="B29" s="79" t="s">
        <v>0</v>
      </c>
      <c r="C29" s="79"/>
      <c r="D29" s="45"/>
      <c r="E29" s="60">
        <f>SUM(E31,E37,E43,E47)</f>
        <v>149</v>
      </c>
      <c r="F29" s="60">
        <f>SUM(F31,F37,F43,F47)</f>
        <v>69</v>
      </c>
      <c r="G29" s="60">
        <f>SUM(G31,G37,G43,G47)</f>
        <v>80</v>
      </c>
      <c r="H29" s="60">
        <v>65</v>
      </c>
      <c r="I29" s="60">
        <v>33</v>
      </c>
      <c r="J29" s="60">
        <v>32</v>
      </c>
      <c r="K29" s="60">
        <f>SUM(K31,K37,K43,K47)</f>
        <v>2083</v>
      </c>
      <c r="L29" s="60">
        <f aca="true" t="shared" si="4" ref="L29:S29">SUM(L31,L37,L43,L47)</f>
        <v>98</v>
      </c>
      <c r="M29" s="60">
        <f t="shared" si="4"/>
        <v>1985</v>
      </c>
      <c r="N29" s="60">
        <f t="shared" si="4"/>
        <v>1848</v>
      </c>
      <c r="O29" s="60">
        <f t="shared" si="4"/>
        <v>87</v>
      </c>
      <c r="P29" s="60">
        <f t="shared" si="4"/>
        <v>1761</v>
      </c>
      <c r="Q29" s="60">
        <f>SUM(Q31,Q37,Q43,Q47)</f>
        <v>1012</v>
      </c>
      <c r="R29" s="60">
        <f t="shared" si="4"/>
        <v>35</v>
      </c>
      <c r="S29" s="60">
        <f t="shared" si="4"/>
        <v>977</v>
      </c>
    </row>
    <row r="30" spans="1:19" ht="5.25" customHeight="1">
      <c r="A30" s="7"/>
      <c r="B30" s="14"/>
      <c r="C30" s="14"/>
      <c r="D30" s="13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.75" customHeight="1">
      <c r="A31" s="5"/>
      <c r="B31" s="77" t="s">
        <v>40</v>
      </c>
      <c r="C31" s="82"/>
      <c r="D31" s="46"/>
      <c r="E31" s="7">
        <f>SUM(E32:E35)</f>
        <v>62</v>
      </c>
      <c r="F31" s="7">
        <f>SUM(F32:F35)</f>
        <v>18</v>
      </c>
      <c r="G31" s="7">
        <f>SUM(G32:G35)</f>
        <v>44</v>
      </c>
      <c r="H31" s="7">
        <f>SUM(I31:J31)</f>
        <v>14</v>
      </c>
      <c r="I31" s="7">
        <v>9</v>
      </c>
      <c r="J31" s="7">
        <v>5</v>
      </c>
      <c r="K31" s="7">
        <f aca="true" t="shared" si="5" ref="K31:S31">SUM(K32:K35)</f>
        <v>599</v>
      </c>
      <c r="L31" s="7">
        <f t="shared" si="5"/>
        <v>42</v>
      </c>
      <c r="M31" s="7">
        <f t="shared" si="5"/>
        <v>557</v>
      </c>
      <c r="N31" s="7">
        <f t="shared" si="5"/>
        <v>842</v>
      </c>
      <c r="O31" s="7">
        <f t="shared" si="5"/>
        <v>58</v>
      </c>
      <c r="P31" s="7">
        <f t="shared" si="5"/>
        <v>784</v>
      </c>
      <c r="Q31" s="7">
        <f t="shared" si="5"/>
        <v>240</v>
      </c>
      <c r="R31" s="7">
        <f t="shared" si="5"/>
        <v>15</v>
      </c>
      <c r="S31" s="7">
        <f t="shared" si="5"/>
        <v>225</v>
      </c>
    </row>
    <row r="32" spans="1:19" ht="12.75" customHeight="1">
      <c r="A32" s="5"/>
      <c r="B32" s="5"/>
      <c r="C32" s="32" t="s">
        <v>71</v>
      </c>
      <c r="D32" s="39"/>
      <c r="E32" s="7">
        <f>SUM(F32:G32)</f>
        <v>22</v>
      </c>
      <c r="F32" s="7">
        <v>1</v>
      </c>
      <c r="G32" s="7">
        <v>21</v>
      </c>
      <c r="H32" s="7" t="s">
        <v>88</v>
      </c>
      <c r="I32" s="17" t="s">
        <v>88</v>
      </c>
      <c r="J32" s="17" t="s">
        <v>88</v>
      </c>
      <c r="K32" s="28">
        <f>SUM(L32:M32)</f>
        <v>257</v>
      </c>
      <c r="L32" s="7">
        <v>19</v>
      </c>
      <c r="M32" s="7">
        <v>238</v>
      </c>
      <c r="N32" s="28">
        <f>SUM(O32:P32)</f>
        <v>479</v>
      </c>
      <c r="O32" s="7">
        <v>30</v>
      </c>
      <c r="P32" s="7">
        <v>449</v>
      </c>
      <c r="Q32" s="28">
        <f>SUM(R32:S32)</f>
        <v>89</v>
      </c>
      <c r="R32" s="7">
        <v>5</v>
      </c>
      <c r="S32" s="7">
        <v>84</v>
      </c>
    </row>
    <row r="33" spans="1:19" ht="12.75" customHeight="1">
      <c r="A33" s="5"/>
      <c r="B33" s="5"/>
      <c r="C33" s="32" t="s">
        <v>34</v>
      </c>
      <c r="D33" s="39"/>
      <c r="E33" s="7">
        <f>SUM(F33:G33)</f>
        <v>11</v>
      </c>
      <c r="F33" s="7">
        <v>3</v>
      </c>
      <c r="G33" s="7">
        <v>8</v>
      </c>
      <c r="H33" s="7" t="s">
        <v>88</v>
      </c>
      <c r="I33" s="17" t="s">
        <v>88</v>
      </c>
      <c r="J33" s="17" t="s">
        <v>88</v>
      </c>
      <c r="K33" s="28">
        <f>SUM(L33:M33)</f>
        <v>124</v>
      </c>
      <c r="L33" s="7" t="s">
        <v>88</v>
      </c>
      <c r="M33" s="7">
        <v>124</v>
      </c>
      <c r="N33" s="28">
        <f>SUM(O33:P33)</f>
        <v>99</v>
      </c>
      <c r="O33" s="7">
        <v>2</v>
      </c>
      <c r="P33" s="7">
        <v>97</v>
      </c>
      <c r="Q33" s="28">
        <f>SUM(R33:S33)</f>
        <v>42</v>
      </c>
      <c r="R33" s="7" t="s">
        <v>88</v>
      </c>
      <c r="S33" s="7">
        <v>42</v>
      </c>
    </row>
    <row r="34" spans="1:19" ht="12.75" customHeight="1">
      <c r="A34" s="5"/>
      <c r="B34" s="5"/>
      <c r="C34" s="32" t="s">
        <v>35</v>
      </c>
      <c r="D34" s="39"/>
      <c r="E34" s="7">
        <f>SUM(F34:G34)</f>
        <v>20</v>
      </c>
      <c r="F34" s="7">
        <v>10</v>
      </c>
      <c r="G34" s="7">
        <v>10</v>
      </c>
      <c r="H34" s="7" t="s">
        <v>88</v>
      </c>
      <c r="I34" s="17" t="s">
        <v>88</v>
      </c>
      <c r="J34" s="17" t="s">
        <v>88</v>
      </c>
      <c r="K34" s="28">
        <f>SUM(L34:M34)</f>
        <v>218</v>
      </c>
      <c r="L34" s="17">
        <v>23</v>
      </c>
      <c r="M34" s="17">
        <v>195</v>
      </c>
      <c r="N34" s="28">
        <f>SUM(O34:P34)</f>
        <v>264</v>
      </c>
      <c r="O34" s="7">
        <v>26</v>
      </c>
      <c r="P34" s="7">
        <v>238</v>
      </c>
      <c r="Q34" s="28">
        <f>SUM(R34:S34)</f>
        <v>109</v>
      </c>
      <c r="R34" s="7">
        <v>10</v>
      </c>
      <c r="S34" s="7">
        <v>99</v>
      </c>
    </row>
    <row r="35" spans="1:19" ht="12.75" customHeight="1">
      <c r="A35" s="5"/>
      <c r="B35" s="5"/>
      <c r="C35" s="32" t="s">
        <v>36</v>
      </c>
      <c r="D35" s="39"/>
      <c r="E35" s="7">
        <f>SUM(F35:G35)</f>
        <v>9</v>
      </c>
      <c r="F35" s="7">
        <v>4</v>
      </c>
      <c r="G35" s="7">
        <v>5</v>
      </c>
      <c r="H35" s="7" t="s">
        <v>88</v>
      </c>
      <c r="I35" s="17" t="s">
        <v>88</v>
      </c>
      <c r="J35" s="17" t="s">
        <v>88</v>
      </c>
      <c r="K35" s="17" t="s">
        <v>88</v>
      </c>
      <c r="L35" s="17" t="s">
        <v>88</v>
      </c>
      <c r="M35" s="17" t="s">
        <v>88</v>
      </c>
      <c r="N35" s="17" t="s">
        <v>88</v>
      </c>
      <c r="O35" s="17" t="s">
        <v>88</v>
      </c>
      <c r="P35" s="17" t="s">
        <v>88</v>
      </c>
      <c r="Q35" s="17" t="s">
        <v>88</v>
      </c>
      <c r="R35" s="17" t="s">
        <v>88</v>
      </c>
      <c r="S35" s="17" t="s">
        <v>88</v>
      </c>
    </row>
    <row r="36" spans="1:19" ht="5.25" customHeight="1">
      <c r="A36" s="7"/>
      <c r="B36" s="14"/>
      <c r="C36" s="14"/>
      <c r="D36" s="13"/>
      <c r="E36" s="17"/>
      <c r="F36" s="17"/>
      <c r="G36" s="17"/>
      <c r="H36" s="17"/>
      <c r="I36" s="17"/>
      <c r="J36" s="17"/>
      <c r="K36" s="7"/>
      <c r="L36" s="7"/>
      <c r="M36" s="7"/>
      <c r="N36" s="7"/>
      <c r="O36" s="7"/>
      <c r="P36" s="7"/>
      <c r="Q36" s="7"/>
      <c r="R36" s="7"/>
      <c r="S36" s="7"/>
    </row>
    <row r="37" spans="1:19" ht="13.5">
      <c r="A37" s="5"/>
      <c r="B37" s="77" t="s">
        <v>37</v>
      </c>
      <c r="C37" s="82"/>
      <c r="D37" s="46"/>
      <c r="E37" s="28">
        <v>29</v>
      </c>
      <c r="F37" s="28">
        <v>16</v>
      </c>
      <c r="G37" s="28">
        <f>SUM(G38:G41)</f>
        <v>13</v>
      </c>
      <c r="H37" s="17" t="s">
        <v>94</v>
      </c>
      <c r="I37" s="17" t="s">
        <v>95</v>
      </c>
      <c r="J37" s="17" t="s">
        <v>93</v>
      </c>
      <c r="K37" s="28">
        <f aca="true" t="shared" si="6" ref="K37:S37">SUM(K38:K41)</f>
        <v>471</v>
      </c>
      <c r="L37" s="28">
        <f t="shared" si="6"/>
        <v>47</v>
      </c>
      <c r="M37" s="28">
        <f t="shared" si="6"/>
        <v>424</v>
      </c>
      <c r="N37" s="28">
        <f t="shared" si="6"/>
        <v>290</v>
      </c>
      <c r="O37" s="28">
        <f t="shared" si="6"/>
        <v>21</v>
      </c>
      <c r="P37" s="28">
        <f t="shared" si="6"/>
        <v>269</v>
      </c>
      <c r="Q37" s="28">
        <f t="shared" si="6"/>
        <v>248</v>
      </c>
      <c r="R37" s="28">
        <f t="shared" si="6"/>
        <v>16</v>
      </c>
      <c r="S37" s="28">
        <f t="shared" si="6"/>
        <v>232</v>
      </c>
    </row>
    <row r="38" spans="1:19" ht="13.5">
      <c r="A38" s="5"/>
      <c r="B38" s="12"/>
      <c r="C38" s="29" t="s">
        <v>17</v>
      </c>
      <c r="D38" s="47"/>
      <c r="E38" s="28">
        <f>SUM(F38:G38)</f>
        <v>9</v>
      </c>
      <c r="F38" s="28">
        <v>4</v>
      </c>
      <c r="G38" s="28">
        <v>5</v>
      </c>
      <c r="H38" s="17" t="s">
        <v>88</v>
      </c>
      <c r="I38" s="17" t="s">
        <v>88</v>
      </c>
      <c r="J38" s="17" t="s">
        <v>88</v>
      </c>
      <c r="K38" s="28">
        <f>SUM(L38:M38)</f>
        <v>169</v>
      </c>
      <c r="L38" s="17">
        <v>10</v>
      </c>
      <c r="M38" s="28">
        <v>159</v>
      </c>
      <c r="N38" s="28">
        <f>SUM(O38:P38)</f>
        <v>106</v>
      </c>
      <c r="O38" s="17">
        <v>5</v>
      </c>
      <c r="P38" s="28">
        <v>101</v>
      </c>
      <c r="Q38" s="28">
        <f>SUM(R38:S38)</f>
        <v>95</v>
      </c>
      <c r="R38" s="30">
        <v>4</v>
      </c>
      <c r="S38" s="28">
        <v>91</v>
      </c>
    </row>
    <row r="39" spans="1:19" ht="13.5">
      <c r="A39" s="5"/>
      <c r="B39" s="12"/>
      <c r="C39" s="29" t="s">
        <v>18</v>
      </c>
      <c r="D39" s="47"/>
      <c r="E39" s="28" t="s">
        <v>93</v>
      </c>
      <c r="F39" s="28" t="s">
        <v>90</v>
      </c>
      <c r="G39" s="28">
        <v>6</v>
      </c>
      <c r="H39" s="17" t="s">
        <v>88</v>
      </c>
      <c r="I39" s="17" t="s">
        <v>88</v>
      </c>
      <c r="J39" s="17" t="s">
        <v>88</v>
      </c>
      <c r="K39" s="28">
        <f>SUM(L39:M39)</f>
        <v>219</v>
      </c>
      <c r="L39" s="17">
        <v>27</v>
      </c>
      <c r="M39" s="28">
        <v>192</v>
      </c>
      <c r="N39" s="28">
        <f>SUM(O39:P39)</f>
        <v>139</v>
      </c>
      <c r="O39" s="17">
        <v>15</v>
      </c>
      <c r="P39" s="28">
        <v>124</v>
      </c>
      <c r="Q39" s="28">
        <f>SUM(R39:S39)</f>
        <v>110</v>
      </c>
      <c r="R39" s="17">
        <v>11</v>
      </c>
      <c r="S39" s="28">
        <v>99</v>
      </c>
    </row>
    <row r="40" spans="1:19" ht="13.5">
      <c r="A40" s="5"/>
      <c r="B40" s="12"/>
      <c r="C40" s="29" t="s">
        <v>43</v>
      </c>
      <c r="D40" s="47"/>
      <c r="E40" s="28">
        <f>SUM(F40:G40)</f>
        <v>8</v>
      </c>
      <c r="F40" s="28">
        <v>6</v>
      </c>
      <c r="G40" s="17">
        <v>2</v>
      </c>
      <c r="H40" s="17" t="s">
        <v>88</v>
      </c>
      <c r="I40" s="17" t="s">
        <v>88</v>
      </c>
      <c r="J40" s="17" t="s">
        <v>88</v>
      </c>
      <c r="K40" s="28">
        <f>SUM(L40:M40)</f>
        <v>83</v>
      </c>
      <c r="L40" s="28">
        <v>10</v>
      </c>
      <c r="M40" s="28">
        <v>73</v>
      </c>
      <c r="N40" s="28">
        <f>SUM(O40:P40)</f>
        <v>45</v>
      </c>
      <c r="O40" s="28">
        <v>1</v>
      </c>
      <c r="P40" s="28">
        <v>44</v>
      </c>
      <c r="Q40" s="28">
        <f>SUM(R40:S40)</f>
        <v>43</v>
      </c>
      <c r="R40" s="28">
        <v>1</v>
      </c>
      <c r="S40" s="28">
        <v>42</v>
      </c>
    </row>
    <row r="41" spans="1:19" ht="13.5">
      <c r="A41" s="5"/>
      <c r="B41" s="12"/>
      <c r="C41" s="29" t="s">
        <v>32</v>
      </c>
      <c r="D41" s="47"/>
      <c r="E41" s="28" t="s">
        <v>92</v>
      </c>
      <c r="F41" s="68" t="s">
        <v>91</v>
      </c>
      <c r="G41" s="69" t="s">
        <v>88</v>
      </c>
      <c r="H41" s="17" t="s">
        <v>88</v>
      </c>
      <c r="I41" s="17" t="s">
        <v>88</v>
      </c>
      <c r="J41" s="17" t="s">
        <v>88</v>
      </c>
      <c r="K41" s="17" t="s">
        <v>88</v>
      </c>
      <c r="L41" s="17" t="s">
        <v>88</v>
      </c>
      <c r="M41" s="17" t="s">
        <v>88</v>
      </c>
      <c r="N41" s="17" t="s">
        <v>88</v>
      </c>
      <c r="O41" s="17" t="s">
        <v>88</v>
      </c>
      <c r="P41" s="17" t="s">
        <v>88</v>
      </c>
      <c r="Q41" s="17" t="s">
        <v>88</v>
      </c>
      <c r="R41" s="17" t="s">
        <v>88</v>
      </c>
      <c r="S41" s="17" t="s">
        <v>88</v>
      </c>
    </row>
    <row r="42" spans="1:19" ht="4.5" customHeight="1">
      <c r="A42" s="5"/>
      <c r="B42" s="12"/>
      <c r="C42" s="29"/>
      <c r="D42" s="47"/>
      <c r="E42" s="5"/>
      <c r="F42" s="5"/>
      <c r="G42" s="7"/>
      <c r="H42" s="5"/>
      <c r="I42" s="5"/>
      <c r="J42" s="5"/>
      <c r="K42" s="7"/>
      <c r="L42" s="7"/>
      <c r="M42" s="7"/>
      <c r="N42" s="7"/>
      <c r="O42" s="7"/>
      <c r="P42" s="7"/>
      <c r="Q42" s="7"/>
      <c r="R42" s="7"/>
      <c r="S42" s="7"/>
    </row>
    <row r="43" spans="1:19" ht="13.5">
      <c r="A43" s="5"/>
      <c r="B43" s="84" t="s">
        <v>38</v>
      </c>
      <c r="C43" s="84"/>
      <c r="D43" s="48"/>
      <c r="E43" s="28">
        <f aca="true" t="shared" si="7" ref="E43:K43">SUM(E44:E45)</f>
        <v>16</v>
      </c>
      <c r="F43" s="28">
        <f t="shared" si="7"/>
        <v>8</v>
      </c>
      <c r="G43" s="28">
        <f t="shared" si="7"/>
        <v>8</v>
      </c>
      <c r="H43" s="28">
        <f t="shared" si="7"/>
        <v>8</v>
      </c>
      <c r="I43" s="28">
        <f t="shared" si="7"/>
        <v>5</v>
      </c>
      <c r="J43" s="28">
        <f t="shared" si="7"/>
        <v>3</v>
      </c>
      <c r="K43" s="28">
        <f t="shared" si="7"/>
        <v>252</v>
      </c>
      <c r="L43" s="17" t="s">
        <v>88</v>
      </c>
      <c r="M43" s="28">
        <f aca="true" t="shared" si="8" ref="M43:S43">SUM(M44:M45)</f>
        <v>252</v>
      </c>
      <c r="N43" s="28">
        <f t="shared" si="8"/>
        <v>151</v>
      </c>
      <c r="O43" s="17" t="s">
        <v>88</v>
      </c>
      <c r="P43" s="28">
        <f t="shared" si="8"/>
        <v>151</v>
      </c>
      <c r="Q43" s="28">
        <f t="shared" si="8"/>
        <v>121</v>
      </c>
      <c r="R43" s="17" t="s">
        <v>88</v>
      </c>
      <c r="S43" s="28">
        <f t="shared" si="8"/>
        <v>121</v>
      </c>
    </row>
    <row r="44" spans="1:19" ht="13.5">
      <c r="A44" s="5"/>
      <c r="B44" s="12"/>
      <c r="C44" s="31" t="s">
        <v>44</v>
      </c>
      <c r="D44" s="49"/>
      <c r="E44" s="28">
        <f>SUM(F44:G44)</f>
        <v>9</v>
      </c>
      <c r="F44" s="28">
        <v>6</v>
      </c>
      <c r="G44" s="28">
        <v>3</v>
      </c>
      <c r="H44" s="17">
        <f>SUM(I44:J44)</f>
        <v>4</v>
      </c>
      <c r="I44" s="17">
        <v>4</v>
      </c>
      <c r="J44" s="17" t="s">
        <v>88</v>
      </c>
      <c r="K44" s="28">
        <f>SUM(L44:M44)</f>
        <v>175</v>
      </c>
      <c r="L44" s="17" t="s">
        <v>88</v>
      </c>
      <c r="M44" s="28">
        <v>175</v>
      </c>
      <c r="N44" s="28">
        <f>SUM(O44:P44)</f>
        <v>107</v>
      </c>
      <c r="O44" s="17" t="s">
        <v>88</v>
      </c>
      <c r="P44" s="28">
        <v>107</v>
      </c>
      <c r="Q44" s="28">
        <f>SUM(R44:S44)</f>
        <v>88</v>
      </c>
      <c r="R44" s="17" t="s">
        <v>88</v>
      </c>
      <c r="S44" s="28">
        <v>88</v>
      </c>
    </row>
    <row r="45" spans="1:19" ht="13.5">
      <c r="A45" s="5"/>
      <c r="B45" s="12"/>
      <c r="C45" s="29" t="s">
        <v>19</v>
      </c>
      <c r="D45" s="47"/>
      <c r="E45" s="28">
        <f>SUM(F45:G45)</f>
        <v>7</v>
      </c>
      <c r="F45" s="28">
        <v>2</v>
      </c>
      <c r="G45" s="28">
        <v>5</v>
      </c>
      <c r="H45" s="17">
        <f>SUM(I45:J45)</f>
        <v>4</v>
      </c>
      <c r="I45" s="17">
        <v>1</v>
      </c>
      <c r="J45" s="17">
        <v>3</v>
      </c>
      <c r="K45" s="28">
        <f>SUM(L45:M45)</f>
        <v>77</v>
      </c>
      <c r="L45" s="17" t="s">
        <v>88</v>
      </c>
      <c r="M45" s="28">
        <v>77</v>
      </c>
      <c r="N45" s="28">
        <f>SUM(O45:P45)</f>
        <v>44</v>
      </c>
      <c r="O45" s="17" t="s">
        <v>88</v>
      </c>
      <c r="P45" s="28">
        <v>44</v>
      </c>
      <c r="Q45" s="28">
        <f>SUM(R45:S45)</f>
        <v>33</v>
      </c>
      <c r="R45" s="17" t="s">
        <v>88</v>
      </c>
      <c r="S45" s="28">
        <v>33</v>
      </c>
    </row>
    <row r="46" spans="1:19" ht="4.5" customHeight="1">
      <c r="A46" s="5"/>
      <c r="B46" s="12"/>
      <c r="C46" s="12"/>
      <c r="D46" s="50"/>
      <c r="E46" s="5"/>
      <c r="F46" s="5"/>
      <c r="G46" s="5"/>
      <c r="H46" s="5"/>
      <c r="I46" s="5"/>
      <c r="J46" s="5"/>
      <c r="K46" s="7"/>
      <c r="L46" s="7"/>
      <c r="M46" s="7"/>
      <c r="N46" s="7"/>
      <c r="O46" s="7"/>
      <c r="P46" s="7"/>
      <c r="Q46" s="7"/>
      <c r="R46" s="7"/>
      <c r="S46" s="7"/>
    </row>
    <row r="47" spans="1:19" ht="13.5">
      <c r="A47" s="5"/>
      <c r="B47" s="77" t="s">
        <v>39</v>
      </c>
      <c r="C47" s="77"/>
      <c r="D47" s="50"/>
      <c r="E47" s="28">
        <f aca="true" t="shared" si="9" ref="E47:S47">SUM(E48:E52)</f>
        <v>42</v>
      </c>
      <c r="F47" s="28">
        <f t="shared" si="9"/>
        <v>27</v>
      </c>
      <c r="G47" s="28">
        <f t="shared" si="9"/>
        <v>15</v>
      </c>
      <c r="H47" s="28">
        <f>SUM(I47:J47)</f>
        <v>19</v>
      </c>
      <c r="I47" s="28">
        <v>8</v>
      </c>
      <c r="J47" s="28">
        <v>11</v>
      </c>
      <c r="K47" s="28">
        <f t="shared" si="9"/>
        <v>761</v>
      </c>
      <c r="L47" s="28">
        <f t="shared" si="9"/>
        <v>9</v>
      </c>
      <c r="M47" s="28">
        <f t="shared" si="9"/>
        <v>752</v>
      </c>
      <c r="N47" s="28">
        <f t="shared" si="9"/>
        <v>565</v>
      </c>
      <c r="O47" s="28">
        <f t="shared" si="9"/>
        <v>8</v>
      </c>
      <c r="P47" s="28">
        <f t="shared" si="9"/>
        <v>557</v>
      </c>
      <c r="Q47" s="28">
        <f t="shared" si="9"/>
        <v>403</v>
      </c>
      <c r="R47" s="28">
        <f t="shared" si="9"/>
        <v>4</v>
      </c>
      <c r="S47" s="28">
        <f t="shared" si="9"/>
        <v>399</v>
      </c>
    </row>
    <row r="48" spans="1:19" ht="13.5">
      <c r="A48" s="5"/>
      <c r="B48" s="5"/>
      <c r="C48" s="29" t="s">
        <v>33</v>
      </c>
      <c r="D48" s="47"/>
      <c r="E48" s="28">
        <f>SUM(F48:G48)</f>
        <v>7</v>
      </c>
      <c r="F48" s="28">
        <v>7</v>
      </c>
      <c r="G48" s="17" t="s">
        <v>88</v>
      </c>
      <c r="H48" s="17" t="s">
        <v>88</v>
      </c>
      <c r="I48" s="17" t="s">
        <v>88</v>
      </c>
      <c r="J48" s="17" t="s">
        <v>88</v>
      </c>
      <c r="K48" s="28">
        <f>SUM(L48:M48)</f>
        <v>116</v>
      </c>
      <c r="L48" s="17" t="s">
        <v>88</v>
      </c>
      <c r="M48" s="28">
        <v>116</v>
      </c>
      <c r="N48" s="28">
        <f>SUM(O48:P48)</f>
        <v>104</v>
      </c>
      <c r="O48" s="17" t="s">
        <v>88</v>
      </c>
      <c r="P48" s="17">
        <v>104</v>
      </c>
      <c r="Q48" s="28">
        <f>SUM(R48:S48)</f>
        <v>69</v>
      </c>
      <c r="R48" s="17" t="s">
        <v>88</v>
      </c>
      <c r="S48" s="17">
        <v>69</v>
      </c>
    </row>
    <row r="49" spans="1:19" ht="13.5">
      <c r="A49" s="5"/>
      <c r="B49" s="5"/>
      <c r="C49" s="32" t="s">
        <v>20</v>
      </c>
      <c r="D49" s="39"/>
      <c r="E49" s="28">
        <f>SUM(F49:G49)</f>
        <v>8</v>
      </c>
      <c r="F49" s="5">
        <v>6</v>
      </c>
      <c r="G49" s="5">
        <v>2</v>
      </c>
      <c r="H49" s="17" t="s">
        <v>88</v>
      </c>
      <c r="I49" s="17" t="s">
        <v>88</v>
      </c>
      <c r="J49" s="17" t="s">
        <v>88</v>
      </c>
      <c r="K49" s="28">
        <f>SUM(L49:M49)</f>
        <v>131</v>
      </c>
      <c r="L49" s="17" t="s">
        <v>88</v>
      </c>
      <c r="M49" s="5">
        <v>131</v>
      </c>
      <c r="N49" s="28">
        <f>SUM(O49:P49)</f>
        <v>100</v>
      </c>
      <c r="O49" s="17" t="s">
        <v>88</v>
      </c>
      <c r="P49" s="17">
        <v>100</v>
      </c>
      <c r="Q49" s="28">
        <f>SUM(R49:S49)</f>
        <v>61</v>
      </c>
      <c r="R49" s="17" t="s">
        <v>88</v>
      </c>
      <c r="S49" s="17">
        <v>61</v>
      </c>
    </row>
    <row r="50" spans="1:19" ht="13.5">
      <c r="A50" s="5"/>
      <c r="B50" s="5"/>
      <c r="C50" s="32" t="s">
        <v>21</v>
      </c>
      <c r="D50" s="39"/>
      <c r="E50" s="28">
        <f>SUM(F50:G50)</f>
        <v>18</v>
      </c>
      <c r="F50" s="5">
        <v>8</v>
      </c>
      <c r="G50" s="5">
        <v>10</v>
      </c>
      <c r="H50" s="17" t="s">
        <v>88</v>
      </c>
      <c r="I50" s="17" t="s">
        <v>88</v>
      </c>
      <c r="J50" s="17" t="s">
        <v>88</v>
      </c>
      <c r="K50" s="28">
        <f>SUM(L50:M50)</f>
        <v>419</v>
      </c>
      <c r="L50" s="17">
        <v>8</v>
      </c>
      <c r="M50" s="5">
        <v>411</v>
      </c>
      <c r="N50" s="28">
        <f>SUM(O50:P50)</f>
        <v>300</v>
      </c>
      <c r="O50" s="17">
        <v>8</v>
      </c>
      <c r="P50" s="17">
        <v>292</v>
      </c>
      <c r="Q50" s="28">
        <f>SUM(R50:S50)</f>
        <v>219</v>
      </c>
      <c r="R50" s="17">
        <v>4</v>
      </c>
      <c r="S50" s="17">
        <v>215</v>
      </c>
    </row>
    <row r="51" spans="1:19" ht="13.5">
      <c r="A51" s="5"/>
      <c r="B51" s="5"/>
      <c r="C51" s="32" t="s">
        <v>22</v>
      </c>
      <c r="D51" s="39"/>
      <c r="E51" s="28">
        <f>SUM(F51:G51)</f>
        <v>9</v>
      </c>
      <c r="F51" s="5">
        <v>6</v>
      </c>
      <c r="G51" s="5">
        <v>3</v>
      </c>
      <c r="H51" s="17" t="s">
        <v>88</v>
      </c>
      <c r="I51" s="17" t="s">
        <v>88</v>
      </c>
      <c r="J51" s="17" t="s">
        <v>88</v>
      </c>
      <c r="K51" s="28">
        <f>SUM(L51:M51)</f>
        <v>95</v>
      </c>
      <c r="L51" s="5">
        <v>1</v>
      </c>
      <c r="M51" s="5">
        <v>94</v>
      </c>
      <c r="N51" s="28">
        <f>SUM(O51:P51)</f>
        <v>61</v>
      </c>
      <c r="O51" s="17" t="s">
        <v>88</v>
      </c>
      <c r="P51" s="17">
        <v>61</v>
      </c>
      <c r="Q51" s="28">
        <f>SUM(R51:S51)</f>
        <v>54</v>
      </c>
      <c r="R51" s="17" t="s">
        <v>88</v>
      </c>
      <c r="S51" s="17">
        <v>54</v>
      </c>
    </row>
    <row r="52" spans="1:19" ht="13.5">
      <c r="A52" s="5"/>
      <c r="B52" s="5"/>
      <c r="C52" s="32" t="s">
        <v>45</v>
      </c>
      <c r="D52" s="39"/>
      <c r="E52" s="17" t="s">
        <v>88</v>
      </c>
      <c r="F52" s="7" t="s">
        <v>88</v>
      </c>
      <c r="G52" s="7" t="s">
        <v>88</v>
      </c>
      <c r="H52" s="17" t="s">
        <v>88</v>
      </c>
      <c r="I52" s="17" t="s">
        <v>88</v>
      </c>
      <c r="J52" s="17" t="s">
        <v>88</v>
      </c>
      <c r="K52" s="17" t="s">
        <v>88</v>
      </c>
      <c r="L52" s="17" t="s">
        <v>88</v>
      </c>
      <c r="M52" s="17" t="s">
        <v>88</v>
      </c>
      <c r="N52" s="17" t="s">
        <v>88</v>
      </c>
      <c r="O52" s="17" t="s">
        <v>88</v>
      </c>
      <c r="P52" s="17" t="s">
        <v>88</v>
      </c>
      <c r="Q52" s="17" t="s">
        <v>88</v>
      </c>
      <c r="R52" s="17" t="s">
        <v>88</v>
      </c>
      <c r="S52" s="17" t="s">
        <v>88</v>
      </c>
    </row>
    <row r="53" spans="1:19" ht="4.5" customHeight="1">
      <c r="A53" s="24"/>
      <c r="B53" s="34"/>
      <c r="C53" s="34"/>
      <c r="D53" s="63"/>
      <c r="E53" s="24"/>
      <c r="F53" s="24"/>
      <c r="G53" s="24"/>
      <c r="H53" s="24"/>
      <c r="I53" s="24"/>
      <c r="J53" s="2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3.5">
      <c r="A54" s="27" t="s">
        <v>85</v>
      </c>
      <c r="B54" s="2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7" t="s">
        <v>78</v>
      </c>
    </row>
    <row r="55" spans="1:19" ht="13.5">
      <c r="A55" s="27" t="s">
        <v>58</v>
      </c>
      <c r="B55" s="2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3.5">
      <c r="A56" s="52" t="s">
        <v>96</v>
      </c>
      <c r="B56" s="5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3.5">
      <c r="A57" s="33"/>
      <c r="B57" s="2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21" customHeight="1" thickBot="1">
      <c r="A58" s="2" t="s">
        <v>100</v>
      </c>
      <c r="B58" s="5"/>
      <c r="C58" s="6"/>
      <c r="D58" s="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7" t="s">
        <v>41</v>
      </c>
    </row>
    <row r="59" spans="1:19" ht="14.25" thickTop="1">
      <c r="A59" s="73" t="s">
        <v>46</v>
      </c>
      <c r="B59" s="73"/>
      <c r="C59" s="73"/>
      <c r="D59" s="36"/>
      <c r="E59" s="72" t="s">
        <v>47</v>
      </c>
      <c r="F59" s="72"/>
      <c r="G59" s="72"/>
      <c r="H59" s="70" t="s">
        <v>48</v>
      </c>
      <c r="I59" s="70"/>
      <c r="J59" s="70"/>
      <c r="K59" s="70" t="s">
        <v>49</v>
      </c>
      <c r="L59" s="70"/>
      <c r="M59" s="70"/>
      <c r="N59" s="70" t="s">
        <v>50</v>
      </c>
      <c r="O59" s="70"/>
      <c r="P59" s="70"/>
      <c r="Q59" s="70" t="s">
        <v>51</v>
      </c>
      <c r="R59" s="70"/>
      <c r="S59" s="71"/>
    </row>
    <row r="60" spans="1:19" ht="13.5">
      <c r="A60" s="75"/>
      <c r="B60" s="75"/>
      <c r="C60" s="75"/>
      <c r="D60" s="37"/>
      <c r="E60" s="9" t="s">
        <v>52</v>
      </c>
      <c r="F60" s="9" t="s">
        <v>1</v>
      </c>
      <c r="G60" s="9" t="s">
        <v>2</v>
      </c>
      <c r="H60" s="9" t="s">
        <v>52</v>
      </c>
      <c r="I60" s="9" t="s">
        <v>1</v>
      </c>
      <c r="J60" s="9" t="s">
        <v>2</v>
      </c>
      <c r="K60" s="9" t="s">
        <v>52</v>
      </c>
      <c r="L60" s="9" t="s">
        <v>1</v>
      </c>
      <c r="M60" s="9" t="s">
        <v>2</v>
      </c>
      <c r="N60" s="9" t="s">
        <v>52</v>
      </c>
      <c r="O60" s="9" t="s">
        <v>1</v>
      </c>
      <c r="P60" s="9" t="s">
        <v>2</v>
      </c>
      <c r="Q60" s="9" t="s">
        <v>52</v>
      </c>
      <c r="R60" s="9" t="s">
        <v>1</v>
      </c>
      <c r="S60" s="10" t="s">
        <v>2</v>
      </c>
    </row>
    <row r="61" spans="1:19" ht="4.5" customHeight="1">
      <c r="A61" s="5"/>
      <c r="B61" s="35"/>
      <c r="C61" s="35"/>
      <c r="D61" s="6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3.5">
      <c r="A62" s="5"/>
      <c r="B62" s="83" t="s">
        <v>74</v>
      </c>
      <c r="C62" s="83"/>
      <c r="D62" s="18"/>
      <c r="E62" s="5">
        <f>SUM(F62:G62)</f>
        <v>15</v>
      </c>
      <c r="F62" s="5">
        <v>15</v>
      </c>
      <c r="G62" s="7" t="s">
        <v>88</v>
      </c>
      <c r="H62" s="5">
        <f>SUM(I62:J62)</f>
        <v>4</v>
      </c>
      <c r="I62" s="5">
        <v>4</v>
      </c>
      <c r="J62" s="7" t="s">
        <v>88</v>
      </c>
      <c r="K62" s="5">
        <f>SUM(L62:M62)</f>
        <v>221</v>
      </c>
      <c r="L62" s="5">
        <v>193</v>
      </c>
      <c r="M62" s="5">
        <v>28</v>
      </c>
      <c r="N62" s="5">
        <f>SUM(O62:P62)</f>
        <v>187</v>
      </c>
      <c r="O62" s="5">
        <v>170</v>
      </c>
      <c r="P62" s="5">
        <v>17</v>
      </c>
      <c r="Q62" s="5">
        <f>SUM(R62:S62)</f>
        <v>115</v>
      </c>
      <c r="R62" s="5">
        <v>102</v>
      </c>
      <c r="S62" s="5">
        <v>13</v>
      </c>
    </row>
    <row r="63" spans="1:19" ht="4.5" customHeight="1">
      <c r="A63" s="24"/>
      <c r="B63" s="24"/>
      <c r="C63" s="24"/>
      <c r="D63" s="25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5"/>
      <c r="Q63" s="5"/>
      <c r="R63" s="5"/>
      <c r="S63" s="5"/>
    </row>
    <row r="64" spans="1:19" ht="13.5">
      <c r="A64" s="27" t="s">
        <v>86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35"/>
      <c r="Q64" s="35"/>
      <c r="R64" s="35"/>
      <c r="S64" s="65" t="s">
        <v>79</v>
      </c>
    </row>
    <row r="65" spans="1:19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</sheetData>
  <sheetProtection/>
  <mergeCells count="27">
    <mergeCell ref="N59:P59"/>
    <mergeCell ref="B47:C47"/>
    <mergeCell ref="A59:C60"/>
    <mergeCell ref="B37:C37"/>
    <mergeCell ref="A26:C27"/>
    <mergeCell ref="E26:G26"/>
    <mergeCell ref="N26:P26"/>
    <mergeCell ref="B62:C62"/>
    <mergeCell ref="E59:G59"/>
    <mergeCell ref="H59:J59"/>
    <mergeCell ref="K5:M5"/>
    <mergeCell ref="H26:J26"/>
    <mergeCell ref="K26:M26"/>
    <mergeCell ref="B31:C31"/>
    <mergeCell ref="H5:J5"/>
    <mergeCell ref="B43:C43"/>
    <mergeCell ref="K59:M59"/>
    <mergeCell ref="Q26:S26"/>
    <mergeCell ref="B29:C29"/>
    <mergeCell ref="B18:C18"/>
    <mergeCell ref="B12:C12"/>
    <mergeCell ref="N5:P5"/>
    <mergeCell ref="Q59:S59"/>
    <mergeCell ref="Q5:S5"/>
    <mergeCell ref="B8:C8"/>
    <mergeCell ref="A5:D6"/>
    <mergeCell ref="E5:G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2009-12-04T02:45:33Z</cp:lastPrinted>
  <dcterms:created xsi:type="dcterms:W3CDTF">2004-01-07T02:16:24Z</dcterms:created>
  <dcterms:modified xsi:type="dcterms:W3CDTF">2009-12-04T02:45:42Z</dcterms:modified>
  <cp:category/>
  <cp:version/>
  <cp:contentType/>
  <cp:contentStatus/>
</cp:coreProperties>
</file>