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70" yWindow="2235" windowWidth="15330" windowHeight="4560" tabRatio="712"/>
  </bookViews>
  <sheets>
    <sheet name="表９７（１）" sheetId="77" r:id="rId1"/>
    <sheet name="表９７（２）" sheetId="65" r:id="rId2"/>
    <sheet name="表９７（３）" sheetId="66" r:id="rId3"/>
  </sheets>
  <definedNames>
    <definedName name="_xlnm.Print_Area" localSheetId="1">'表９７（２）'!$A$1:$F$22</definedName>
  </definedNames>
  <calcPr calcId="145621"/>
</workbook>
</file>

<file path=xl/calcChain.xml><?xml version="1.0" encoding="utf-8"?>
<calcChain xmlns="http://schemas.openxmlformats.org/spreadsheetml/2006/main">
  <c r="I60" i="66" l="1"/>
  <c r="H60" i="66"/>
  <c r="D24" i="77"/>
  <c r="E60" i="66"/>
  <c r="F60" i="66"/>
  <c r="G60" i="66"/>
  <c r="D60" i="66"/>
  <c r="I41" i="66"/>
  <c r="E41" i="66"/>
  <c r="F41" i="66"/>
  <c r="G41" i="66"/>
  <c r="H41" i="66"/>
  <c r="D41" i="66"/>
  <c r="H22" i="66"/>
  <c r="I22" i="66"/>
  <c r="G22" i="66"/>
  <c r="F22" i="66"/>
  <c r="I41" i="77"/>
  <c r="I42" i="77"/>
  <c r="I43" i="77"/>
  <c r="I39" i="77"/>
  <c r="E41" i="77"/>
  <c r="D22" i="77"/>
  <c r="D23" i="77"/>
  <c r="H22" i="77"/>
  <c r="J22" i="77"/>
  <c r="F22" i="77"/>
  <c r="I52" i="66"/>
  <c r="H52" i="66"/>
  <c r="G52" i="66"/>
  <c r="F52" i="66"/>
  <c r="E52" i="66"/>
  <c r="D52" i="66"/>
  <c r="I33" i="66"/>
  <c r="H33" i="66"/>
  <c r="G33" i="66"/>
  <c r="F33" i="66"/>
  <c r="E33" i="66"/>
  <c r="D33" i="66"/>
  <c r="E16" i="66"/>
  <c r="D16" i="66"/>
  <c r="E15" i="66"/>
  <c r="D15" i="66"/>
  <c r="I14" i="66"/>
  <c r="H14" i="66"/>
  <c r="G14" i="66"/>
  <c r="F14" i="66"/>
  <c r="F10" i="65"/>
  <c r="E10" i="65"/>
  <c r="D10" i="65"/>
  <c r="I38" i="77"/>
  <c r="D37" i="77"/>
  <c r="I37" i="77"/>
  <c r="D35" i="77"/>
  <c r="I35" i="77"/>
  <c r="D34" i="77"/>
  <c r="I34" i="77"/>
  <c r="D33" i="77"/>
  <c r="I33" i="77"/>
  <c r="D16" i="77"/>
  <c r="D15" i="77"/>
  <c r="D14" i="77"/>
  <c r="D14" i="66"/>
  <c r="E14" i="66"/>
</calcChain>
</file>

<file path=xl/sharedStrings.xml><?xml version="1.0" encoding="utf-8"?>
<sst xmlns="http://schemas.openxmlformats.org/spreadsheetml/2006/main" count="171" uniqueCount="48">
  <si>
    <t>人</t>
    <rPh sb="0" eb="1">
      <t>ニン</t>
    </rPh>
    <phoneticPr fontId="2"/>
  </si>
  <si>
    <t>総　　数</t>
    <rPh sb="0" eb="1">
      <t>フサ</t>
    </rPh>
    <rPh sb="3" eb="4">
      <t>カズ</t>
    </rPh>
    <phoneticPr fontId="2"/>
  </si>
  <si>
    <t>千円</t>
    <rPh sb="0" eb="2">
      <t>センエン</t>
    </rPh>
    <phoneticPr fontId="2"/>
  </si>
  <si>
    <t>（1）基礎年金適用状況</t>
    <rPh sb="3" eb="5">
      <t>キソ</t>
    </rPh>
    <rPh sb="5" eb="7">
      <t>ネンキン</t>
    </rPh>
    <rPh sb="7" eb="9">
      <t>テキヨウ</t>
    </rPh>
    <rPh sb="9" eb="11">
      <t>ジョウキョウ</t>
    </rPh>
    <phoneticPr fontId="4"/>
  </si>
  <si>
    <t>受給権者数</t>
    <rPh sb="0" eb="3">
      <t>ジュキュウケン</t>
    </rPh>
    <rPh sb="3" eb="4">
      <t>シャ</t>
    </rPh>
    <rPh sb="4" eb="5">
      <t>スウ</t>
    </rPh>
    <phoneticPr fontId="2"/>
  </si>
  <si>
    <t>総　　　　数</t>
    <rPh sb="0" eb="1">
      <t>フサ</t>
    </rPh>
    <rPh sb="5" eb="6">
      <t>カズ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</si>
  <si>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</si>
  <si>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</si>
  <si>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</si>
  <si>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老齢年金</t>
    <rPh sb="0" eb="2">
      <t>ロウレイ</t>
    </rPh>
    <rPh sb="2" eb="4">
      <t>ネンキン</t>
    </rPh>
    <phoneticPr fontId="2"/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</si>
  <si>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</si>
  <si>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</si>
  <si>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寡婦年金</t>
    <rPh sb="0" eb="2">
      <t>カフ</t>
    </rPh>
    <rPh sb="2" eb="4">
      <t>ネンキン</t>
    </rPh>
    <phoneticPr fontId="2"/>
  </si>
  <si>
    <t>死亡一時金</t>
    <rPh sb="0" eb="2">
      <t>シボウ</t>
    </rPh>
    <rPh sb="2" eb="5">
      <t>イチジキン</t>
    </rPh>
    <phoneticPr fontId="2"/>
  </si>
  <si>
    <t>年 金 額</t>
    <rPh sb="0" eb="1">
      <t>トシ</t>
    </rPh>
    <rPh sb="2" eb="3">
      <t>キン</t>
    </rPh>
    <rPh sb="4" eb="5">
      <t>ガク</t>
    </rPh>
    <phoneticPr fontId="2"/>
  </si>
  <si>
    <t>（2）福祉年金受給状況</t>
    <rPh sb="3" eb="5">
      <t>フクシ</t>
    </rPh>
    <rPh sb="5" eb="7">
      <t>ネンキン</t>
    </rPh>
    <rPh sb="7" eb="9">
      <t>ジュキュウ</t>
    </rPh>
    <rPh sb="9" eb="11">
      <t>ジョウキョウ</t>
    </rPh>
    <phoneticPr fontId="4"/>
  </si>
  <si>
    <t>％</t>
    <phoneticPr fontId="2"/>
  </si>
  <si>
    <t>年　　　度</t>
    <rPh sb="0" eb="1">
      <t>トシ</t>
    </rPh>
    <rPh sb="4" eb="5">
      <t>ド</t>
    </rPh>
    <phoneticPr fontId="2"/>
  </si>
  <si>
    <t>免　　除　　率</t>
    <rPh sb="0" eb="1">
      <t>メン</t>
    </rPh>
    <rPh sb="3" eb="4">
      <t>ジョ</t>
    </rPh>
    <rPh sb="6" eb="7">
      <t>リツ</t>
    </rPh>
    <phoneticPr fontId="2"/>
  </si>
  <si>
    <t>第１号被保険者数</t>
    <rPh sb="0" eb="1">
      <t>ダイ</t>
    </rPh>
    <rPh sb="2" eb="3">
      <t>ゴウ</t>
    </rPh>
    <rPh sb="3" eb="7">
      <t>ヒホケンシャ</t>
    </rPh>
    <rPh sb="7" eb="8">
      <t>カズ</t>
    </rPh>
    <phoneticPr fontId="2"/>
  </si>
  <si>
    <t>任意加入被保険者数</t>
    <rPh sb="0" eb="2">
      <t>ニンイ</t>
    </rPh>
    <rPh sb="2" eb="4">
      <t>カニュウ</t>
    </rPh>
    <rPh sb="4" eb="8">
      <t>ヒホケンシャ</t>
    </rPh>
    <rPh sb="8" eb="9">
      <t>スウ</t>
    </rPh>
    <phoneticPr fontId="2"/>
  </si>
  <si>
    <t>現　　存　　被　　保　　険　　者　　数</t>
    <rPh sb="0" eb="1">
      <t>ウツツ</t>
    </rPh>
    <rPh sb="3" eb="4">
      <t>ゾン</t>
    </rPh>
    <rPh sb="6" eb="7">
      <t>ヒ</t>
    </rPh>
    <rPh sb="9" eb="10">
      <t>ホ</t>
    </rPh>
    <rPh sb="12" eb="13">
      <t>ケン</t>
    </rPh>
    <rPh sb="15" eb="16">
      <t>シャ</t>
    </rPh>
    <rPh sb="18" eb="19">
      <t>スウ</t>
    </rPh>
    <phoneticPr fontId="2"/>
  </si>
  <si>
    <t>法 定 免 除</t>
    <rPh sb="0" eb="1">
      <t>ホウ</t>
    </rPh>
    <rPh sb="2" eb="3">
      <t>サダム</t>
    </rPh>
    <rPh sb="4" eb="5">
      <t>メン</t>
    </rPh>
    <rPh sb="6" eb="7">
      <t>ジョ</t>
    </rPh>
    <phoneticPr fontId="2"/>
  </si>
  <si>
    <t>申 請 免 除</t>
    <rPh sb="0" eb="1">
      <t>サル</t>
    </rPh>
    <rPh sb="2" eb="3">
      <t>ショウ</t>
    </rPh>
    <rPh sb="4" eb="5">
      <t>メン</t>
    </rPh>
    <rPh sb="6" eb="7">
      <t>ジョ</t>
    </rPh>
    <phoneticPr fontId="2"/>
  </si>
  <si>
    <t>保  険  料  免  除  者  数</t>
    <rPh sb="0" eb="1">
      <t>タモツ</t>
    </rPh>
    <rPh sb="3" eb="4">
      <t>ケン</t>
    </rPh>
    <rPh sb="6" eb="7">
      <t>リョウ</t>
    </rPh>
    <rPh sb="9" eb="10">
      <t>メン</t>
    </rPh>
    <rPh sb="12" eb="13">
      <t>ジョ</t>
    </rPh>
    <rPh sb="15" eb="16">
      <t>シャ</t>
    </rPh>
    <rPh sb="18" eb="19">
      <t>スウ</t>
    </rPh>
    <phoneticPr fontId="2"/>
  </si>
  <si>
    <t>受　給　権　者　数</t>
    <rPh sb="0" eb="1">
      <t>ウケ</t>
    </rPh>
    <rPh sb="2" eb="3">
      <t>キュウ</t>
    </rPh>
    <rPh sb="4" eb="5">
      <t>ケン</t>
    </rPh>
    <rPh sb="6" eb="7">
      <t>シャ</t>
    </rPh>
    <rPh sb="8" eb="9">
      <t>スウ</t>
    </rPh>
    <phoneticPr fontId="2"/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</si>
  <si>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2"/>
  </si>
  <si>
    <t>支　給　年　金　額</t>
    <rPh sb="0" eb="1">
      <t>ササ</t>
    </rPh>
    <rPh sb="2" eb="3">
      <t>キュウ</t>
    </rPh>
    <rPh sb="4" eb="5">
      <t>トシ</t>
    </rPh>
    <rPh sb="6" eb="7">
      <t>キン</t>
    </rPh>
    <rPh sb="8" eb="9">
      <t>ガク</t>
    </rPh>
    <phoneticPr fontId="2"/>
  </si>
  <si>
    <t>老　　　齢　　　福　　　祉　　　年　　　金</t>
    <rPh sb="0" eb="1">
      <t>ロウ</t>
    </rPh>
    <rPh sb="4" eb="5">
      <t>ヨワイ</t>
    </rPh>
    <rPh sb="8" eb="9">
      <t>フク</t>
    </rPh>
    <rPh sb="12" eb="13">
      <t>シ</t>
    </rPh>
    <rPh sb="16" eb="17">
      <t>トシ</t>
    </rPh>
    <rPh sb="20" eb="21">
      <t>キン</t>
    </rPh>
    <phoneticPr fontId="2"/>
  </si>
  <si>
    <t>年　　　度</t>
    <rPh sb="0" eb="1">
      <t>ネン</t>
    </rPh>
    <rPh sb="4" eb="5">
      <t>ド</t>
    </rPh>
    <phoneticPr fontId="2"/>
  </si>
  <si>
    <t>（3）基礎年金等受給状況</t>
    <rPh sb="3" eb="5">
      <t>キソ</t>
    </rPh>
    <rPh sb="5" eb="7">
      <t>ネンキン</t>
    </rPh>
    <rPh sb="7" eb="8">
      <t>トウ</t>
    </rPh>
    <rPh sb="8" eb="10">
      <t>ジュキュウ</t>
    </rPh>
    <rPh sb="10" eb="12">
      <t>ジョウキョウ</t>
    </rPh>
    <phoneticPr fontId="4"/>
  </si>
  <si>
    <t>静岡地区</t>
    <rPh sb="0" eb="2">
      <t>シズオカ</t>
    </rPh>
    <rPh sb="2" eb="4">
      <t>チク</t>
    </rPh>
    <phoneticPr fontId="2"/>
  </si>
  <si>
    <t>清水地区</t>
    <rPh sb="0" eb="2">
      <t>シミズ</t>
    </rPh>
    <rPh sb="2" eb="4">
      <t>チク</t>
    </rPh>
    <phoneticPr fontId="2"/>
  </si>
  <si>
    <t>第３号被保険者数</t>
    <phoneticPr fontId="2"/>
  </si>
  <si>
    <t>　　 2）総数には死亡一時金を含まない。</t>
    <rPh sb="5" eb="7">
      <t>ソウスウ</t>
    </rPh>
    <rPh sb="9" eb="11">
      <t>シボウ</t>
    </rPh>
    <rPh sb="11" eb="14">
      <t>イチジキン</t>
    </rPh>
    <rPh sb="15" eb="16">
      <t>フク</t>
    </rPh>
    <phoneticPr fontId="2"/>
  </si>
  <si>
    <t>注  受給権者数及び受給者数は各年度末現在数。</t>
    <rPh sb="0" eb="1">
      <t>チュウ</t>
    </rPh>
    <rPh sb="3" eb="5">
      <t>ジュキュウ</t>
    </rPh>
    <rPh sb="5" eb="7">
      <t>ケンシャ</t>
    </rPh>
    <rPh sb="7" eb="8">
      <t>スウ</t>
    </rPh>
    <rPh sb="8" eb="9">
      <t>オヨ</t>
    </rPh>
    <rPh sb="10" eb="13">
      <t>ジュキュウシャ</t>
    </rPh>
    <rPh sb="13" eb="14">
      <t>スウ</t>
    </rPh>
    <rPh sb="15" eb="18">
      <t>カクネンド</t>
    </rPh>
    <rPh sb="18" eb="19">
      <t>マツ</t>
    </rPh>
    <rPh sb="19" eb="21">
      <t>ゲンザイ</t>
    </rPh>
    <rPh sb="21" eb="22">
      <t>スウ</t>
    </rPh>
    <phoneticPr fontId="2"/>
  </si>
  <si>
    <t>労働及び社会福祉</t>
    <rPh sb="0" eb="2">
      <t>ロウドウ</t>
    </rPh>
    <rPh sb="2" eb="3">
      <t>オヨ</t>
    </rPh>
    <rPh sb="4" eb="6">
      <t>シャカイ</t>
    </rPh>
    <rPh sb="6" eb="8">
      <t>フクシ</t>
    </rPh>
    <phoneticPr fontId="2"/>
  </si>
  <si>
    <t>総　　数</t>
    <rPh sb="0" eb="1">
      <t>ソウ</t>
    </rPh>
    <rPh sb="3" eb="4">
      <t>カズ</t>
    </rPh>
    <phoneticPr fontId="2"/>
  </si>
  <si>
    <t>注  1）現存被保険者数、保険料及び免除率は各年度末現在数。</t>
    <rPh sb="0" eb="1">
      <t>チュウ</t>
    </rPh>
    <rPh sb="5" eb="7">
      <t>ゲンゾン</t>
    </rPh>
    <rPh sb="7" eb="11">
      <t>ヒホケンシャ</t>
    </rPh>
    <rPh sb="11" eb="12">
      <t>スウ</t>
    </rPh>
    <rPh sb="13" eb="15">
      <t>ホケン</t>
    </rPh>
    <rPh sb="15" eb="16">
      <t>リョウ</t>
    </rPh>
    <rPh sb="16" eb="17">
      <t>オヨ</t>
    </rPh>
    <rPh sb="18" eb="20">
      <t>メンジョ</t>
    </rPh>
    <rPh sb="20" eb="21">
      <t>リツ</t>
    </rPh>
    <rPh sb="22" eb="24">
      <t>カクネン</t>
    </rPh>
    <rPh sb="24" eb="25">
      <t>ド</t>
    </rPh>
    <rPh sb="25" eb="26">
      <t>マツ</t>
    </rPh>
    <rPh sb="26" eb="28">
      <t>ゲンザイ</t>
    </rPh>
    <rPh sb="28" eb="29">
      <t>スウ</t>
    </rPh>
    <phoneticPr fontId="2"/>
  </si>
  <si>
    <t>注  1）受給権者は各年度末現在数。</t>
    <rPh sb="0" eb="1">
      <t>チュウ</t>
    </rPh>
    <rPh sb="5" eb="8">
      <t>ジュキュウケン</t>
    </rPh>
    <rPh sb="8" eb="9">
      <t>シャ</t>
    </rPh>
    <rPh sb="10" eb="12">
      <t>カクネン</t>
    </rPh>
    <rPh sb="12" eb="13">
      <t>ド</t>
    </rPh>
    <rPh sb="13" eb="14">
      <t>マツ</t>
    </rPh>
    <rPh sb="14" eb="16">
      <t>ゲンザイ</t>
    </rPh>
    <rPh sb="16" eb="17">
      <t>スウ</t>
    </rPh>
    <phoneticPr fontId="2"/>
  </si>
  <si>
    <t>受給者数</t>
    <rPh sb="0" eb="3">
      <t>ジュキュウシャ</t>
    </rPh>
    <rPh sb="2" eb="3">
      <t>シャ</t>
    </rPh>
    <rPh sb="3" eb="4">
      <t>スウ</t>
    </rPh>
    <phoneticPr fontId="2"/>
  </si>
  <si>
    <t>受 給 額</t>
    <rPh sb="0" eb="1">
      <t>ウケ</t>
    </rPh>
    <rPh sb="2" eb="3">
      <t>キュウ</t>
    </rPh>
    <rPh sb="4" eb="5">
      <t>ガク</t>
    </rPh>
    <phoneticPr fontId="2"/>
  </si>
  <si>
    <t>資料　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2"/>
  </si>
  <si>
    <t>97  国民年金</t>
    <rPh sb="4" eb="6">
      <t>コクミン</t>
    </rPh>
    <rPh sb="6" eb="8">
      <t>ネンキン</t>
    </rPh>
    <phoneticPr fontId="2"/>
  </si>
  <si>
    <t>　　 2）免除率＝保険料免除者総数÷現存被保険者数（第１号被保険者数）×100</t>
    <rPh sb="5" eb="7">
      <t>メンジョ</t>
    </rPh>
    <rPh sb="7" eb="8">
      <t>リツ</t>
    </rPh>
    <rPh sb="9" eb="11">
      <t>ホケン</t>
    </rPh>
    <rPh sb="11" eb="12">
      <t>リョウ</t>
    </rPh>
    <rPh sb="12" eb="14">
      <t>メンジョ</t>
    </rPh>
    <rPh sb="14" eb="15">
      <t>シャ</t>
    </rPh>
    <rPh sb="15" eb="17">
      <t>ソウスウ</t>
    </rPh>
    <rPh sb="18" eb="20">
      <t>ゲンゾン</t>
    </rPh>
    <rPh sb="20" eb="24">
      <t>ヒホケンシャ</t>
    </rPh>
    <rPh sb="24" eb="25">
      <t>スウ</t>
    </rPh>
    <rPh sb="26" eb="27">
      <t>ダイ</t>
    </rPh>
    <rPh sb="28" eb="29">
      <t>ゴウ</t>
    </rPh>
    <rPh sb="29" eb="33">
      <t>ヒホケンシャ</t>
    </rPh>
    <rPh sb="33" eb="34">
      <t>カズ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</si>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</sst>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6" formatCode="#,##0;[Red]#,##0"/>
    <numFmt numFmtId="198" formatCode="#,##0.0;[Red]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196" fontId="7" fillId="0" borderId="1" xfId="0" applyNumberFormat="1" applyFont="1" applyFill="1" applyBorder="1" applyAlignment="1">
      <alignment horizontal="right"/>
    </xf>
    <xf numFmtId="196" fontId="7" fillId="0" borderId="0" xfId="0" applyNumberFormat="1" applyFont="1" applyFill="1" applyBorder="1" applyAlignment="1">
      <alignment horizontal="right"/>
    </xf>
    <xf numFmtId="196" fontId="7" fillId="0" borderId="1" xfId="0" applyNumberFormat="1" applyFont="1" applyFill="1" applyBorder="1" applyAlignment="1">
      <alignment horizontal="right" vertical="top"/>
    </xf>
    <xf numFmtId="196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/>
    </xf>
    <xf numFmtId="38" fontId="7" fillId="0" borderId="0" xfId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96" fontId="7" fillId="0" borderId="0" xfId="1" applyNumberFormat="1" applyFont="1" applyFill="1" applyAlignment="1"/>
    <xf numFmtId="196" fontId="7" fillId="0" borderId="0" xfId="1" applyNumberFormat="1" applyFont="1" applyFill="1" applyAlignment="1">
      <alignment vertical="top"/>
    </xf>
    <xf numFmtId="3" fontId="7" fillId="0" borderId="0" xfId="0" applyNumberFormat="1" applyFont="1" applyFill="1" applyBorder="1" applyAlignment="1">
      <alignment horizontal="right" vertical="top"/>
    </xf>
    <xf numFmtId="49" fontId="7" fillId="0" borderId="1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9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7" fillId="0" borderId="12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 justifyLastLine="1"/>
    </xf>
    <xf numFmtId="0" fontId="7" fillId="0" borderId="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top"/>
    </xf>
    <xf numFmtId="3" fontId="7" fillId="0" borderId="0" xfId="0" applyNumberFormat="1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96" fontId="7" fillId="0" borderId="0" xfId="0" applyNumberFormat="1" applyFont="1" applyFill="1" applyAlignment="1"/>
    <xf numFmtId="3" fontId="7" fillId="0" borderId="0" xfId="0" applyNumberFormat="1" applyFont="1" applyFill="1" applyBorder="1" applyAlignment="1">
      <alignment vertical="center"/>
    </xf>
    <xf numFmtId="196" fontId="7" fillId="0" borderId="0" xfId="0" applyNumberFormat="1" applyFont="1" applyFill="1" applyAlignment="1">
      <alignment vertical="top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96" fontId="7" fillId="0" borderId="0" xfId="0" applyNumberFormat="1" applyFont="1" applyFill="1" applyBorder="1" applyAlignment="1"/>
    <xf numFmtId="196" fontId="7" fillId="0" borderId="0" xfId="0" applyNumberFormat="1" applyFont="1" applyFill="1" applyBorder="1" applyAlignment="1">
      <alignment vertical="top"/>
    </xf>
    <xf numFmtId="49" fontId="7" fillId="0" borderId="12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top"/>
    </xf>
    <xf numFmtId="38" fontId="7" fillId="0" borderId="1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top"/>
    </xf>
    <xf numFmtId="0" fontId="3" fillId="0" borderId="0" xfId="0" applyFont="1" applyFill="1" applyBorder="1" applyAlignment="1">
      <alignment horizontal="distributed" vertical="top"/>
    </xf>
    <xf numFmtId="0" fontId="3" fillId="0" borderId="0" xfId="0" applyFont="1" applyFill="1" applyBorder="1" applyAlignment="1">
      <alignment horizontal="distributed" vertical="center"/>
    </xf>
    <xf numFmtId="49" fontId="7" fillId="0" borderId="11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center"/>
    </xf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/>
    <xf numFmtId="0" fontId="5" fillId="0" borderId="0" xfId="0" applyFont="1" applyFill="1" applyAlignment="1"/>
    <xf numFmtId="0" fontId="7" fillId="0" borderId="0" xfId="0" applyFont="1" applyFill="1" applyBorder="1" applyAlignment="1">
      <alignment vertical="top"/>
    </xf>
    <xf numFmtId="196" fontId="7" fillId="0" borderId="0" xfId="0" applyNumberFormat="1" applyFont="1" applyFill="1" applyAlignment="1">
      <alignment vertical="center"/>
    </xf>
    <xf numFmtId="38" fontId="0" fillId="0" borderId="0" xfId="1" applyFont="1" applyFill="1" applyBorder="1" applyAlignment="1">
      <alignment vertical="top"/>
    </xf>
    <xf numFmtId="196" fontId="7" fillId="0" borderId="0" xfId="1" applyNumberFormat="1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38" fontId="1" fillId="0" borderId="0" xfId="1" applyFont="1" applyFill="1" applyBorder="1" applyAlignment="1">
      <alignment vertical="top"/>
    </xf>
    <xf numFmtId="38" fontId="3" fillId="0" borderId="0" xfId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96" fontId="11" fillId="0" borderId="0" xfId="1" applyNumberFormat="1" applyFont="1" applyFill="1" applyAlignment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196" fontId="3" fillId="0" borderId="1" xfId="0" applyNumberFormat="1" applyFont="1" applyFill="1" applyBorder="1" applyAlignment="1">
      <alignment horizontal="right"/>
    </xf>
    <xf numFmtId="196" fontId="3" fillId="0" borderId="0" xfId="0" applyNumberFormat="1" applyFont="1" applyFill="1" applyAlignment="1">
      <alignment horizontal="right"/>
    </xf>
    <xf numFmtId="196" fontId="3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196" fontId="3" fillId="0" borderId="0" xfId="0" applyNumberFormat="1" applyFont="1" applyFill="1" applyAlignment="1"/>
    <xf numFmtId="196" fontId="3" fillId="0" borderId="0" xfId="0" applyNumberFormat="1" applyFont="1" applyFill="1" applyAlignment="1">
      <alignment vertical="top"/>
    </xf>
    <xf numFmtId="196" fontId="3" fillId="0" borderId="0" xfId="0" applyNumberFormat="1" applyFont="1" applyFill="1" applyAlignment="1">
      <alignment vertical="center"/>
    </xf>
    <xf numFmtId="196" fontId="3" fillId="0" borderId="0" xfId="0" applyNumberFormat="1" applyFont="1" applyFill="1" applyBorder="1" applyAlignment="1"/>
    <xf numFmtId="196" fontId="3" fillId="0" borderId="0" xfId="0" applyNumberFormat="1" applyFont="1" applyFill="1" applyBorder="1" applyAlignment="1">
      <alignment vertical="top"/>
    </xf>
    <xf numFmtId="196" fontId="3" fillId="0" borderId="0" xfId="0" applyNumberFormat="1" applyFont="1" applyFill="1" applyAlignment="1">
      <alignment horizontal="right"/>
    </xf>
    <xf numFmtId="196" fontId="7" fillId="0" borderId="0" xfId="1" applyNumberFormat="1" applyFont="1" applyFill="1" applyAlignment="1">
      <alignment horizontal="right"/>
    </xf>
    <xf numFmtId="198" fontId="3" fillId="0" borderId="0" xfId="1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198" fontId="7" fillId="0" borderId="0" xfId="1" applyNumberFormat="1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196" fontId="11" fillId="0" borderId="0" xfId="1" applyNumberFormat="1" applyFont="1" applyFill="1" applyAlignment="1">
      <alignment horizontal="right"/>
    </xf>
    <xf numFmtId="196" fontId="11" fillId="0" borderId="0" xfId="1" applyNumberFormat="1" applyFont="1" applyFill="1" applyAlignment="1">
      <alignment horizontal="right" vertical="top"/>
    </xf>
    <xf numFmtId="196" fontId="7" fillId="0" borderId="0" xfId="1" applyNumberFormat="1" applyFont="1" applyFill="1" applyBorder="1" applyAlignment="1">
      <alignment horizontal="right" vertical="top"/>
    </xf>
    <xf numFmtId="196" fontId="7" fillId="0" borderId="1" xfId="1" applyNumberFormat="1" applyFont="1" applyFill="1" applyBorder="1" applyAlignment="1">
      <alignment horizontal="right"/>
    </xf>
    <xf numFmtId="196" fontId="7" fillId="0" borderId="0" xfId="1" applyNumberFormat="1" applyFont="1" applyFill="1" applyBorder="1" applyAlignment="1">
      <alignment horizontal="right"/>
    </xf>
    <xf numFmtId="196" fontId="7" fillId="0" borderId="1" xfId="1" applyNumberFormat="1" applyFont="1" applyFill="1" applyBorder="1" applyAlignment="1">
      <alignment horizontal="right" vertical="top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96" fontId="7" fillId="0" borderId="0" xfId="1" applyNumberFormat="1" applyFont="1" applyFill="1" applyAlignment="1">
      <alignment horizontal="right" vertical="top"/>
    </xf>
    <xf numFmtId="0" fontId="8" fillId="0" borderId="5" xfId="0" applyFont="1" applyFill="1" applyBorder="1" applyAlignment="1">
      <alignment horizontal="right" vertical="center"/>
    </xf>
    <xf numFmtId="196" fontId="3" fillId="0" borderId="1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98" fontId="7" fillId="0" borderId="0" xfId="1" applyNumberFormat="1" applyFont="1" applyFill="1" applyAlignment="1">
      <alignment horizontal="right" vertical="top"/>
    </xf>
    <xf numFmtId="38" fontId="7" fillId="0" borderId="15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96" fontId="7" fillId="0" borderId="0" xfId="0" applyNumberFormat="1" applyFont="1" applyFill="1" applyAlignment="1">
      <alignment horizontal="right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/>
  </sheetViews>
  <sheetFormatPr defaultRowHeight="13.5"/>
  <cols>
    <col min="1" max="1" width="9.625" style="7" customWidth="1"/>
    <col min="2" max="2" width="8.625" style="10" customWidth="1"/>
    <col min="3" max="3" width="0.875" style="10" customWidth="1"/>
    <col min="4" max="4" width="14.25" style="7" customWidth="1"/>
    <col min="5" max="5" width="4" style="7" customWidth="1"/>
    <col min="6" max="6" width="10.5" style="7" customWidth="1"/>
    <col min="7" max="7" width="7.75" style="7" customWidth="1"/>
    <col min="8" max="8" width="6.625" style="7" customWidth="1"/>
    <col min="9" max="9" width="11.5" style="7" customWidth="1"/>
    <col min="10" max="10" width="2.75" style="7" customWidth="1"/>
    <col min="11" max="11" width="15.625" style="7" customWidth="1"/>
    <col min="12" max="12" width="15.375" style="7" customWidth="1"/>
    <col min="13" max="16384" width="9" style="7"/>
  </cols>
  <sheetData>
    <row r="1" spans="1:12" ht="15" customHeight="1">
      <c r="A1" s="9" t="s">
        <v>36</v>
      </c>
    </row>
    <row r="2" spans="1:12" ht="15" customHeight="1"/>
    <row r="3" spans="1:12" ht="18.75" customHeight="1"/>
    <row r="4" spans="1:12" ht="15" customHeight="1"/>
    <row r="5" spans="1:12" ht="18.75" customHeight="1">
      <c r="A5" s="79" t="s">
        <v>43</v>
      </c>
      <c r="B5" s="11"/>
      <c r="C5" s="11"/>
    </row>
    <row r="6" spans="1:12" ht="16.5" customHeight="1" thickBot="1">
      <c r="A6" s="103" t="s">
        <v>3</v>
      </c>
      <c r="B6" s="11"/>
      <c r="C6" s="11"/>
    </row>
    <row r="7" spans="1:12" ht="15" customHeight="1" thickTop="1">
      <c r="A7" s="152" t="s">
        <v>17</v>
      </c>
      <c r="B7" s="152"/>
      <c r="C7" s="80"/>
      <c r="D7" s="150" t="s">
        <v>21</v>
      </c>
      <c r="E7" s="150"/>
      <c r="F7" s="150"/>
      <c r="G7" s="150"/>
      <c r="H7" s="150"/>
      <c r="I7" s="150"/>
      <c r="J7" s="150"/>
      <c r="K7" s="150"/>
      <c r="L7" s="12"/>
    </row>
    <row r="8" spans="1:12" ht="15.75" customHeight="1">
      <c r="A8" s="153"/>
      <c r="B8" s="153"/>
      <c r="C8" s="81"/>
      <c r="D8" s="154" t="s">
        <v>1</v>
      </c>
      <c r="E8" s="149"/>
      <c r="F8" s="155" t="s">
        <v>19</v>
      </c>
      <c r="G8" s="156"/>
      <c r="H8" s="148" t="s">
        <v>20</v>
      </c>
      <c r="I8" s="149"/>
      <c r="J8" s="146" t="s">
        <v>33</v>
      </c>
      <c r="K8" s="147"/>
      <c r="L8" s="16"/>
    </row>
    <row r="9" spans="1:12" ht="9.75" customHeight="1">
      <c r="A9" s="17"/>
      <c r="B9" s="83"/>
      <c r="C9" s="18"/>
      <c r="D9" s="144" t="s">
        <v>0</v>
      </c>
      <c r="E9" s="144"/>
      <c r="F9" s="144" t="s">
        <v>0</v>
      </c>
      <c r="G9" s="144"/>
      <c r="H9" s="144" t="s">
        <v>0</v>
      </c>
      <c r="I9" s="144"/>
      <c r="J9" s="144" t="s">
        <v>0</v>
      </c>
      <c r="K9" s="144"/>
      <c r="L9" s="21"/>
    </row>
    <row r="10" spans="1:12" ht="12.75" customHeight="1">
      <c r="A10" s="142" t="s">
        <v>45</v>
      </c>
      <c r="B10" s="86" t="s">
        <v>37</v>
      </c>
      <c r="C10" s="23"/>
      <c r="D10" s="135">
        <v>152337</v>
      </c>
      <c r="E10" s="136"/>
      <c r="F10" s="136">
        <v>99239</v>
      </c>
      <c r="G10" s="136"/>
      <c r="H10" s="136">
        <v>1056</v>
      </c>
      <c r="I10" s="136"/>
      <c r="J10" s="136">
        <v>52042</v>
      </c>
      <c r="K10" s="136"/>
      <c r="L10" s="25"/>
    </row>
    <row r="11" spans="1:12" ht="12.75" customHeight="1">
      <c r="A11" s="142"/>
      <c r="B11" s="86" t="s">
        <v>31</v>
      </c>
      <c r="C11" s="23"/>
      <c r="D11" s="135">
        <v>102295</v>
      </c>
      <c r="E11" s="136"/>
      <c r="F11" s="136">
        <v>66549</v>
      </c>
      <c r="G11" s="136"/>
      <c r="H11" s="136">
        <v>679</v>
      </c>
      <c r="I11" s="136"/>
      <c r="J11" s="136">
        <v>35067</v>
      </c>
      <c r="K11" s="136"/>
      <c r="L11" s="25"/>
    </row>
    <row r="12" spans="1:12" ht="12.75" customHeight="1">
      <c r="A12" s="142"/>
      <c r="B12" s="87" t="s">
        <v>32</v>
      </c>
      <c r="C12" s="24"/>
      <c r="D12" s="137">
        <v>50042</v>
      </c>
      <c r="E12" s="134"/>
      <c r="F12" s="134">
        <v>32690</v>
      </c>
      <c r="G12" s="134"/>
      <c r="H12" s="134">
        <v>377</v>
      </c>
      <c r="I12" s="134"/>
      <c r="J12" s="134">
        <v>16975</v>
      </c>
      <c r="K12" s="134"/>
      <c r="L12" s="25"/>
    </row>
    <row r="13" spans="1:12" ht="3" customHeight="1">
      <c r="A13" s="22"/>
      <c r="B13" s="87"/>
      <c r="C13" s="24"/>
      <c r="D13" s="104"/>
      <c r="E13" s="104"/>
      <c r="F13" s="104"/>
      <c r="G13" s="104"/>
      <c r="H13" s="104"/>
      <c r="I13" s="104"/>
      <c r="J13" s="104"/>
      <c r="K13" s="104"/>
      <c r="L13" s="25"/>
    </row>
    <row r="14" spans="1:12" ht="12.75" customHeight="1">
      <c r="A14" s="142">
        <v>25</v>
      </c>
      <c r="B14" s="86" t="s">
        <v>37</v>
      </c>
      <c r="C14" s="23"/>
      <c r="D14" s="135">
        <f>SUM(F14:K14)</f>
        <v>147315</v>
      </c>
      <c r="E14" s="136"/>
      <c r="F14" s="136">
        <v>95356</v>
      </c>
      <c r="G14" s="136"/>
      <c r="H14" s="136">
        <v>969</v>
      </c>
      <c r="I14" s="136"/>
      <c r="J14" s="136">
        <v>50990</v>
      </c>
      <c r="K14" s="136"/>
      <c r="L14" s="25"/>
    </row>
    <row r="15" spans="1:12" ht="12.75" customHeight="1">
      <c r="A15" s="142"/>
      <c r="B15" s="86" t="s">
        <v>31</v>
      </c>
      <c r="C15" s="23"/>
      <c r="D15" s="135">
        <f>SUM(F15:K15)</f>
        <v>98960</v>
      </c>
      <c r="E15" s="136"/>
      <c r="F15" s="136">
        <v>63894</v>
      </c>
      <c r="G15" s="136"/>
      <c r="H15" s="136">
        <v>628</v>
      </c>
      <c r="I15" s="136"/>
      <c r="J15" s="136">
        <v>34438</v>
      </c>
      <c r="K15" s="136"/>
      <c r="L15" s="25"/>
    </row>
    <row r="16" spans="1:12" ht="12.75" customHeight="1">
      <c r="A16" s="142"/>
      <c r="B16" s="87" t="s">
        <v>32</v>
      </c>
      <c r="C16" s="24"/>
      <c r="D16" s="135">
        <f>SUM(F16:K16)</f>
        <v>48355</v>
      </c>
      <c r="E16" s="136"/>
      <c r="F16" s="134">
        <v>31462</v>
      </c>
      <c r="G16" s="134"/>
      <c r="H16" s="134">
        <v>341</v>
      </c>
      <c r="I16" s="134"/>
      <c r="J16" s="134">
        <v>16552</v>
      </c>
      <c r="K16" s="134"/>
      <c r="L16" s="25"/>
    </row>
    <row r="17" spans="1:12" ht="3" customHeight="1">
      <c r="A17" s="22"/>
      <c r="B17" s="87"/>
      <c r="C17" s="24"/>
      <c r="D17" s="104"/>
      <c r="E17" s="104"/>
      <c r="F17" s="104"/>
      <c r="G17" s="104"/>
      <c r="H17" s="104"/>
      <c r="I17" s="104"/>
      <c r="J17" s="104"/>
      <c r="K17" s="104"/>
      <c r="L17" s="25"/>
    </row>
    <row r="18" spans="1:12" ht="12.75" customHeight="1">
      <c r="A18" s="142">
        <v>26</v>
      </c>
      <c r="B18" s="86" t="s">
        <v>37</v>
      </c>
      <c r="C18" s="23"/>
      <c r="D18" s="135">
        <v>143654</v>
      </c>
      <c r="E18" s="136"/>
      <c r="F18" s="136">
        <v>92607</v>
      </c>
      <c r="G18" s="136"/>
      <c r="H18" s="136">
        <v>890</v>
      </c>
      <c r="I18" s="136"/>
      <c r="J18" s="136">
        <v>50157</v>
      </c>
      <c r="K18" s="136"/>
      <c r="L18" s="25"/>
    </row>
    <row r="19" spans="1:12" ht="12.75" customHeight="1">
      <c r="A19" s="142"/>
      <c r="B19" s="86" t="s">
        <v>31</v>
      </c>
      <c r="C19" s="23"/>
      <c r="D19" s="135">
        <v>96652</v>
      </c>
      <c r="E19" s="136"/>
      <c r="F19" s="136">
        <v>62139</v>
      </c>
      <c r="G19" s="136"/>
      <c r="H19" s="136">
        <v>591</v>
      </c>
      <c r="I19" s="136"/>
      <c r="J19" s="136">
        <v>33922</v>
      </c>
      <c r="K19" s="136"/>
      <c r="L19" s="25"/>
    </row>
    <row r="20" spans="1:12" ht="12.75" customHeight="1">
      <c r="A20" s="142"/>
      <c r="B20" s="87" t="s">
        <v>32</v>
      </c>
      <c r="C20" s="24"/>
      <c r="D20" s="135">
        <v>47002</v>
      </c>
      <c r="E20" s="136"/>
      <c r="F20" s="134">
        <v>30468</v>
      </c>
      <c r="G20" s="134"/>
      <c r="H20" s="134">
        <v>299</v>
      </c>
      <c r="I20" s="134"/>
      <c r="J20" s="134">
        <v>16235</v>
      </c>
      <c r="K20" s="134"/>
      <c r="L20" s="25"/>
    </row>
    <row r="21" spans="1:12" ht="3" customHeight="1">
      <c r="A21" s="22"/>
      <c r="B21" s="87"/>
      <c r="C21" s="24"/>
      <c r="D21" s="104"/>
      <c r="E21" s="104"/>
      <c r="F21" s="104"/>
      <c r="G21" s="104"/>
      <c r="H21" s="104"/>
      <c r="I21" s="104"/>
      <c r="J21" s="104"/>
      <c r="K21" s="104"/>
      <c r="L21" s="25"/>
    </row>
    <row r="22" spans="1:12" s="109" customFormat="1" ht="12.75" customHeight="1">
      <c r="A22" s="131">
        <v>27</v>
      </c>
      <c r="B22" s="96" t="s">
        <v>37</v>
      </c>
      <c r="C22" s="97"/>
      <c r="D22" s="145">
        <f>SUM(F22:K22)</f>
        <v>137796</v>
      </c>
      <c r="E22" s="126"/>
      <c r="F22" s="126">
        <f>SUM(F23,F24)</f>
        <v>87752</v>
      </c>
      <c r="G22" s="126"/>
      <c r="H22" s="126">
        <f>SUM(H23,H24)</f>
        <v>863</v>
      </c>
      <c r="I22" s="126"/>
      <c r="J22" s="126">
        <f>SUM(J23,J24)</f>
        <v>49181</v>
      </c>
      <c r="K22" s="126"/>
      <c r="L22" s="108"/>
    </row>
    <row r="23" spans="1:12" s="109" customFormat="1" ht="12.75" customHeight="1">
      <c r="A23" s="131"/>
      <c r="B23" s="96" t="s">
        <v>31</v>
      </c>
      <c r="C23" s="97"/>
      <c r="D23" s="145">
        <f>SUM(F23:K23)</f>
        <v>92933</v>
      </c>
      <c r="E23" s="126"/>
      <c r="F23" s="126">
        <v>59000</v>
      </c>
      <c r="G23" s="126"/>
      <c r="H23" s="126">
        <v>574</v>
      </c>
      <c r="I23" s="126"/>
      <c r="J23" s="126">
        <v>33359</v>
      </c>
      <c r="K23" s="126"/>
      <c r="L23" s="108"/>
    </row>
    <row r="24" spans="1:12" s="109" customFormat="1" ht="12.75" customHeight="1">
      <c r="A24" s="131"/>
      <c r="B24" s="88" t="s">
        <v>32</v>
      </c>
      <c r="C24" s="6"/>
      <c r="D24" s="145">
        <f>SUM(F24:K24)</f>
        <v>44863</v>
      </c>
      <c r="E24" s="126"/>
      <c r="F24" s="126">
        <v>28752</v>
      </c>
      <c r="G24" s="126"/>
      <c r="H24" s="126">
        <v>289</v>
      </c>
      <c r="I24" s="126"/>
      <c r="J24" s="126">
        <v>15822</v>
      </c>
      <c r="K24" s="126"/>
      <c r="L24" s="108"/>
    </row>
    <row r="25" spans="1:12" ht="3.75" customHeight="1" thickBot="1">
      <c r="A25" s="26"/>
      <c r="B25" s="84"/>
      <c r="C25" s="27"/>
      <c r="D25" s="28"/>
      <c r="E25" s="28"/>
      <c r="F25" s="28"/>
      <c r="G25" s="28"/>
      <c r="H25" s="28"/>
      <c r="I25" s="28"/>
      <c r="J25" s="28"/>
      <c r="K25" s="29"/>
      <c r="L25" s="30"/>
    </row>
    <row r="26" spans="1:12" ht="15" customHeight="1" thickTop="1">
      <c r="A26" s="152" t="s">
        <v>17</v>
      </c>
      <c r="B26" s="152"/>
      <c r="C26" s="80"/>
      <c r="D26" s="150" t="s">
        <v>24</v>
      </c>
      <c r="E26" s="150"/>
      <c r="F26" s="150"/>
      <c r="G26" s="150"/>
      <c r="H26" s="164"/>
      <c r="I26" s="160" t="s">
        <v>18</v>
      </c>
      <c r="J26" s="161"/>
      <c r="K26" s="140"/>
    </row>
    <row r="27" spans="1:12" ht="15.75" customHeight="1">
      <c r="A27" s="153"/>
      <c r="B27" s="153"/>
      <c r="C27" s="81"/>
      <c r="D27" s="82" t="s">
        <v>1</v>
      </c>
      <c r="E27" s="162" t="s">
        <v>22</v>
      </c>
      <c r="F27" s="165"/>
      <c r="G27" s="138" t="s">
        <v>23</v>
      </c>
      <c r="H27" s="139"/>
      <c r="I27" s="162"/>
      <c r="J27" s="163"/>
      <c r="K27" s="141"/>
    </row>
    <row r="28" spans="1:12" ht="9.75" customHeight="1">
      <c r="A28" s="17"/>
      <c r="B28" s="83"/>
      <c r="C28" s="18"/>
      <c r="D28" s="20" t="s">
        <v>0</v>
      </c>
      <c r="E28" s="144" t="s">
        <v>0</v>
      </c>
      <c r="F28" s="144"/>
      <c r="G28" s="144" t="s">
        <v>0</v>
      </c>
      <c r="H28" s="144"/>
      <c r="I28" s="144" t="s">
        <v>16</v>
      </c>
      <c r="J28" s="144"/>
      <c r="K28" s="21"/>
    </row>
    <row r="29" spans="1:12" ht="12.75" customHeight="1">
      <c r="A29" s="142" t="s">
        <v>45</v>
      </c>
      <c r="B29" s="86" t="s">
        <v>37</v>
      </c>
      <c r="C29" s="23"/>
      <c r="D29" s="34">
        <v>33157</v>
      </c>
      <c r="E29" s="127">
        <v>6614</v>
      </c>
      <c r="F29" s="127"/>
      <c r="G29" s="127">
        <v>26543</v>
      </c>
      <c r="H29" s="127"/>
      <c r="I29" s="130">
        <v>33.4</v>
      </c>
      <c r="J29" s="130"/>
      <c r="K29" s="36"/>
    </row>
    <row r="30" spans="1:12" ht="12.75" customHeight="1">
      <c r="A30" s="142"/>
      <c r="B30" s="86" t="s">
        <v>31</v>
      </c>
      <c r="C30" s="23"/>
      <c r="D30" s="34">
        <v>22248</v>
      </c>
      <c r="E30" s="127">
        <v>4454</v>
      </c>
      <c r="F30" s="127"/>
      <c r="G30" s="127">
        <v>17794</v>
      </c>
      <c r="H30" s="127"/>
      <c r="I30" s="130">
        <v>33.4</v>
      </c>
      <c r="J30" s="130"/>
      <c r="K30" s="36"/>
    </row>
    <row r="31" spans="1:12" ht="12.75" customHeight="1">
      <c r="A31" s="142"/>
      <c r="B31" s="87" t="s">
        <v>32</v>
      </c>
      <c r="C31" s="24"/>
      <c r="D31" s="35">
        <v>10909</v>
      </c>
      <c r="E31" s="127">
        <v>2160</v>
      </c>
      <c r="F31" s="127"/>
      <c r="G31" s="143">
        <v>8749</v>
      </c>
      <c r="H31" s="143"/>
      <c r="I31" s="151">
        <v>33.4</v>
      </c>
      <c r="J31" s="151"/>
      <c r="K31" s="36"/>
    </row>
    <row r="32" spans="1:12" s="29" customFormat="1" ht="3.75" customHeight="1">
      <c r="A32" s="67"/>
      <c r="B32" s="49"/>
      <c r="C32" s="23"/>
      <c r="D32" s="5"/>
      <c r="E32" s="129"/>
      <c r="F32" s="129"/>
      <c r="G32" s="129"/>
      <c r="H32" s="129"/>
      <c r="I32" s="129"/>
      <c r="J32" s="129"/>
      <c r="L32" s="30"/>
    </row>
    <row r="33" spans="1:12" ht="12.75" customHeight="1">
      <c r="A33" s="142">
        <v>25</v>
      </c>
      <c r="B33" s="86" t="s">
        <v>37</v>
      </c>
      <c r="C33" s="23"/>
      <c r="D33" s="34">
        <f>SUM(E33:H33)</f>
        <v>35107</v>
      </c>
      <c r="E33" s="127">
        <v>6705</v>
      </c>
      <c r="F33" s="127"/>
      <c r="G33" s="127">
        <v>28402</v>
      </c>
      <c r="H33" s="127"/>
      <c r="I33" s="130">
        <f>D33/F14*100</f>
        <v>36.816770837702926</v>
      </c>
      <c r="J33" s="130"/>
      <c r="K33" s="36"/>
    </row>
    <row r="34" spans="1:12" ht="12.75" customHeight="1">
      <c r="A34" s="142"/>
      <c r="B34" s="86" t="s">
        <v>31</v>
      </c>
      <c r="C34" s="23"/>
      <c r="D34" s="34">
        <f>SUM(E34:H34)</f>
        <v>23296</v>
      </c>
      <c r="E34" s="127">
        <v>4516</v>
      </c>
      <c r="F34" s="127"/>
      <c r="G34" s="127">
        <v>18780</v>
      </c>
      <c r="H34" s="127"/>
      <c r="I34" s="130">
        <f>D34/F15*100</f>
        <v>36.460387516824738</v>
      </c>
      <c r="J34" s="130"/>
      <c r="K34" s="36"/>
    </row>
    <row r="35" spans="1:12" ht="12.75" customHeight="1">
      <c r="A35" s="142"/>
      <c r="B35" s="87" t="s">
        <v>32</v>
      </c>
      <c r="C35" s="24"/>
      <c r="D35" s="34">
        <f>SUM(E35:H35)</f>
        <v>11811</v>
      </c>
      <c r="E35" s="127">
        <v>2189</v>
      </c>
      <c r="F35" s="127"/>
      <c r="G35" s="143">
        <v>9622</v>
      </c>
      <c r="H35" s="143"/>
      <c r="I35" s="130">
        <f>D35/F16*100</f>
        <v>37.54052507787172</v>
      </c>
      <c r="J35" s="130"/>
      <c r="K35" s="36"/>
    </row>
    <row r="36" spans="1:12" s="29" customFormat="1" ht="3.75" customHeight="1">
      <c r="A36" s="67"/>
      <c r="B36" s="49"/>
      <c r="C36" s="23"/>
      <c r="D36" s="5"/>
      <c r="E36" s="129"/>
      <c r="F36" s="129"/>
      <c r="G36" s="129"/>
      <c r="H36" s="129"/>
      <c r="I36" s="129"/>
      <c r="J36" s="129"/>
      <c r="L36" s="30"/>
    </row>
    <row r="37" spans="1:12" ht="12.75" customHeight="1">
      <c r="A37" s="142">
        <v>26</v>
      </c>
      <c r="B37" s="86" t="s">
        <v>37</v>
      </c>
      <c r="C37" s="23"/>
      <c r="D37" s="34">
        <f>SUM(D38:D39)</f>
        <v>35052</v>
      </c>
      <c r="E37" s="159">
        <v>6725</v>
      </c>
      <c r="F37" s="159"/>
      <c r="G37" s="127">
        <v>28327</v>
      </c>
      <c r="H37" s="127"/>
      <c r="I37" s="130">
        <f>D37/F18*100</f>
        <v>37.850270497910529</v>
      </c>
      <c r="J37" s="130"/>
      <c r="K37" s="36"/>
    </row>
    <row r="38" spans="1:12" ht="12.75" customHeight="1">
      <c r="A38" s="142"/>
      <c r="B38" s="86" t="s">
        <v>31</v>
      </c>
      <c r="C38" s="23"/>
      <c r="D38" s="110">
        <v>23465</v>
      </c>
      <c r="E38" s="132">
        <v>4500</v>
      </c>
      <c r="F38" s="132"/>
      <c r="G38" s="132">
        <v>18965</v>
      </c>
      <c r="H38" s="132"/>
      <c r="I38" s="130">
        <f>D38/F19*100</f>
        <v>37.762113970292411</v>
      </c>
      <c r="J38" s="130"/>
      <c r="K38" s="36"/>
    </row>
    <row r="39" spans="1:12" ht="12.75" customHeight="1">
      <c r="A39" s="142"/>
      <c r="B39" s="87" t="s">
        <v>32</v>
      </c>
      <c r="C39" s="24"/>
      <c r="D39" s="110">
        <v>11587</v>
      </c>
      <c r="E39" s="132">
        <v>2225</v>
      </c>
      <c r="F39" s="132"/>
      <c r="G39" s="133">
        <v>9362</v>
      </c>
      <c r="H39" s="133"/>
      <c r="I39" s="130">
        <f>D39/F20*100</f>
        <v>38.03006432978863</v>
      </c>
      <c r="J39" s="130"/>
      <c r="K39" s="36"/>
    </row>
    <row r="40" spans="1:12" s="29" customFormat="1" ht="3.75" customHeight="1">
      <c r="A40" s="67"/>
      <c r="B40" s="49"/>
      <c r="C40" s="23"/>
      <c r="E40" s="158"/>
      <c r="F40" s="158"/>
      <c r="G40" s="158"/>
      <c r="H40" s="158"/>
      <c r="I40" s="130"/>
      <c r="J40" s="130"/>
      <c r="L40" s="30"/>
    </row>
    <row r="41" spans="1:12" ht="12.75" customHeight="1">
      <c r="A41" s="131">
        <v>27</v>
      </c>
      <c r="B41" s="96" t="s">
        <v>37</v>
      </c>
      <c r="C41" s="97"/>
      <c r="D41" s="114">
        <v>32486</v>
      </c>
      <c r="E41" s="126">
        <f>SUM(E42,E43)</f>
        <v>6710</v>
      </c>
      <c r="F41" s="126"/>
      <c r="G41" s="126">
        <v>25776</v>
      </c>
      <c r="H41" s="126"/>
      <c r="I41" s="128">
        <f>D41/F22*100</f>
        <v>37.020238854954876</v>
      </c>
      <c r="J41" s="128"/>
      <c r="K41" s="36"/>
    </row>
    <row r="42" spans="1:12" ht="12.75" customHeight="1">
      <c r="A42" s="131"/>
      <c r="B42" s="96" t="s">
        <v>31</v>
      </c>
      <c r="C42" s="97"/>
      <c r="D42" s="114">
        <v>21919</v>
      </c>
      <c r="E42" s="126">
        <v>4510</v>
      </c>
      <c r="F42" s="126"/>
      <c r="G42" s="126">
        <v>17409</v>
      </c>
      <c r="H42" s="126"/>
      <c r="I42" s="128">
        <f>D42/F23*100</f>
        <v>37.150847457627115</v>
      </c>
      <c r="J42" s="128"/>
      <c r="K42" s="36"/>
    </row>
    <row r="43" spans="1:12" ht="12.75" customHeight="1">
      <c r="A43" s="131"/>
      <c r="B43" s="88" t="s">
        <v>32</v>
      </c>
      <c r="C43" s="6"/>
      <c r="D43" s="114">
        <v>10567</v>
      </c>
      <c r="E43" s="126">
        <v>2200</v>
      </c>
      <c r="F43" s="126"/>
      <c r="G43" s="126">
        <v>8367</v>
      </c>
      <c r="H43" s="126"/>
      <c r="I43" s="128">
        <f>D43/F24*100</f>
        <v>36.75222593210907</v>
      </c>
      <c r="J43" s="128"/>
      <c r="K43" s="36"/>
    </row>
    <row r="44" spans="1:12" ht="3.75" customHeight="1">
      <c r="A44" s="37"/>
      <c r="B44" s="105"/>
      <c r="C44" s="106"/>
      <c r="D44" s="85"/>
      <c r="E44" s="157"/>
      <c r="F44" s="157"/>
      <c r="G44" s="157"/>
      <c r="H44" s="157"/>
      <c r="I44" s="157"/>
      <c r="J44" s="157"/>
      <c r="L44" s="30"/>
    </row>
    <row r="45" spans="1:12">
      <c r="A45" s="38" t="s">
        <v>38</v>
      </c>
      <c r="B45" s="39"/>
      <c r="C45" s="39"/>
      <c r="D45" s="38"/>
      <c r="E45" s="38"/>
      <c r="F45" s="38"/>
      <c r="G45" s="38"/>
      <c r="H45" s="38"/>
      <c r="I45" s="38"/>
      <c r="J45" s="40" t="s">
        <v>42</v>
      </c>
      <c r="K45" s="40"/>
    </row>
    <row r="46" spans="1:12">
      <c r="A46" s="38" t="s">
        <v>44</v>
      </c>
    </row>
  </sheetData>
  <mergeCells count="123">
    <mergeCell ref="I28:J28"/>
    <mergeCell ref="A14:A16"/>
    <mergeCell ref="H10:I10"/>
    <mergeCell ref="F14:G14"/>
    <mergeCell ref="H14:I14"/>
    <mergeCell ref="J14:K14"/>
    <mergeCell ref="D15:E15"/>
    <mergeCell ref="E27:F27"/>
    <mergeCell ref="D16:E16"/>
    <mergeCell ref="E28:F28"/>
    <mergeCell ref="A29:A31"/>
    <mergeCell ref="J10:K10"/>
    <mergeCell ref="D11:E11"/>
    <mergeCell ref="F11:G11"/>
    <mergeCell ref="H11:I11"/>
    <mergeCell ref="F10:G10"/>
    <mergeCell ref="I26:J27"/>
    <mergeCell ref="D26:H26"/>
    <mergeCell ref="J16:K16"/>
    <mergeCell ref="D14:E14"/>
    <mergeCell ref="E44:F44"/>
    <mergeCell ref="G44:H44"/>
    <mergeCell ref="I44:J44"/>
    <mergeCell ref="E34:F34"/>
    <mergeCell ref="G34:H34"/>
    <mergeCell ref="E40:F40"/>
    <mergeCell ref="G40:H40"/>
    <mergeCell ref="I40:J40"/>
    <mergeCell ref="E37:F37"/>
    <mergeCell ref="E43:F43"/>
    <mergeCell ref="J9:K9"/>
    <mergeCell ref="H9:I9"/>
    <mergeCell ref="A33:A35"/>
    <mergeCell ref="E29:F29"/>
    <mergeCell ref="G29:H29"/>
    <mergeCell ref="I29:J29"/>
    <mergeCell ref="E30:F30"/>
    <mergeCell ref="G30:H30"/>
    <mergeCell ref="D10:E10"/>
    <mergeCell ref="A26:B27"/>
    <mergeCell ref="A7:B8"/>
    <mergeCell ref="D8:E8"/>
    <mergeCell ref="F8:G8"/>
    <mergeCell ref="F20:G20"/>
    <mergeCell ref="A18:A20"/>
    <mergeCell ref="A10:A12"/>
    <mergeCell ref="D20:E20"/>
    <mergeCell ref="J8:K8"/>
    <mergeCell ref="H8:I8"/>
    <mergeCell ref="D9:E9"/>
    <mergeCell ref="D7:K7"/>
    <mergeCell ref="F9:G9"/>
    <mergeCell ref="G31:H31"/>
    <mergeCell ref="I31:J31"/>
    <mergeCell ref="F15:G15"/>
    <mergeCell ref="J15:K15"/>
    <mergeCell ref="H15:I15"/>
    <mergeCell ref="G28:H28"/>
    <mergeCell ref="D22:E22"/>
    <mergeCell ref="D23:E23"/>
    <mergeCell ref="D24:E24"/>
    <mergeCell ref="I32:J32"/>
    <mergeCell ref="I30:J30"/>
    <mergeCell ref="E31:F31"/>
    <mergeCell ref="J22:K22"/>
    <mergeCell ref="J23:K23"/>
    <mergeCell ref="F23:G23"/>
    <mergeCell ref="A37:A39"/>
    <mergeCell ref="E35:F35"/>
    <mergeCell ref="G35:H35"/>
    <mergeCell ref="I35:J35"/>
    <mergeCell ref="E33:F33"/>
    <mergeCell ref="G33:H33"/>
    <mergeCell ref="I33:J33"/>
    <mergeCell ref="E36:F36"/>
    <mergeCell ref="G36:H36"/>
    <mergeCell ref="J11:K11"/>
    <mergeCell ref="D12:E12"/>
    <mergeCell ref="F12:G12"/>
    <mergeCell ref="H12:I12"/>
    <mergeCell ref="J12:K12"/>
    <mergeCell ref="G27:H27"/>
    <mergeCell ref="F16:G16"/>
    <mergeCell ref="K26:K27"/>
    <mergeCell ref="H16:I16"/>
    <mergeCell ref="H20:I20"/>
    <mergeCell ref="J20:K20"/>
    <mergeCell ref="A22:A24"/>
    <mergeCell ref="D18:E18"/>
    <mergeCell ref="F18:G18"/>
    <mergeCell ref="H18:I18"/>
    <mergeCell ref="J18:K18"/>
    <mergeCell ref="D19:E19"/>
    <mergeCell ref="F19:G19"/>
    <mergeCell ref="H19:I19"/>
    <mergeCell ref="J19:K19"/>
    <mergeCell ref="A41:A43"/>
    <mergeCell ref="I37:J37"/>
    <mergeCell ref="E38:F38"/>
    <mergeCell ref="G38:H38"/>
    <mergeCell ref="I38:J38"/>
    <mergeCell ref="E39:F39"/>
    <mergeCell ref="G39:H39"/>
    <mergeCell ref="I39:J39"/>
    <mergeCell ref="E42:F42"/>
    <mergeCell ref="G41:H41"/>
    <mergeCell ref="F24:G24"/>
    <mergeCell ref="H22:I22"/>
    <mergeCell ref="H23:I23"/>
    <mergeCell ref="H24:I24"/>
    <mergeCell ref="I36:J36"/>
    <mergeCell ref="E32:F32"/>
    <mergeCell ref="G32:H32"/>
    <mergeCell ref="I34:J34"/>
    <mergeCell ref="J24:K24"/>
    <mergeCell ref="F22:G22"/>
    <mergeCell ref="E41:F41"/>
    <mergeCell ref="G42:H42"/>
    <mergeCell ref="G43:H43"/>
    <mergeCell ref="G37:H37"/>
    <mergeCell ref="I41:J41"/>
    <mergeCell ref="I42:J42"/>
    <mergeCell ref="I43:J43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Normal="100" zoomScaleSheetLayoutView="100" workbookViewId="0"/>
  </sheetViews>
  <sheetFormatPr defaultRowHeight="13.5"/>
  <cols>
    <col min="1" max="1" width="10.625" style="47" customWidth="1"/>
    <col min="2" max="2" width="10.5" style="120" customWidth="1"/>
    <col min="3" max="3" width="0.875" style="120" customWidth="1"/>
    <col min="4" max="6" width="23.875" style="47" customWidth="1"/>
    <col min="7" max="16384" width="9" style="47"/>
  </cols>
  <sheetData>
    <row r="1" spans="1:6" s="44" customFormat="1" ht="23.25" customHeight="1">
      <c r="A1" s="41"/>
      <c r="B1" s="42"/>
      <c r="C1" s="42"/>
      <c r="D1" s="43"/>
      <c r="E1" s="43"/>
      <c r="F1" s="43"/>
    </row>
    <row r="2" spans="1:6" s="44" customFormat="1" ht="16.5" customHeight="1" thickBot="1">
      <c r="A2" s="107" t="s">
        <v>15</v>
      </c>
      <c r="B2" s="45"/>
      <c r="C2" s="45"/>
    </row>
    <row r="3" spans="1:6" s="44" customFormat="1" ht="15" customHeight="1" thickTop="1">
      <c r="A3" s="152" t="s">
        <v>29</v>
      </c>
      <c r="B3" s="152"/>
      <c r="C3" s="80"/>
      <c r="D3" s="166" t="s">
        <v>28</v>
      </c>
      <c r="E3" s="150"/>
      <c r="F3" s="150"/>
    </row>
    <row r="4" spans="1:6" ht="15.75" customHeight="1">
      <c r="A4" s="153"/>
      <c r="B4" s="153"/>
      <c r="C4" s="81"/>
      <c r="D4" s="31" t="s">
        <v>25</v>
      </c>
      <c r="E4" s="46" t="s">
        <v>26</v>
      </c>
      <c r="F4" s="13" t="s">
        <v>27</v>
      </c>
    </row>
    <row r="5" spans="1:6" ht="9.75" customHeight="1">
      <c r="A5" s="17"/>
      <c r="B5" s="83"/>
      <c r="C5" s="18"/>
      <c r="D5" s="19" t="s">
        <v>0</v>
      </c>
      <c r="E5" s="20" t="s">
        <v>0</v>
      </c>
      <c r="F5" s="20" t="s">
        <v>2</v>
      </c>
    </row>
    <row r="6" spans="1:6" ht="12.75" customHeight="1">
      <c r="A6" s="142" t="s">
        <v>45</v>
      </c>
      <c r="B6" s="86" t="s">
        <v>37</v>
      </c>
      <c r="C6" s="23"/>
      <c r="D6" s="1">
        <v>16</v>
      </c>
      <c r="E6" s="2">
        <v>12</v>
      </c>
      <c r="F6" s="2">
        <v>4682</v>
      </c>
    </row>
    <row r="7" spans="1:6" ht="12.75" customHeight="1">
      <c r="A7" s="142"/>
      <c r="B7" s="86" t="s">
        <v>31</v>
      </c>
      <c r="C7" s="23"/>
      <c r="D7" s="1">
        <v>14</v>
      </c>
      <c r="E7" s="2">
        <v>10</v>
      </c>
      <c r="F7" s="2">
        <v>3876</v>
      </c>
    </row>
    <row r="8" spans="1:6" ht="12.75" customHeight="1">
      <c r="A8" s="142"/>
      <c r="B8" s="86" t="s">
        <v>32</v>
      </c>
      <c r="C8" s="23"/>
      <c r="D8" s="3">
        <v>2</v>
      </c>
      <c r="E8" s="4">
        <v>2</v>
      </c>
      <c r="F8" s="4">
        <v>806</v>
      </c>
    </row>
    <row r="9" spans="1:6" ht="3" customHeight="1">
      <c r="A9" s="22"/>
      <c r="B9" s="87"/>
      <c r="C9" s="24"/>
      <c r="D9" s="3"/>
      <c r="E9" s="4"/>
      <c r="F9" s="4"/>
    </row>
    <row r="10" spans="1:6" ht="12.75" customHeight="1">
      <c r="A10" s="142">
        <v>25</v>
      </c>
      <c r="B10" s="86" t="s">
        <v>37</v>
      </c>
      <c r="C10" s="23"/>
      <c r="D10" s="1">
        <f>SUM(D11:D12)</f>
        <v>12</v>
      </c>
      <c r="E10" s="2">
        <f>SUM(E11:E12)</f>
        <v>12</v>
      </c>
      <c r="F10" s="2">
        <f>SUM(F11:F12)</f>
        <v>4786</v>
      </c>
    </row>
    <row r="11" spans="1:6" ht="12.75" customHeight="1">
      <c r="A11" s="142"/>
      <c r="B11" s="86" t="s">
        <v>31</v>
      </c>
      <c r="C11" s="23"/>
      <c r="D11" s="1">
        <v>10</v>
      </c>
      <c r="E11" s="2">
        <v>10</v>
      </c>
      <c r="F11" s="2">
        <v>3988</v>
      </c>
    </row>
    <row r="12" spans="1:6" ht="12.75" customHeight="1">
      <c r="A12" s="142"/>
      <c r="B12" s="86" t="s">
        <v>32</v>
      </c>
      <c r="C12" s="23"/>
      <c r="D12" s="3">
        <v>2</v>
      </c>
      <c r="E12" s="4">
        <v>2</v>
      </c>
      <c r="F12" s="4">
        <v>798</v>
      </c>
    </row>
    <row r="13" spans="1:6" ht="3" customHeight="1">
      <c r="A13" s="22"/>
      <c r="B13" s="87"/>
      <c r="C13" s="24"/>
      <c r="D13" s="3"/>
      <c r="E13" s="4"/>
      <c r="F13" s="4"/>
    </row>
    <row r="14" spans="1:6" ht="12.75" customHeight="1">
      <c r="A14" s="142">
        <v>26</v>
      </c>
      <c r="B14" s="86" t="s">
        <v>37</v>
      </c>
      <c r="C14" s="23"/>
      <c r="D14" s="1">
        <v>5</v>
      </c>
      <c r="E14" s="2">
        <v>5</v>
      </c>
      <c r="F14" s="2">
        <v>1979</v>
      </c>
    </row>
    <row r="15" spans="1:6" ht="12.75" customHeight="1">
      <c r="A15" s="142"/>
      <c r="B15" s="86" t="s">
        <v>31</v>
      </c>
      <c r="C15" s="23"/>
      <c r="D15" s="1">
        <v>4</v>
      </c>
      <c r="E15" s="2">
        <v>4</v>
      </c>
      <c r="F15" s="2">
        <v>1583</v>
      </c>
    </row>
    <row r="16" spans="1:6" ht="12.75" customHeight="1">
      <c r="A16" s="142"/>
      <c r="B16" s="86" t="s">
        <v>32</v>
      </c>
      <c r="C16" s="23"/>
      <c r="D16" s="3">
        <v>1</v>
      </c>
      <c r="E16" s="4">
        <v>1</v>
      </c>
      <c r="F16" s="4">
        <v>395</v>
      </c>
    </row>
    <row r="17" spans="1:6" ht="3" customHeight="1">
      <c r="A17" s="22"/>
      <c r="B17" s="87"/>
      <c r="C17" s="24"/>
      <c r="D17" s="3"/>
      <c r="E17" s="4"/>
      <c r="F17" s="4"/>
    </row>
    <row r="18" spans="1:6" ht="12.75" customHeight="1">
      <c r="A18" s="131">
        <v>27</v>
      </c>
      <c r="B18" s="96" t="s">
        <v>37</v>
      </c>
      <c r="C18" s="97"/>
      <c r="D18" s="113">
        <v>3</v>
      </c>
      <c r="E18" s="115">
        <v>2</v>
      </c>
      <c r="F18" s="115">
        <v>653</v>
      </c>
    </row>
    <row r="19" spans="1:6" ht="12.75" customHeight="1">
      <c r="A19" s="131"/>
      <c r="B19" s="96" t="s">
        <v>31</v>
      </c>
      <c r="C19" s="97"/>
      <c r="D19" s="113">
        <v>3</v>
      </c>
      <c r="E19" s="115">
        <v>2</v>
      </c>
      <c r="F19" s="115">
        <v>653</v>
      </c>
    </row>
    <row r="20" spans="1:6" ht="12.75" customHeight="1">
      <c r="A20" s="131"/>
      <c r="B20" s="96" t="s">
        <v>32</v>
      </c>
      <c r="C20" s="97"/>
      <c r="D20" s="113" t="s">
        <v>47</v>
      </c>
      <c r="E20" s="115" t="s">
        <v>46</v>
      </c>
      <c r="F20" s="115" t="s">
        <v>46</v>
      </c>
    </row>
    <row r="21" spans="1:6" ht="3.75" customHeight="1">
      <c r="A21" s="37"/>
      <c r="B21" s="90"/>
      <c r="C21" s="48"/>
      <c r="D21" s="111"/>
      <c r="E21" s="112"/>
      <c r="F21" s="112"/>
    </row>
    <row r="22" spans="1:6" ht="15" customHeight="1">
      <c r="A22" s="5" t="s">
        <v>35</v>
      </c>
      <c r="B22" s="49"/>
      <c r="C22" s="49"/>
      <c r="D22" s="50"/>
      <c r="E22" s="50"/>
      <c r="F22" s="51" t="s">
        <v>42</v>
      </c>
    </row>
    <row r="23" spans="1:6" ht="14.25" customHeight="1">
      <c r="A23" s="52"/>
      <c r="B23" s="53"/>
      <c r="C23" s="53"/>
      <c r="D23" s="22"/>
      <c r="E23" s="33"/>
      <c r="F23" s="33"/>
    </row>
    <row r="24" spans="1:6" ht="18" customHeight="1">
      <c r="A24" s="5"/>
      <c r="B24" s="54"/>
      <c r="C24" s="54"/>
      <c r="D24" s="55"/>
      <c r="E24" s="55"/>
      <c r="F24" s="55"/>
    </row>
    <row r="25" spans="1:6" ht="18" customHeight="1">
      <c r="A25" s="5"/>
      <c r="B25" s="49"/>
      <c r="C25" s="49"/>
      <c r="D25" s="99"/>
      <c r="E25" s="99"/>
      <c r="F25" s="99"/>
    </row>
    <row r="26" spans="1:6" ht="18" customHeight="1">
      <c r="A26" s="5"/>
      <c r="B26" s="54"/>
      <c r="C26" s="54"/>
      <c r="D26" s="55"/>
      <c r="E26" s="55"/>
      <c r="F26" s="55"/>
    </row>
    <row r="27" spans="1:6" ht="18" customHeight="1">
      <c r="A27" s="5"/>
      <c r="B27" s="49"/>
      <c r="C27" s="49"/>
      <c r="D27" s="99"/>
      <c r="E27" s="99"/>
      <c r="F27" s="99"/>
    </row>
    <row r="28" spans="1:6" ht="18" customHeight="1">
      <c r="A28" s="5"/>
      <c r="B28" s="54"/>
      <c r="C28" s="54"/>
      <c r="D28" s="55"/>
      <c r="E28" s="55"/>
      <c r="F28" s="55"/>
    </row>
    <row r="29" spans="1:6" ht="18" customHeight="1">
      <c r="A29" s="5"/>
      <c r="B29" s="49"/>
      <c r="C29" s="49"/>
      <c r="D29" s="99"/>
      <c r="E29" s="99"/>
      <c r="F29" s="99"/>
    </row>
    <row r="30" spans="1:6" ht="18" customHeight="1">
      <c r="A30" s="5"/>
      <c r="B30" s="54"/>
      <c r="C30" s="54"/>
      <c r="D30" s="55"/>
      <c r="E30" s="55"/>
      <c r="F30" s="55"/>
    </row>
    <row r="31" spans="1:6" ht="18" customHeight="1">
      <c r="A31" s="5"/>
      <c r="B31" s="49"/>
      <c r="C31" s="49"/>
      <c r="D31" s="99"/>
      <c r="E31" s="99"/>
      <c r="F31" s="99"/>
    </row>
    <row r="32" spans="1:6" ht="18" customHeight="1">
      <c r="A32" s="5"/>
      <c r="B32" s="54"/>
      <c r="C32" s="54"/>
      <c r="D32" s="55"/>
      <c r="E32" s="55"/>
      <c r="F32" s="55"/>
    </row>
    <row r="33" spans="1:6" ht="18" customHeight="1">
      <c r="A33" s="5"/>
      <c r="B33" s="49"/>
      <c r="C33" s="49"/>
      <c r="D33" s="99"/>
      <c r="E33" s="99"/>
      <c r="F33" s="99"/>
    </row>
    <row r="34" spans="1:6" ht="18" customHeight="1">
      <c r="A34" s="5"/>
      <c r="B34" s="54"/>
      <c r="C34" s="54"/>
      <c r="D34" s="55"/>
      <c r="E34" s="55"/>
      <c r="F34" s="55"/>
    </row>
    <row r="35" spans="1:6" ht="18" customHeight="1">
      <c r="A35" s="5"/>
      <c r="B35" s="49"/>
      <c r="C35" s="49"/>
      <c r="D35" s="99"/>
      <c r="E35" s="99"/>
      <c r="F35" s="99"/>
    </row>
    <row r="36" spans="1:6" ht="18" customHeight="1">
      <c r="A36" s="5"/>
      <c r="B36" s="54"/>
      <c r="C36" s="54"/>
      <c r="D36" s="55"/>
      <c r="E36" s="55"/>
      <c r="F36" s="55"/>
    </row>
    <row r="37" spans="1:6" ht="7.5" customHeight="1">
      <c r="A37" s="67"/>
      <c r="B37" s="116"/>
      <c r="C37" s="116"/>
      <c r="D37" s="43"/>
      <c r="E37" s="43"/>
      <c r="F37" s="43"/>
    </row>
    <row r="38" spans="1:6" ht="18.75" customHeight="1">
      <c r="A38" s="50"/>
      <c r="B38" s="49"/>
      <c r="C38" s="49"/>
      <c r="D38" s="50"/>
      <c r="E38" s="50"/>
      <c r="F38" s="50"/>
    </row>
    <row r="39" spans="1:6" ht="12" customHeight="1">
      <c r="A39" s="117"/>
      <c r="B39" s="118"/>
      <c r="C39" s="118"/>
      <c r="D39" s="117"/>
      <c r="E39" s="117"/>
      <c r="F39" s="117"/>
    </row>
    <row r="40" spans="1:6" s="44" customFormat="1" ht="21" customHeight="1">
      <c r="B40" s="119"/>
      <c r="C40" s="119"/>
    </row>
    <row r="41" spans="1:6" ht="16.5" customHeight="1"/>
    <row r="42" spans="1:6" ht="33" customHeight="1"/>
    <row r="43" spans="1:6" s="117" customFormat="1" ht="7.5" customHeight="1">
      <c r="B43" s="118"/>
      <c r="C43" s="118"/>
    </row>
    <row r="44" spans="1:6" ht="18.75" customHeight="1"/>
    <row r="45" spans="1:6" ht="18.75" customHeight="1"/>
    <row r="46" spans="1:6" ht="18.75" customHeight="1"/>
    <row r="47" spans="1:6" ht="18.75" customHeight="1"/>
    <row r="48" spans="1:6" ht="18.75" customHeight="1"/>
    <row r="49" spans="1:5" ht="7.5" customHeight="1"/>
    <row r="50" spans="1:5" ht="7.5" customHeight="1"/>
    <row r="51" spans="1:5" ht="18.75" customHeight="1"/>
    <row r="52" spans="1:5" ht="18.75" customHeight="1"/>
    <row r="53" spans="1:5" ht="18.75" customHeight="1"/>
    <row r="54" spans="1:5" ht="18.75" customHeight="1"/>
    <row r="55" spans="1:5" ht="18.75" customHeight="1"/>
    <row r="56" spans="1:5" ht="7.5" customHeight="1"/>
    <row r="57" spans="1:5" ht="18.75" customHeight="1">
      <c r="A57" s="98"/>
      <c r="B57" s="49"/>
      <c r="C57" s="49"/>
      <c r="D57" s="98"/>
      <c r="E57" s="98"/>
    </row>
    <row r="58" spans="1:5" ht="15.75" customHeight="1">
      <c r="A58" s="98"/>
      <c r="B58" s="49"/>
      <c r="C58" s="49"/>
      <c r="D58" s="98"/>
      <c r="E58" s="98"/>
    </row>
  </sheetData>
  <mergeCells count="6">
    <mergeCell ref="A18:A20"/>
    <mergeCell ref="A14:A16"/>
    <mergeCell ref="D3:F3"/>
    <mergeCell ref="A3:B4"/>
    <mergeCell ref="A6:A8"/>
    <mergeCell ref="A10:A12"/>
  </mergeCells>
  <phoneticPr fontId="2"/>
  <pageMargins left="0.59055118110236227" right="0.19685039370078741" top="0.39370078740157483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zoomScaleNormal="100" workbookViewId="0"/>
  </sheetViews>
  <sheetFormatPr defaultRowHeight="13.5"/>
  <cols>
    <col min="1" max="1" width="10.125" style="7" customWidth="1"/>
    <col min="2" max="2" width="8.625" style="10" customWidth="1"/>
    <col min="3" max="3" width="0.875" style="10" customWidth="1"/>
    <col min="4" max="4" width="10" style="7" customWidth="1"/>
    <col min="5" max="5" width="12.5" style="7" customWidth="1"/>
    <col min="6" max="6" width="10" style="7" customWidth="1"/>
    <col min="7" max="7" width="12.5" style="7" customWidth="1"/>
    <col min="8" max="8" width="10" style="7" customWidth="1"/>
    <col min="9" max="9" width="12.5" style="7" customWidth="1"/>
    <col min="10" max="10" width="9.75" style="7" customWidth="1"/>
    <col min="11" max="11" width="6.375" style="10" customWidth="1"/>
    <col min="12" max="17" width="12.625" style="7" customWidth="1"/>
    <col min="18" max="19" width="14.875" style="7" customWidth="1"/>
    <col min="20" max="16384" width="9" style="7"/>
  </cols>
  <sheetData>
    <row r="1" spans="1:17" ht="15" customHeight="1">
      <c r="A1" s="38"/>
      <c r="I1" s="51" t="s">
        <v>36</v>
      </c>
    </row>
    <row r="2" spans="1:17" ht="15" customHeight="1"/>
    <row r="3" spans="1:17" ht="18.75" customHeight="1"/>
    <row r="4" spans="1:17" ht="15" customHeight="1"/>
    <row r="5" spans="1:17" ht="18.75" customHeight="1">
      <c r="A5" s="56"/>
      <c r="B5" s="11"/>
      <c r="C5" s="11"/>
      <c r="J5" s="57"/>
      <c r="K5" s="58"/>
      <c r="L5" s="29"/>
      <c r="M5" s="29"/>
      <c r="N5" s="29"/>
      <c r="O5" s="29"/>
      <c r="P5" s="29"/>
      <c r="Q5" s="29"/>
    </row>
    <row r="6" spans="1:17" ht="16.5" customHeight="1" thickBot="1">
      <c r="A6" s="107" t="s">
        <v>30</v>
      </c>
      <c r="B6" s="11"/>
      <c r="C6" s="11"/>
      <c r="J6" s="57"/>
      <c r="K6" s="58"/>
      <c r="L6" s="29"/>
      <c r="M6" s="29"/>
      <c r="N6" s="29"/>
      <c r="O6" s="29"/>
      <c r="P6" s="29"/>
      <c r="Q6" s="29"/>
    </row>
    <row r="7" spans="1:17" ht="14.25" customHeight="1" thickTop="1">
      <c r="A7" s="152" t="s">
        <v>17</v>
      </c>
      <c r="B7" s="152"/>
      <c r="C7" s="80"/>
      <c r="D7" s="164" t="s">
        <v>5</v>
      </c>
      <c r="E7" s="167"/>
      <c r="F7" s="167" t="s">
        <v>6</v>
      </c>
      <c r="G7" s="167"/>
      <c r="H7" s="167" t="s">
        <v>7</v>
      </c>
      <c r="I7" s="166"/>
      <c r="J7" s="57"/>
      <c r="K7" s="58"/>
      <c r="L7" s="29"/>
      <c r="M7" s="29"/>
      <c r="N7" s="29"/>
      <c r="O7" s="29"/>
      <c r="P7" s="29"/>
      <c r="Q7" s="29"/>
    </row>
    <row r="8" spans="1:17" ht="15.75" customHeight="1">
      <c r="A8" s="153"/>
      <c r="B8" s="153"/>
      <c r="C8" s="81"/>
      <c r="D8" s="93" t="s">
        <v>4</v>
      </c>
      <c r="E8" s="46" t="s">
        <v>14</v>
      </c>
      <c r="F8" s="59" t="s">
        <v>4</v>
      </c>
      <c r="G8" s="46" t="s">
        <v>14</v>
      </c>
      <c r="H8" s="59" t="s">
        <v>4</v>
      </c>
      <c r="I8" s="32" t="s">
        <v>14</v>
      </c>
      <c r="J8" s="5"/>
      <c r="K8" s="22"/>
      <c r="L8" s="22"/>
      <c r="M8" s="33"/>
      <c r="N8" s="22"/>
      <c r="O8" s="22"/>
      <c r="P8" s="22"/>
      <c r="Q8" s="22"/>
    </row>
    <row r="9" spans="1:17" ht="9.75" customHeight="1">
      <c r="A9" s="60"/>
      <c r="B9" s="91"/>
      <c r="C9" s="14"/>
      <c r="D9" s="20" t="s">
        <v>0</v>
      </c>
      <c r="E9" s="20" t="s">
        <v>2</v>
      </c>
      <c r="F9" s="20" t="s">
        <v>0</v>
      </c>
      <c r="G9" s="20" t="s">
        <v>2</v>
      </c>
      <c r="H9" s="20" t="s">
        <v>0</v>
      </c>
      <c r="I9" s="20" t="s">
        <v>2</v>
      </c>
      <c r="J9" s="29"/>
      <c r="K9" s="61"/>
      <c r="L9" s="21"/>
      <c r="M9" s="21"/>
      <c r="N9" s="21"/>
      <c r="O9" s="21"/>
      <c r="P9" s="21"/>
      <c r="Q9" s="21"/>
    </row>
    <row r="10" spans="1:17" s="100" customFormat="1" ht="13.5" customHeight="1">
      <c r="A10" s="142" t="s">
        <v>45</v>
      </c>
      <c r="B10" s="86" t="s">
        <v>37</v>
      </c>
      <c r="C10" s="23"/>
      <c r="D10" s="62">
        <v>188825</v>
      </c>
      <c r="E10" s="62">
        <v>125492056</v>
      </c>
      <c r="F10" s="62">
        <v>161981</v>
      </c>
      <c r="G10" s="62">
        <v>109808878</v>
      </c>
      <c r="H10" s="62">
        <v>10260</v>
      </c>
      <c r="I10" s="62">
        <v>8886336</v>
      </c>
      <c r="J10" s="98"/>
      <c r="K10" s="49"/>
      <c r="L10" s="99"/>
      <c r="M10" s="99"/>
      <c r="N10" s="99"/>
      <c r="O10" s="99"/>
      <c r="P10" s="99"/>
      <c r="Q10" s="99"/>
    </row>
    <row r="11" spans="1:17" s="100" customFormat="1" ht="13.5" customHeight="1">
      <c r="A11" s="142"/>
      <c r="B11" s="86" t="s">
        <v>31</v>
      </c>
      <c r="C11" s="23"/>
      <c r="D11" s="34">
        <v>119990</v>
      </c>
      <c r="E11" s="34">
        <v>79121360</v>
      </c>
      <c r="F11" s="62">
        <v>102514</v>
      </c>
      <c r="G11" s="62">
        <v>68896847</v>
      </c>
      <c r="H11" s="62">
        <v>6735</v>
      </c>
      <c r="I11" s="62">
        <v>5839815</v>
      </c>
      <c r="J11" s="98"/>
      <c r="K11" s="49"/>
      <c r="L11" s="99"/>
      <c r="M11" s="99"/>
      <c r="N11" s="99"/>
      <c r="O11" s="99"/>
      <c r="P11" s="99"/>
      <c r="Q11" s="99"/>
    </row>
    <row r="12" spans="1:17" s="44" customFormat="1" ht="13.5" customHeight="1">
      <c r="A12" s="142"/>
      <c r="B12" s="87" t="s">
        <v>32</v>
      </c>
      <c r="C12" s="24"/>
      <c r="D12" s="35">
        <v>68835</v>
      </c>
      <c r="E12" s="35">
        <v>46370696</v>
      </c>
      <c r="F12" s="64">
        <v>59467</v>
      </c>
      <c r="G12" s="64">
        <v>40912031</v>
      </c>
      <c r="H12" s="64">
        <v>3525</v>
      </c>
      <c r="I12" s="64">
        <v>3046521</v>
      </c>
      <c r="J12" s="101"/>
      <c r="K12" s="54"/>
      <c r="L12" s="55"/>
      <c r="M12" s="55"/>
      <c r="N12" s="55"/>
      <c r="O12" s="55"/>
      <c r="P12" s="55"/>
      <c r="Q12" s="55"/>
    </row>
    <row r="13" spans="1:17" ht="6" customHeight="1">
      <c r="A13" s="22"/>
      <c r="B13" s="87"/>
      <c r="C13" s="24"/>
      <c r="D13" s="35"/>
      <c r="E13" s="35"/>
      <c r="F13" s="64"/>
      <c r="G13" s="64"/>
      <c r="H13" s="64"/>
      <c r="I13" s="64"/>
      <c r="J13" s="5"/>
      <c r="K13" s="22"/>
      <c r="L13" s="63"/>
      <c r="M13" s="63"/>
      <c r="N13" s="63"/>
      <c r="O13" s="63"/>
      <c r="P13" s="63"/>
      <c r="Q13" s="63"/>
    </row>
    <row r="14" spans="1:17" s="100" customFormat="1" ht="13.5" customHeight="1">
      <c r="A14" s="142">
        <v>25</v>
      </c>
      <c r="B14" s="86" t="s">
        <v>37</v>
      </c>
      <c r="C14" s="23"/>
      <c r="D14" s="62">
        <f t="shared" ref="D14:I14" si="0">SUM(D15:D16)</f>
        <v>195607</v>
      </c>
      <c r="E14" s="62">
        <f t="shared" si="0"/>
        <v>130620183</v>
      </c>
      <c r="F14" s="62">
        <f t="shared" si="0"/>
        <v>170277</v>
      </c>
      <c r="G14" s="62">
        <f t="shared" si="0"/>
        <v>115547602</v>
      </c>
      <c r="H14" s="62">
        <f t="shared" si="0"/>
        <v>10477</v>
      </c>
      <c r="I14" s="62">
        <f t="shared" si="0"/>
        <v>9046081</v>
      </c>
      <c r="J14" s="98"/>
      <c r="K14" s="49"/>
      <c r="L14" s="99"/>
      <c r="M14" s="99"/>
      <c r="N14" s="99"/>
      <c r="O14" s="99"/>
      <c r="P14" s="99"/>
      <c r="Q14" s="99"/>
    </row>
    <row r="15" spans="1:17" s="100" customFormat="1" ht="13.5" customHeight="1">
      <c r="A15" s="142"/>
      <c r="B15" s="86" t="s">
        <v>31</v>
      </c>
      <c r="C15" s="23"/>
      <c r="D15" s="34">
        <f>SUM(F15,H15,D34,F34,H34,D53,F53)</f>
        <v>124416</v>
      </c>
      <c r="E15" s="34">
        <f>SUM(G15,I15,E34,G34,I34,E53,G53)</f>
        <v>82432898</v>
      </c>
      <c r="F15" s="62">
        <v>107922</v>
      </c>
      <c r="G15" s="62">
        <v>72628922</v>
      </c>
      <c r="H15" s="62">
        <v>6890</v>
      </c>
      <c r="I15" s="62">
        <v>5951086</v>
      </c>
      <c r="J15" s="98"/>
      <c r="K15" s="49"/>
      <c r="L15" s="99"/>
      <c r="M15" s="99"/>
      <c r="N15" s="99"/>
      <c r="O15" s="99"/>
      <c r="P15" s="99"/>
      <c r="Q15" s="99"/>
    </row>
    <row r="16" spans="1:17" s="44" customFormat="1" ht="13.5" customHeight="1">
      <c r="A16" s="142"/>
      <c r="B16" s="87" t="s">
        <v>32</v>
      </c>
      <c r="C16" s="24"/>
      <c r="D16" s="34">
        <f>SUM(F16,H16,D35,F35,H35,D54,F54)</f>
        <v>71191</v>
      </c>
      <c r="E16" s="34">
        <f>SUM(G16,I16,E35,G35,I35,E54,G54)</f>
        <v>48187285</v>
      </c>
      <c r="F16" s="62">
        <v>62355</v>
      </c>
      <c r="G16" s="62">
        <v>42918680</v>
      </c>
      <c r="H16" s="64">
        <v>3587</v>
      </c>
      <c r="I16" s="64">
        <v>3094995</v>
      </c>
      <c r="J16" s="101"/>
      <c r="K16" s="54"/>
      <c r="L16" s="55"/>
      <c r="M16" s="55"/>
      <c r="N16" s="55"/>
      <c r="O16" s="55"/>
      <c r="P16" s="55"/>
      <c r="Q16" s="55"/>
    </row>
    <row r="17" spans="1:19" ht="6" customHeight="1">
      <c r="A17" s="22"/>
      <c r="B17" s="87"/>
      <c r="C17" s="24"/>
      <c r="D17" s="35"/>
      <c r="E17" s="35"/>
      <c r="F17" s="64"/>
      <c r="G17" s="64"/>
      <c r="H17" s="64"/>
      <c r="I17" s="64"/>
      <c r="J17" s="5"/>
      <c r="K17" s="22"/>
      <c r="L17" s="63"/>
      <c r="M17" s="63"/>
      <c r="N17" s="63"/>
      <c r="O17" s="63"/>
      <c r="P17" s="63"/>
      <c r="Q17" s="63"/>
    </row>
    <row r="18" spans="1:19" s="100" customFormat="1" ht="13.5" customHeight="1">
      <c r="A18" s="142">
        <v>26</v>
      </c>
      <c r="B18" s="86" t="s">
        <v>37</v>
      </c>
      <c r="C18" s="23"/>
      <c r="D18" s="62">
        <v>192697</v>
      </c>
      <c r="E18" s="62">
        <v>125893097</v>
      </c>
      <c r="F18" s="62">
        <v>178012</v>
      </c>
      <c r="G18" s="62">
        <v>119248011</v>
      </c>
      <c r="H18" s="62">
        <v>1790</v>
      </c>
      <c r="I18" s="62">
        <v>1491843</v>
      </c>
      <c r="J18" s="98"/>
      <c r="K18" s="49"/>
      <c r="L18" s="99"/>
      <c r="M18" s="99"/>
      <c r="N18" s="99"/>
      <c r="O18" s="99"/>
      <c r="P18" s="99"/>
      <c r="Q18" s="99"/>
    </row>
    <row r="19" spans="1:19" s="100" customFormat="1" ht="13.5" customHeight="1">
      <c r="A19" s="142"/>
      <c r="B19" s="86" t="s">
        <v>31</v>
      </c>
      <c r="C19" s="23"/>
      <c r="D19" s="34">
        <v>122420</v>
      </c>
      <c r="E19" s="34">
        <v>79335652</v>
      </c>
      <c r="F19" s="62">
        <v>113010</v>
      </c>
      <c r="G19" s="62">
        <v>75113965</v>
      </c>
      <c r="H19" s="62">
        <v>1126</v>
      </c>
      <c r="I19" s="62">
        <v>940449</v>
      </c>
      <c r="J19" s="98"/>
      <c r="K19" s="49"/>
      <c r="L19" s="99"/>
      <c r="M19" s="99"/>
      <c r="N19" s="99"/>
      <c r="O19" s="99"/>
      <c r="P19" s="99"/>
      <c r="Q19" s="99"/>
    </row>
    <row r="20" spans="1:19" s="44" customFormat="1" ht="13.5" customHeight="1">
      <c r="A20" s="142"/>
      <c r="B20" s="87" t="s">
        <v>32</v>
      </c>
      <c r="C20" s="24"/>
      <c r="D20" s="34">
        <v>70277</v>
      </c>
      <c r="E20" s="34">
        <v>46557445</v>
      </c>
      <c r="F20" s="62">
        <v>65002</v>
      </c>
      <c r="G20" s="62">
        <v>44134046</v>
      </c>
      <c r="H20" s="64">
        <v>664</v>
      </c>
      <c r="I20" s="64">
        <v>551394</v>
      </c>
      <c r="J20" s="101"/>
      <c r="K20" s="54"/>
      <c r="L20" s="55"/>
      <c r="M20" s="55"/>
      <c r="N20" s="55"/>
      <c r="O20" s="55"/>
      <c r="P20" s="55"/>
      <c r="Q20" s="55"/>
    </row>
    <row r="21" spans="1:19" ht="6" customHeight="1">
      <c r="A21" s="22"/>
      <c r="B21" s="87"/>
      <c r="C21" s="24"/>
      <c r="D21" s="35"/>
      <c r="E21" s="35"/>
      <c r="F21" s="64"/>
      <c r="G21" s="64"/>
      <c r="H21" s="64"/>
      <c r="I21" s="64"/>
      <c r="J21" s="5"/>
      <c r="K21" s="22"/>
      <c r="L21" s="63"/>
      <c r="M21" s="63"/>
      <c r="N21" s="63"/>
      <c r="O21" s="63"/>
      <c r="P21" s="63"/>
      <c r="Q21" s="63"/>
    </row>
    <row r="22" spans="1:19" s="100" customFormat="1" ht="13.5" customHeight="1">
      <c r="A22" s="131">
        <v>27</v>
      </c>
      <c r="B22" s="96" t="s">
        <v>37</v>
      </c>
      <c r="C22" s="97"/>
      <c r="D22" s="121">
        <v>206548</v>
      </c>
      <c r="E22" s="121">
        <v>139228680</v>
      </c>
      <c r="F22" s="121">
        <f>SUM(F23:F24)</f>
        <v>184258</v>
      </c>
      <c r="G22" s="121">
        <f>SUM(G23:G24)</f>
        <v>124914186</v>
      </c>
      <c r="H22" s="121">
        <f>SUM(H23:H24)</f>
        <v>10903</v>
      </c>
      <c r="I22" s="121">
        <f>SUM(I23:I24)</f>
        <v>9333952</v>
      </c>
      <c r="J22" s="98"/>
      <c r="K22" s="49"/>
      <c r="L22" s="99"/>
      <c r="M22" s="99"/>
      <c r="N22" s="99"/>
      <c r="O22" s="99"/>
      <c r="P22" s="99"/>
      <c r="Q22" s="99"/>
    </row>
    <row r="23" spans="1:19" s="100" customFormat="1" ht="13.5" customHeight="1">
      <c r="A23" s="131"/>
      <c r="B23" s="96" t="s">
        <v>31</v>
      </c>
      <c r="C23" s="97"/>
      <c r="D23" s="121">
        <v>131722</v>
      </c>
      <c r="E23" s="121">
        <v>88050388</v>
      </c>
      <c r="F23" s="121">
        <v>116926</v>
      </c>
      <c r="G23" s="121">
        <v>78667133</v>
      </c>
      <c r="H23" s="121">
        <v>7219</v>
      </c>
      <c r="I23" s="121">
        <v>6190130</v>
      </c>
      <c r="J23" s="98"/>
      <c r="K23" s="49"/>
      <c r="L23" s="99"/>
      <c r="M23" s="99"/>
      <c r="N23" s="99"/>
      <c r="O23" s="99"/>
      <c r="P23" s="99"/>
      <c r="Q23" s="99"/>
    </row>
    <row r="24" spans="1:19" s="44" customFormat="1" ht="13.5" customHeight="1">
      <c r="A24" s="131"/>
      <c r="B24" s="88" t="s">
        <v>32</v>
      </c>
      <c r="C24" s="6"/>
      <c r="D24" s="121">
        <v>74826</v>
      </c>
      <c r="E24" s="121">
        <v>51178292</v>
      </c>
      <c r="F24" s="121">
        <v>67332</v>
      </c>
      <c r="G24" s="121">
        <v>46247053</v>
      </c>
      <c r="H24" s="122">
        <v>3684</v>
      </c>
      <c r="I24" s="122">
        <v>3143822</v>
      </c>
      <c r="J24" s="101"/>
      <c r="K24" s="54"/>
      <c r="L24" s="55"/>
      <c r="M24" s="55"/>
      <c r="N24" s="55"/>
      <c r="O24" s="55"/>
      <c r="P24" s="55"/>
      <c r="Q24" s="55"/>
    </row>
    <row r="25" spans="1:19" ht="6.75" customHeight="1" thickBot="1">
      <c r="A25" s="37"/>
      <c r="B25" s="92"/>
      <c r="C25" s="74"/>
      <c r="D25" s="66"/>
      <c r="E25" s="66"/>
      <c r="F25" s="66"/>
      <c r="G25" s="66"/>
      <c r="H25" s="66"/>
      <c r="I25" s="75"/>
      <c r="J25" s="67"/>
      <c r="K25" s="68"/>
      <c r="L25" s="29"/>
      <c r="M25" s="29"/>
      <c r="N25" s="29"/>
      <c r="O25" s="29"/>
      <c r="P25" s="29"/>
      <c r="Q25" s="29"/>
      <c r="R25" s="69"/>
      <c r="S25" s="69"/>
    </row>
    <row r="26" spans="1:19" ht="14.25" customHeight="1" thickTop="1">
      <c r="A26" s="152" t="s">
        <v>17</v>
      </c>
      <c r="B26" s="152"/>
      <c r="C26" s="80"/>
      <c r="D26" s="164" t="s">
        <v>8</v>
      </c>
      <c r="E26" s="166"/>
      <c r="F26" s="167" t="s">
        <v>9</v>
      </c>
      <c r="G26" s="167"/>
      <c r="H26" s="166" t="s">
        <v>10</v>
      </c>
      <c r="I26" s="150"/>
      <c r="J26" s="57"/>
      <c r="K26" s="58"/>
      <c r="L26" s="29"/>
      <c r="M26" s="29"/>
      <c r="N26" s="29"/>
      <c r="O26" s="29"/>
      <c r="P26" s="29"/>
      <c r="Q26" s="29"/>
    </row>
    <row r="27" spans="1:19" ht="15.75" customHeight="1">
      <c r="A27" s="153"/>
      <c r="B27" s="153"/>
      <c r="C27" s="81"/>
      <c r="D27" s="93" t="s">
        <v>4</v>
      </c>
      <c r="E27" s="32" t="s">
        <v>14</v>
      </c>
      <c r="F27" s="59" t="s">
        <v>4</v>
      </c>
      <c r="G27" s="46" t="s">
        <v>14</v>
      </c>
      <c r="H27" s="59" t="s">
        <v>4</v>
      </c>
      <c r="I27" s="15" t="s">
        <v>14</v>
      </c>
      <c r="J27" s="5"/>
      <c r="K27" s="22"/>
      <c r="L27" s="22"/>
      <c r="M27" s="33"/>
      <c r="N27" s="22"/>
      <c r="O27" s="22"/>
      <c r="P27" s="22"/>
      <c r="Q27" s="22"/>
    </row>
    <row r="28" spans="1:19" ht="9.75" customHeight="1">
      <c r="A28" s="60"/>
      <c r="B28" s="91"/>
      <c r="C28" s="14"/>
      <c r="D28" s="20" t="s">
        <v>0</v>
      </c>
      <c r="E28" s="20" t="s">
        <v>2</v>
      </c>
      <c r="F28" s="20" t="s">
        <v>0</v>
      </c>
      <c r="G28" s="20" t="s">
        <v>2</v>
      </c>
      <c r="H28" s="20" t="s">
        <v>0</v>
      </c>
      <c r="I28" s="20" t="s">
        <v>2</v>
      </c>
      <c r="J28" s="29"/>
      <c r="K28" s="61"/>
      <c r="L28" s="21"/>
      <c r="M28" s="21"/>
      <c r="N28" s="21"/>
      <c r="O28" s="21"/>
      <c r="P28" s="21"/>
      <c r="Q28" s="21"/>
    </row>
    <row r="29" spans="1:19" ht="13.5" customHeight="1">
      <c r="A29" s="142" t="s">
        <v>45</v>
      </c>
      <c r="B29" s="95" t="s">
        <v>37</v>
      </c>
      <c r="C29" s="65"/>
      <c r="D29" s="102">
        <v>1317</v>
      </c>
      <c r="E29" s="102">
        <v>1038148</v>
      </c>
      <c r="F29" s="102">
        <v>8908</v>
      </c>
      <c r="G29" s="102">
        <v>4110319</v>
      </c>
      <c r="H29" s="102">
        <v>5758</v>
      </c>
      <c r="I29" s="102">
        <v>1216792</v>
      </c>
      <c r="J29" s="5"/>
      <c r="K29" s="22"/>
      <c r="L29" s="63"/>
      <c r="M29" s="63"/>
      <c r="N29" s="63"/>
      <c r="O29" s="63"/>
      <c r="P29" s="63"/>
      <c r="Q29" s="63"/>
    </row>
    <row r="30" spans="1:19" s="100" customFormat="1" ht="13.5" customHeight="1">
      <c r="A30" s="142"/>
      <c r="B30" s="86" t="s">
        <v>31</v>
      </c>
      <c r="C30" s="23"/>
      <c r="D30" s="62">
        <v>801</v>
      </c>
      <c r="E30" s="62">
        <v>635360</v>
      </c>
      <c r="F30" s="62">
        <v>5838</v>
      </c>
      <c r="G30" s="62">
        <v>2686788</v>
      </c>
      <c r="H30" s="62">
        <v>3738</v>
      </c>
      <c r="I30" s="62">
        <v>800760</v>
      </c>
      <c r="J30" s="98"/>
      <c r="K30" s="49"/>
      <c r="L30" s="99"/>
      <c r="M30" s="99"/>
      <c r="N30" s="99"/>
      <c r="O30" s="99"/>
      <c r="P30" s="99"/>
      <c r="Q30" s="99"/>
    </row>
    <row r="31" spans="1:19" s="44" customFormat="1" ht="13.5" customHeight="1">
      <c r="A31" s="142"/>
      <c r="B31" s="87" t="s">
        <v>32</v>
      </c>
      <c r="C31" s="24"/>
      <c r="D31" s="64">
        <v>516</v>
      </c>
      <c r="E31" s="64">
        <v>402788</v>
      </c>
      <c r="F31" s="64">
        <v>3070</v>
      </c>
      <c r="G31" s="64">
        <v>1423531</v>
      </c>
      <c r="H31" s="64">
        <v>2020</v>
      </c>
      <c r="I31" s="64">
        <v>416032</v>
      </c>
      <c r="J31" s="101"/>
      <c r="K31" s="54"/>
      <c r="L31" s="55"/>
      <c r="M31" s="55"/>
      <c r="N31" s="55"/>
      <c r="O31" s="55"/>
      <c r="P31" s="55"/>
      <c r="Q31" s="55"/>
    </row>
    <row r="32" spans="1:19" ht="6" customHeight="1">
      <c r="A32" s="22"/>
      <c r="B32" s="87"/>
      <c r="C32" s="24"/>
      <c r="D32" s="64"/>
      <c r="E32" s="64"/>
      <c r="F32" s="64"/>
      <c r="G32" s="64"/>
      <c r="H32" s="64"/>
      <c r="I32" s="64"/>
      <c r="J32" s="5"/>
      <c r="K32" s="22"/>
      <c r="L32" s="63"/>
      <c r="M32" s="63"/>
      <c r="N32" s="63"/>
      <c r="O32" s="63"/>
      <c r="P32" s="63"/>
      <c r="Q32" s="63"/>
    </row>
    <row r="33" spans="1:19" ht="13.5" customHeight="1">
      <c r="A33" s="142">
        <v>25</v>
      </c>
      <c r="B33" s="95" t="s">
        <v>37</v>
      </c>
      <c r="C33" s="65"/>
      <c r="D33" s="102">
        <f t="shared" ref="D33:I33" si="1">SUM(D34:D35)</f>
        <v>1280</v>
      </c>
      <c r="E33" s="102">
        <f t="shared" si="1"/>
        <v>902885</v>
      </c>
      <c r="F33" s="102">
        <f t="shared" si="1"/>
        <v>7994</v>
      </c>
      <c r="G33" s="102">
        <f t="shared" si="1"/>
        <v>3688847</v>
      </c>
      <c r="H33" s="102">
        <f t="shared" si="1"/>
        <v>5037</v>
      </c>
      <c r="I33" s="102">
        <f t="shared" si="1"/>
        <v>1041898</v>
      </c>
      <c r="J33" s="5"/>
      <c r="K33" s="22"/>
      <c r="L33" s="63"/>
      <c r="M33" s="63"/>
      <c r="N33" s="63"/>
      <c r="O33" s="63"/>
      <c r="P33" s="63"/>
      <c r="Q33" s="63"/>
    </row>
    <row r="34" spans="1:19" s="100" customFormat="1" ht="13.5" customHeight="1">
      <c r="A34" s="142"/>
      <c r="B34" s="86" t="s">
        <v>31</v>
      </c>
      <c r="C34" s="23"/>
      <c r="D34" s="62">
        <v>778</v>
      </c>
      <c r="E34" s="62">
        <v>514548</v>
      </c>
      <c r="F34" s="62">
        <v>5257</v>
      </c>
      <c r="G34" s="62">
        <v>2419809</v>
      </c>
      <c r="H34" s="62">
        <v>3240</v>
      </c>
      <c r="I34" s="62">
        <v>679708</v>
      </c>
      <c r="J34" s="98"/>
      <c r="K34" s="49"/>
      <c r="L34" s="99"/>
      <c r="M34" s="99"/>
      <c r="N34" s="99"/>
      <c r="O34" s="99"/>
      <c r="P34" s="99"/>
      <c r="Q34" s="99"/>
    </row>
    <row r="35" spans="1:19" s="44" customFormat="1" ht="13.5" customHeight="1">
      <c r="A35" s="142"/>
      <c r="B35" s="87" t="s">
        <v>32</v>
      </c>
      <c r="C35" s="24"/>
      <c r="D35" s="64">
        <v>502</v>
      </c>
      <c r="E35" s="64">
        <v>388337</v>
      </c>
      <c r="F35" s="64">
        <v>2737</v>
      </c>
      <c r="G35" s="64">
        <v>1269038</v>
      </c>
      <c r="H35" s="64">
        <v>1797</v>
      </c>
      <c r="I35" s="64">
        <v>362190</v>
      </c>
      <c r="J35" s="101"/>
      <c r="K35" s="54"/>
      <c r="L35" s="55"/>
      <c r="M35" s="55"/>
      <c r="N35" s="55"/>
      <c r="O35" s="55"/>
      <c r="P35" s="55"/>
      <c r="Q35" s="55"/>
    </row>
    <row r="36" spans="1:19" ht="6" customHeight="1">
      <c r="A36" s="22"/>
      <c r="B36" s="87"/>
      <c r="C36" s="24"/>
      <c r="D36" s="64"/>
      <c r="E36" s="64"/>
      <c r="F36" s="64"/>
      <c r="G36" s="64"/>
      <c r="H36" s="64"/>
      <c r="I36" s="64"/>
      <c r="J36" s="5"/>
      <c r="K36" s="22"/>
      <c r="L36" s="63"/>
      <c r="M36" s="63"/>
      <c r="N36" s="63"/>
      <c r="O36" s="63"/>
      <c r="P36" s="63"/>
      <c r="Q36" s="63"/>
    </row>
    <row r="37" spans="1:19" ht="13.5" customHeight="1">
      <c r="A37" s="142">
        <v>26</v>
      </c>
      <c r="B37" s="95" t="s">
        <v>37</v>
      </c>
      <c r="C37" s="65"/>
      <c r="D37" s="102">
        <v>1082</v>
      </c>
      <c r="E37" s="102">
        <v>837817</v>
      </c>
      <c r="F37" s="102">
        <v>6826</v>
      </c>
      <c r="G37" s="102">
        <v>3113922</v>
      </c>
      <c r="H37" s="102">
        <v>4498</v>
      </c>
      <c r="I37" s="102">
        <v>919845</v>
      </c>
      <c r="J37" s="5"/>
      <c r="K37" s="22"/>
      <c r="L37" s="63"/>
      <c r="M37" s="63"/>
      <c r="N37" s="63"/>
      <c r="O37" s="63"/>
      <c r="P37" s="63"/>
      <c r="Q37" s="63"/>
    </row>
    <row r="38" spans="1:19" s="100" customFormat="1" ht="13.5" customHeight="1">
      <c r="A38" s="142"/>
      <c r="B38" s="86" t="s">
        <v>31</v>
      </c>
      <c r="C38" s="23"/>
      <c r="D38" s="62">
        <v>641</v>
      </c>
      <c r="E38" s="62">
        <v>504821</v>
      </c>
      <c r="F38" s="62">
        <v>4468</v>
      </c>
      <c r="G38" s="62">
        <v>2034699</v>
      </c>
      <c r="H38" s="62">
        <v>2875</v>
      </c>
      <c r="I38" s="62">
        <v>597407</v>
      </c>
      <c r="J38" s="98"/>
      <c r="K38" s="49"/>
      <c r="L38" s="99"/>
      <c r="M38" s="99"/>
      <c r="N38" s="99"/>
      <c r="O38" s="99"/>
      <c r="P38" s="99"/>
      <c r="Q38" s="99"/>
    </row>
    <row r="39" spans="1:19" s="44" customFormat="1" ht="13.5" customHeight="1">
      <c r="A39" s="142"/>
      <c r="B39" s="87" t="s">
        <v>32</v>
      </c>
      <c r="C39" s="24"/>
      <c r="D39" s="64">
        <v>441</v>
      </c>
      <c r="E39" s="64">
        <v>332996</v>
      </c>
      <c r="F39" s="64">
        <v>2358</v>
      </c>
      <c r="G39" s="64">
        <v>1079223</v>
      </c>
      <c r="H39" s="64">
        <v>1623</v>
      </c>
      <c r="I39" s="64">
        <v>322438</v>
      </c>
      <c r="J39" s="101"/>
      <c r="K39" s="54"/>
      <c r="L39" s="55"/>
      <c r="M39" s="55"/>
      <c r="N39" s="55"/>
      <c r="O39" s="55"/>
      <c r="P39" s="55"/>
      <c r="Q39" s="55"/>
    </row>
    <row r="40" spans="1:19" ht="6" customHeight="1">
      <c r="A40" s="22"/>
      <c r="B40" s="87"/>
      <c r="C40" s="24"/>
      <c r="D40" s="64"/>
      <c r="E40" s="64"/>
      <c r="F40" s="64"/>
      <c r="G40" s="64"/>
      <c r="H40" s="64"/>
      <c r="I40" s="64"/>
      <c r="J40" s="5"/>
      <c r="K40" s="22"/>
      <c r="L40" s="63"/>
      <c r="M40" s="63"/>
      <c r="N40" s="63"/>
      <c r="O40" s="63"/>
      <c r="P40" s="63"/>
      <c r="Q40" s="63"/>
    </row>
    <row r="41" spans="1:19" ht="13.5" customHeight="1">
      <c r="A41" s="131">
        <v>27</v>
      </c>
      <c r="B41" s="89" t="s">
        <v>37</v>
      </c>
      <c r="C41" s="8"/>
      <c r="D41" s="123">
        <f t="shared" ref="D41:I41" si="2">SUM(D42,D43)</f>
        <v>911</v>
      </c>
      <c r="E41" s="123">
        <f t="shared" si="2"/>
        <v>1033637</v>
      </c>
      <c r="F41" s="123">
        <f t="shared" si="2"/>
        <v>6070</v>
      </c>
      <c r="G41" s="123">
        <f t="shared" si="2"/>
        <v>2795792</v>
      </c>
      <c r="H41" s="123">
        <f t="shared" si="2"/>
        <v>3965</v>
      </c>
      <c r="I41" s="123">
        <f t="shared" si="2"/>
        <v>827895</v>
      </c>
      <c r="J41" s="5"/>
      <c r="K41" s="22"/>
      <c r="L41" s="63"/>
      <c r="M41" s="63"/>
      <c r="N41" s="63"/>
      <c r="O41" s="63"/>
      <c r="P41" s="63"/>
      <c r="Q41" s="63"/>
    </row>
    <row r="42" spans="1:19" s="100" customFormat="1" ht="13.5" customHeight="1">
      <c r="A42" s="131"/>
      <c r="B42" s="96" t="s">
        <v>31</v>
      </c>
      <c r="C42" s="97"/>
      <c r="D42" s="121">
        <v>785</v>
      </c>
      <c r="E42" s="121">
        <v>625905</v>
      </c>
      <c r="F42" s="121">
        <v>3994</v>
      </c>
      <c r="G42" s="121">
        <v>1833230</v>
      </c>
      <c r="H42" s="121">
        <v>2524</v>
      </c>
      <c r="I42" s="121">
        <v>533698</v>
      </c>
      <c r="J42" s="98"/>
      <c r="K42" s="49"/>
      <c r="L42" s="99"/>
      <c r="M42" s="99"/>
      <c r="N42" s="99"/>
      <c r="O42" s="99"/>
      <c r="P42" s="99"/>
      <c r="Q42" s="99"/>
    </row>
    <row r="43" spans="1:19" s="44" customFormat="1" ht="13.5" customHeight="1">
      <c r="A43" s="131"/>
      <c r="B43" s="88" t="s">
        <v>32</v>
      </c>
      <c r="C43" s="6"/>
      <c r="D43" s="122">
        <v>126</v>
      </c>
      <c r="E43" s="122">
        <v>407732</v>
      </c>
      <c r="F43" s="122">
        <v>2076</v>
      </c>
      <c r="G43" s="122">
        <v>962562</v>
      </c>
      <c r="H43" s="122">
        <v>1441</v>
      </c>
      <c r="I43" s="122">
        <v>294197</v>
      </c>
      <c r="J43" s="101"/>
      <c r="K43" s="54"/>
      <c r="L43" s="55"/>
      <c r="M43" s="55"/>
      <c r="N43" s="55"/>
      <c r="O43" s="55"/>
      <c r="P43" s="55"/>
      <c r="Q43" s="55"/>
    </row>
    <row r="44" spans="1:19" ht="6.75" customHeight="1" thickBot="1">
      <c r="A44" s="37"/>
      <c r="B44" s="84"/>
      <c r="C44" s="94"/>
      <c r="D44" s="66"/>
      <c r="E44" s="66"/>
      <c r="F44" s="66"/>
      <c r="G44" s="66"/>
      <c r="H44" s="66"/>
      <c r="I44" s="63"/>
      <c r="J44" s="67"/>
      <c r="K44" s="68"/>
      <c r="L44" s="29"/>
      <c r="M44" s="29"/>
      <c r="N44" s="29"/>
      <c r="O44" s="29"/>
      <c r="P44" s="29"/>
      <c r="Q44" s="29"/>
      <c r="R44" s="69"/>
      <c r="S44" s="69"/>
    </row>
    <row r="45" spans="1:19" ht="14.25" customHeight="1" thickTop="1">
      <c r="A45" s="152" t="s">
        <v>17</v>
      </c>
      <c r="B45" s="152"/>
      <c r="C45" s="80"/>
      <c r="D45" s="164" t="s">
        <v>11</v>
      </c>
      <c r="E45" s="167"/>
      <c r="F45" s="167" t="s">
        <v>12</v>
      </c>
      <c r="G45" s="166"/>
      <c r="H45" s="166" t="s">
        <v>13</v>
      </c>
      <c r="I45" s="150"/>
      <c r="J45" s="57"/>
      <c r="K45" s="58"/>
      <c r="L45" s="29"/>
      <c r="M45" s="29"/>
      <c r="N45" s="29"/>
      <c r="O45" s="29"/>
      <c r="P45" s="29"/>
      <c r="Q45" s="29"/>
    </row>
    <row r="46" spans="1:19" ht="15.75" customHeight="1">
      <c r="A46" s="153"/>
      <c r="B46" s="153"/>
      <c r="C46" s="81"/>
      <c r="D46" s="93" t="s">
        <v>4</v>
      </c>
      <c r="E46" s="46" t="s">
        <v>14</v>
      </c>
      <c r="F46" s="59" t="s">
        <v>4</v>
      </c>
      <c r="G46" s="70" t="s">
        <v>14</v>
      </c>
      <c r="H46" s="59" t="s">
        <v>40</v>
      </c>
      <c r="I46" s="71" t="s">
        <v>41</v>
      </c>
      <c r="J46" s="5"/>
      <c r="K46" s="22"/>
      <c r="L46" s="22"/>
      <c r="M46" s="33"/>
      <c r="N46" s="22"/>
      <c r="O46" s="22"/>
      <c r="P46" s="22"/>
      <c r="Q46" s="22"/>
    </row>
    <row r="47" spans="1:19" ht="9.75" customHeight="1">
      <c r="A47" s="60"/>
      <c r="B47" s="91"/>
      <c r="C47" s="14"/>
      <c r="D47" s="20" t="s">
        <v>0</v>
      </c>
      <c r="E47" s="20" t="s">
        <v>2</v>
      </c>
      <c r="F47" s="20" t="s">
        <v>0</v>
      </c>
      <c r="G47" s="20" t="s">
        <v>2</v>
      </c>
      <c r="H47" s="20" t="s">
        <v>0</v>
      </c>
      <c r="I47" s="20" t="s">
        <v>2</v>
      </c>
      <c r="J47" s="29"/>
      <c r="K47" s="61"/>
      <c r="L47" s="21"/>
      <c r="M47" s="21"/>
      <c r="N47" s="21"/>
      <c r="O47" s="21"/>
      <c r="P47" s="21"/>
      <c r="Q47" s="21"/>
    </row>
    <row r="48" spans="1:19" s="100" customFormat="1" ht="13.5" customHeight="1">
      <c r="A48" s="142" t="s">
        <v>45</v>
      </c>
      <c r="B48" s="86" t="s">
        <v>37</v>
      </c>
      <c r="C48" s="23"/>
      <c r="D48" s="62">
        <v>391</v>
      </c>
      <c r="E48" s="62">
        <v>336028</v>
      </c>
      <c r="F48" s="62">
        <v>210</v>
      </c>
      <c r="G48" s="72">
        <v>95555</v>
      </c>
      <c r="H48" s="62">
        <v>204</v>
      </c>
      <c r="I48" s="62">
        <v>29565</v>
      </c>
      <c r="J48" s="98"/>
      <c r="K48" s="49"/>
      <c r="L48" s="99"/>
      <c r="M48" s="99"/>
      <c r="N48" s="99"/>
      <c r="O48" s="99"/>
      <c r="P48" s="99"/>
      <c r="Q48" s="99"/>
    </row>
    <row r="49" spans="1:19" s="100" customFormat="1" ht="13.5" customHeight="1">
      <c r="A49" s="142"/>
      <c r="B49" s="86" t="s">
        <v>31</v>
      </c>
      <c r="C49" s="23"/>
      <c r="D49" s="62">
        <v>241</v>
      </c>
      <c r="E49" s="62">
        <v>206847</v>
      </c>
      <c r="F49" s="62">
        <v>123</v>
      </c>
      <c r="G49" s="72">
        <v>54943</v>
      </c>
      <c r="H49" s="62">
        <v>136</v>
      </c>
      <c r="I49" s="62">
        <v>19063</v>
      </c>
      <c r="J49" s="98"/>
      <c r="K49" s="49"/>
      <c r="L49" s="99"/>
      <c r="M49" s="99"/>
      <c r="N49" s="99"/>
      <c r="O49" s="99"/>
      <c r="P49" s="99"/>
      <c r="Q49" s="99"/>
    </row>
    <row r="50" spans="1:19" s="44" customFormat="1" ht="13.5" customHeight="1">
      <c r="A50" s="142"/>
      <c r="B50" s="87" t="s">
        <v>32</v>
      </c>
      <c r="C50" s="24"/>
      <c r="D50" s="64">
        <v>150</v>
      </c>
      <c r="E50" s="64">
        <v>129181</v>
      </c>
      <c r="F50" s="64">
        <v>87</v>
      </c>
      <c r="G50" s="73">
        <v>40612</v>
      </c>
      <c r="H50" s="64">
        <v>68</v>
      </c>
      <c r="I50" s="64">
        <v>10502</v>
      </c>
      <c r="J50" s="101"/>
      <c r="K50" s="54"/>
      <c r="L50" s="55"/>
      <c r="M50" s="55"/>
      <c r="N50" s="55"/>
      <c r="O50" s="55"/>
      <c r="P50" s="55"/>
      <c r="Q50" s="55"/>
    </row>
    <row r="51" spans="1:19" ht="6" customHeight="1">
      <c r="A51" s="22"/>
      <c r="B51" s="95"/>
      <c r="C51" s="65"/>
      <c r="D51" s="64"/>
      <c r="E51" s="64"/>
      <c r="F51" s="64"/>
      <c r="G51" s="73"/>
      <c r="H51" s="64"/>
      <c r="I51" s="64"/>
      <c r="J51" s="5"/>
      <c r="K51" s="22"/>
      <c r="L51" s="63"/>
      <c r="M51" s="63"/>
      <c r="N51" s="63"/>
      <c r="O51" s="63"/>
      <c r="P51" s="63"/>
      <c r="Q51" s="63"/>
    </row>
    <row r="52" spans="1:19" s="100" customFormat="1" ht="13.5" customHeight="1">
      <c r="A52" s="142">
        <v>25</v>
      </c>
      <c r="B52" s="86" t="s">
        <v>37</v>
      </c>
      <c r="C52" s="23"/>
      <c r="D52" s="62">
        <f t="shared" ref="D52:I52" si="3">SUM(D53:D54)</f>
        <v>365</v>
      </c>
      <c r="E52" s="62">
        <f t="shared" si="3"/>
        <v>312441</v>
      </c>
      <c r="F52" s="62">
        <f t="shared" si="3"/>
        <v>177</v>
      </c>
      <c r="G52" s="62">
        <f t="shared" si="3"/>
        <v>80429</v>
      </c>
      <c r="H52" s="62">
        <f t="shared" si="3"/>
        <v>198</v>
      </c>
      <c r="I52" s="62">
        <f t="shared" si="3"/>
        <v>28038</v>
      </c>
      <c r="J52" s="98"/>
      <c r="K52" s="49"/>
      <c r="L52" s="99"/>
      <c r="M52" s="99"/>
      <c r="N52" s="99"/>
      <c r="O52" s="99"/>
      <c r="P52" s="99"/>
      <c r="Q52" s="99"/>
    </row>
    <row r="53" spans="1:19" s="100" customFormat="1" ht="13.5" customHeight="1">
      <c r="A53" s="142"/>
      <c r="B53" s="86" t="s">
        <v>31</v>
      </c>
      <c r="C53" s="23"/>
      <c r="D53" s="62">
        <v>225</v>
      </c>
      <c r="E53" s="62">
        <v>192327</v>
      </c>
      <c r="F53" s="62">
        <v>104</v>
      </c>
      <c r="G53" s="72">
        <v>46498</v>
      </c>
      <c r="H53" s="62">
        <v>111</v>
      </c>
      <c r="I53" s="62">
        <v>15138</v>
      </c>
      <c r="J53" s="98"/>
      <c r="K53" s="49"/>
      <c r="L53" s="99"/>
      <c r="M53" s="99"/>
      <c r="N53" s="99"/>
      <c r="O53" s="99"/>
      <c r="P53" s="99"/>
      <c r="Q53" s="99"/>
    </row>
    <row r="54" spans="1:19" s="44" customFormat="1" ht="13.5" customHeight="1">
      <c r="A54" s="142"/>
      <c r="B54" s="87" t="s">
        <v>32</v>
      </c>
      <c r="C54" s="24"/>
      <c r="D54" s="64">
        <v>140</v>
      </c>
      <c r="E54" s="64">
        <v>120114</v>
      </c>
      <c r="F54" s="64">
        <v>73</v>
      </c>
      <c r="G54" s="73">
        <v>33931</v>
      </c>
      <c r="H54" s="64">
        <v>87</v>
      </c>
      <c r="I54" s="64">
        <v>12900</v>
      </c>
      <c r="J54" s="101"/>
      <c r="K54" s="54"/>
      <c r="L54" s="55"/>
      <c r="M54" s="55"/>
      <c r="N54" s="55"/>
      <c r="O54" s="55"/>
      <c r="P54" s="55"/>
      <c r="Q54" s="55"/>
    </row>
    <row r="55" spans="1:19" ht="6" customHeight="1">
      <c r="A55" s="22"/>
      <c r="B55" s="95"/>
      <c r="C55" s="65"/>
      <c r="D55" s="64"/>
      <c r="E55" s="64"/>
      <c r="F55" s="64"/>
      <c r="G55" s="73"/>
      <c r="H55" s="64"/>
      <c r="I55" s="64"/>
      <c r="J55" s="5"/>
      <c r="K55" s="22"/>
      <c r="L55" s="63"/>
      <c r="M55" s="63"/>
      <c r="N55" s="63"/>
      <c r="O55" s="63"/>
      <c r="P55" s="63"/>
      <c r="Q55" s="63"/>
    </row>
    <row r="56" spans="1:19" s="100" customFormat="1" ht="13.5" customHeight="1">
      <c r="A56" s="142">
        <v>26</v>
      </c>
      <c r="B56" s="86" t="s">
        <v>37</v>
      </c>
      <c r="C56" s="23"/>
      <c r="D56" s="62">
        <v>335</v>
      </c>
      <c r="E56" s="62">
        <v>212519</v>
      </c>
      <c r="F56" s="62">
        <v>154</v>
      </c>
      <c r="G56" s="62">
        <v>69140</v>
      </c>
      <c r="H56" s="62">
        <v>171</v>
      </c>
      <c r="I56" s="62">
        <v>24996</v>
      </c>
      <c r="J56" s="98"/>
      <c r="K56" s="49"/>
      <c r="L56" s="99"/>
      <c r="M56" s="99"/>
      <c r="N56" s="99"/>
      <c r="O56" s="99"/>
      <c r="P56" s="99"/>
      <c r="Q56" s="99"/>
    </row>
    <row r="57" spans="1:19" s="100" customFormat="1" ht="13.5" customHeight="1">
      <c r="A57" s="142"/>
      <c r="B57" s="86" t="s">
        <v>31</v>
      </c>
      <c r="C57" s="23"/>
      <c r="D57" s="62">
        <v>204</v>
      </c>
      <c r="E57" s="62">
        <v>102009</v>
      </c>
      <c r="F57" s="62">
        <v>96</v>
      </c>
      <c r="G57" s="72">
        <v>42302</v>
      </c>
      <c r="H57" s="62">
        <v>96</v>
      </c>
      <c r="I57" s="62">
        <v>13770</v>
      </c>
      <c r="J57" s="98"/>
      <c r="K57" s="49"/>
      <c r="L57" s="99"/>
      <c r="M57" s="99"/>
      <c r="N57" s="99"/>
      <c r="O57" s="99"/>
      <c r="P57" s="99"/>
      <c r="Q57" s="99"/>
    </row>
    <row r="58" spans="1:19" s="44" customFormat="1" ht="13.5" customHeight="1">
      <c r="A58" s="142"/>
      <c r="B58" s="87" t="s">
        <v>32</v>
      </c>
      <c r="C58" s="24"/>
      <c r="D58" s="64">
        <v>131</v>
      </c>
      <c r="E58" s="64">
        <v>110510</v>
      </c>
      <c r="F58" s="64">
        <v>58</v>
      </c>
      <c r="G58" s="73">
        <v>26838</v>
      </c>
      <c r="H58" s="64">
        <v>75</v>
      </c>
      <c r="I58" s="64">
        <v>11226</v>
      </c>
      <c r="J58" s="101"/>
      <c r="K58" s="54"/>
      <c r="L58" s="55"/>
      <c r="M58" s="55"/>
      <c r="N58" s="55"/>
      <c r="O58" s="55"/>
      <c r="P58" s="55"/>
      <c r="Q58" s="55"/>
    </row>
    <row r="59" spans="1:19" ht="6" customHeight="1">
      <c r="A59" s="22"/>
      <c r="B59" s="95"/>
      <c r="C59" s="65"/>
      <c r="D59" s="64"/>
      <c r="E59" s="64"/>
      <c r="F59" s="64"/>
      <c r="G59" s="73"/>
      <c r="H59" s="64"/>
      <c r="I59" s="64"/>
      <c r="J59" s="5"/>
      <c r="K59" s="22"/>
      <c r="L59" s="63"/>
      <c r="M59" s="63"/>
      <c r="N59" s="63"/>
      <c r="O59" s="63"/>
      <c r="P59" s="63"/>
      <c r="Q59" s="63"/>
    </row>
    <row r="60" spans="1:19" s="100" customFormat="1" ht="13.5" customHeight="1">
      <c r="A60" s="131">
        <v>27</v>
      </c>
      <c r="B60" s="96" t="s">
        <v>37</v>
      </c>
      <c r="C60" s="97"/>
      <c r="D60" s="121">
        <f>SUM(D61,D62)</f>
        <v>310</v>
      </c>
      <c r="E60" s="121">
        <f>SUM(E61,E62)</f>
        <v>263279</v>
      </c>
      <c r="F60" s="121">
        <f>SUM(F61,F62)</f>
        <v>131</v>
      </c>
      <c r="G60" s="121">
        <f>SUM(G61,G62)</f>
        <v>59939</v>
      </c>
      <c r="H60" s="121">
        <f>SUM(H61:H62)</f>
        <v>153</v>
      </c>
      <c r="I60" s="121">
        <f>SUM(I61:I62)</f>
        <v>15544</v>
      </c>
      <c r="J60" s="98"/>
      <c r="K60" s="49"/>
      <c r="L60" s="99"/>
      <c r="M60" s="99"/>
      <c r="N60" s="99"/>
      <c r="O60" s="99"/>
      <c r="P60" s="99"/>
      <c r="Q60" s="99"/>
    </row>
    <row r="61" spans="1:19" s="100" customFormat="1" ht="13.5" customHeight="1">
      <c r="A61" s="131"/>
      <c r="B61" s="96" t="s">
        <v>31</v>
      </c>
      <c r="C61" s="97"/>
      <c r="D61" s="121">
        <v>192</v>
      </c>
      <c r="E61" s="121">
        <v>163038</v>
      </c>
      <c r="F61" s="121">
        <v>82</v>
      </c>
      <c r="G61" s="124">
        <v>37254</v>
      </c>
      <c r="H61" s="121">
        <v>85</v>
      </c>
      <c r="I61" s="121">
        <v>8704</v>
      </c>
      <c r="J61" s="98"/>
      <c r="K61" s="49"/>
      <c r="L61" s="99"/>
      <c r="M61" s="99"/>
      <c r="N61" s="99"/>
      <c r="O61" s="99"/>
      <c r="P61" s="99"/>
      <c r="Q61" s="99"/>
    </row>
    <row r="62" spans="1:19" s="44" customFormat="1" ht="13.5" customHeight="1">
      <c r="A62" s="131"/>
      <c r="B62" s="88" t="s">
        <v>32</v>
      </c>
      <c r="C62" s="6"/>
      <c r="D62" s="122">
        <v>118</v>
      </c>
      <c r="E62" s="122">
        <v>100241</v>
      </c>
      <c r="F62" s="122">
        <v>49</v>
      </c>
      <c r="G62" s="125">
        <v>22685</v>
      </c>
      <c r="H62" s="122">
        <v>68</v>
      </c>
      <c r="I62" s="122">
        <v>6840</v>
      </c>
      <c r="J62" s="101"/>
      <c r="K62" s="54"/>
      <c r="L62" s="55"/>
      <c r="M62" s="55"/>
      <c r="N62" s="55"/>
      <c r="O62" s="55"/>
      <c r="P62" s="55"/>
      <c r="Q62" s="55"/>
    </row>
    <row r="63" spans="1:19" ht="6.75" customHeight="1">
      <c r="A63" s="37"/>
      <c r="B63" s="92"/>
      <c r="C63" s="74"/>
      <c r="D63" s="66"/>
      <c r="E63" s="66"/>
      <c r="F63" s="66"/>
      <c r="G63" s="66"/>
      <c r="H63" s="5"/>
      <c r="I63" s="75"/>
      <c r="J63" s="67"/>
      <c r="K63" s="68"/>
      <c r="L63" s="29"/>
      <c r="M63" s="29"/>
      <c r="N63" s="29"/>
      <c r="O63" s="29"/>
      <c r="P63" s="29"/>
      <c r="Q63" s="29"/>
      <c r="R63" s="69"/>
      <c r="S63" s="69"/>
    </row>
    <row r="64" spans="1:19" s="29" customFormat="1" ht="15" customHeight="1">
      <c r="A64" s="38" t="s">
        <v>39</v>
      </c>
      <c r="B64" s="76"/>
      <c r="C64" s="76"/>
      <c r="D64" s="12"/>
      <c r="E64" s="16"/>
      <c r="F64" s="12"/>
      <c r="G64" s="51"/>
      <c r="H64" s="77"/>
      <c r="I64" s="51" t="s">
        <v>42</v>
      </c>
      <c r="J64" s="5"/>
      <c r="K64" s="22"/>
      <c r="L64" s="22"/>
      <c r="M64" s="33"/>
      <c r="N64" s="22"/>
      <c r="O64" s="22"/>
      <c r="P64" s="22"/>
      <c r="Q64" s="22"/>
    </row>
    <row r="65" spans="1:17" s="29" customFormat="1" ht="15" customHeight="1">
      <c r="A65" s="38" t="s">
        <v>34</v>
      </c>
      <c r="B65" s="61"/>
      <c r="C65" s="61"/>
      <c r="D65" s="21"/>
      <c r="E65" s="21"/>
      <c r="F65" s="21"/>
      <c r="G65" s="78"/>
      <c r="H65" s="78"/>
      <c r="I65" s="78"/>
      <c r="K65" s="61"/>
      <c r="L65" s="21"/>
      <c r="M65" s="21"/>
      <c r="N65" s="21"/>
      <c r="O65" s="21"/>
      <c r="P65" s="21"/>
      <c r="Q65" s="21"/>
    </row>
    <row r="66" spans="1:17" s="29" customFormat="1" ht="15" customHeight="1">
      <c r="A66" s="5"/>
      <c r="B66" s="22"/>
      <c r="C66" s="22"/>
      <c r="D66" s="63"/>
      <c r="E66" s="63"/>
      <c r="F66" s="63"/>
      <c r="G66" s="63"/>
      <c r="H66" s="63"/>
      <c r="I66" s="63"/>
      <c r="J66" s="5"/>
      <c r="K66" s="22"/>
      <c r="L66" s="63"/>
      <c r="M66" s="63"/>
      <c r="N66" s="63"/>
      <c r="O66" s="63"/>
      <c r="P66" s="63"/>
      <c r="Q66" s="63"/>
    </row>
    <row r="67" spans="1:17" s="29" customFormat="1" ht="15" customHeight="1">
      <c r="A67" s="5"/>
      <c r="B67" s="22"/>
      <c r="C67" s="22"/>
      <c r="D67" s="63"/>
      <c r="E67" s="63"/>
      <c r="F67" s="63"/>
      <c r="G67" s="63"/>
      <c r="H67" s="63"/>
      <c r="I67" s="63"/>
      <c r="J67" s="5"/>
      <c r="K67" s="22"/>
      <c r="L67" s="63"/>
      <c r="M67" s="63"/>
      <c r="N67" s="63"/>
      <c r="O67" s="63"/>
      <c r="P67" s="63"/>
      <c r="Q67" s="63"/>
    </row>
  </sheetData>
  <mergeCells count="24">
    <mergeCell ref="A18:A20"/>
    <mergeCell ref="A10:A12"/>
    <mergeCell ref="A14:A16"/>
    <mergeCell ref="A56:A58"/>
    <mergeCell ref="A29:A31"/>
    <mergeCell ref="A48:A50"/>
    <mergeCell ref="A22:A24"/>
    <mergeCell ref="A41:A43"/>
    <mergeCell ref="F7:G7"/>
    <mergeCell ref="H7:I7"/>
    <mergeCell ref="D26:E26"/>
    <mergeCell ref="F26:G26"/>
    <mergeCell ref="H26:I26"/>
    <mergeCell ref="D7:E7"/>
    <mergeCell ref="A60:A62"/>
    <mergeCell ref="A7:B8"/>
    <mergeCell ref="A26:B27"/>
    <mergeCell ref="A52:A54"/>
    <mergeCell ref="H45:I45"/>
    <mergeCell ref="A45:B46"/>
    <mergeCell ref="D45:E45"/>
    <mergeCell ref="F45:G45"/>
    <mergeCell ref="A37:A39"/>
    <mergeCell ref="A33:A35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