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70" yWindow="2235" windowWidth="15330" windowHeight="4560" tabRatio="649"/>
  </bookViews>
  <sheets>
    <sheet name="表９８（１）（２）" sheetId="78" r:id="rId1"/>
    <sheet name="表９８（３）" sheetId="67" r:id="rId2"/>
  </sheets>
  <calcPr calcId="145621"/>
</workbook>
</file>

<file path=xl/calcChain.xml><?xml version="1.0" encoding="utf-8"?>
<calcChain xmlns="http://schemas.openxmlformats.org/spreadsheetml/2006/main">
  <c r="F22" i="78" l="1"/>
  <c r="F24" i="78"/>
  <c r="F23" i="78"/>
  <c r="O24" i="78"/>
  <c r="O23" i="78"/>
  <c r="O22" i="78"/>
  <c r="I24" i="78"/>
  <c r="I23" i="78"/>
  <c r="I22" i="78"/>
  <c r="P24" i="67"/>
  <c r="O24" i="67"/>
  <c r="M24" i="67"/>
  <c r="L24" i="67"/>
  <c r="K24" i="67"/>
  <c r="J24" i="67"/>
  <c r="I24" i="67"/>
  <c r="H24" i="67"/>
  <c r="G24" i="67"/>
  <c r="F24" i="67"/>
  <c r="E24" i="67"/>
  <c r="D24" i="67"/>
</calcChain>
</file>

<file path=xl/sharedStrings.xml><?xml version="1.0" encoding="utf-8"?>
<sst xmlns="http://schemas.openxmlformats.org/spreadsheetml/2006/main" count="101" uniqueCount="59">
  <si>
    <t>人</t>
    <rPh sb="0" eb="1">
      <t>ニン</t>
    </rPh>
    <phoneticPr fontId="2"/>
  </si>
  <si>
    <t>総　　数</t>
    <rPh sb="0" eb="1">
      <t>フサ</t>
    </rPh>
    <rPh sb="3" eb="4">
      <t>カズ</t>
    </rPh>
    <phoneticPr fontId="2"/>
  </si>
  <si>
    <t>千円</t>
    <rPh sb="0" eb="2">
      <t>センエン</t>
    </rPh>
    <phoneticPr fontId="2"/>
  </si>
  <si>
    <t>（1）加入状況</t>
    <rPh sb="3" eb="5">
      <t>カニュウ</t>
    </rPh>
    <rPh sb="5" eb="7">
      <t>ジョウキョウ</t>
    </rPh>
    <phoneticPr fontId="4"/>
  </si>
  <si>
    <t>世　　　帯　　　数</t>
    <rPh sb="0" eb="1">
      <t>ヨ</t>
    </rPh>
    <rPh sb="4" eb="5">
      <t>オビ</t>
    </rPh>
    <rPh sb="8" eb="9">
      <t>カズ</t>
    </rPh>
    <phoneticPr fontId="2"/>
  </si>
  <si>
    <t>人　　　　　口</t>
    <rPh sb="0" eb="1">
      <t>ヒト</t>
    </rPh>
    <rPh sb="6" eb="7">
      <t>クチ</t>
    </rPh>
    <phoneticPr fontId="2"/>
  </si>
  <si>
    <t>総世帯数</t>
    <rPh sb="0" eb="1">
      <t>ソウ</t>
    </rPh>
    <rPh sb="1" eb="4">
      <t>セタイスウ</t>
    </rPh>
    <phoneticPr fontId="2"/>
  </si>
  <si>
    <t>加入世帯数</t>
    <rPh sb="0" eb="2">
      <t>カニュウ</t>
    </rPh>
    <rPh sb="2" eb="5">
      <t>セタイスウ</t>
    </rPh>
    <phoneticPr fontId="2"/>
  </si>
  <si>
    <t>被保険者数</t>
    <rPh sb="0" eb="4">
      <t>ヒホケンシャ</t>
    </rPh>
    <rPh sb="4" eb="5">
      <t>スウ</t>
    </rPh>
    <phoneticPr fontId="2"/>
  </si>
  <si>
    <t>加　入　率</t>
    <rPh sb="0" eb="1">
      <t>カ</t>
    </rPh>
    <rPh sb="2" eb="3">
      <t>イリ</t>
    </rPh>
    <rPh sb="4" eb="5">
      <t>リツ</t>
    </rPh>
    <phoneticPr fontId="2"/>
  </si>
  <si>
    <t>総　人　口</t>
    <rPh sb="0" eb="1">
      <t>フサ</t>
    </rPh>
    <rPh sb="2" eb="3">
      <t>ジン</t>
    </rPh>
    <rPh sb="4" eb="5">
      <t>クチ</t>
    </rPh>
    <phoneticPr fontId="2"/>
  </si>
  <si>
    <t>収　　納　　額</t>
    <rPh sb="0" eb="1">
      <t>オサム</t>
    </rPh>
    <rPh sb="3" eb="4">
      <t>オサム</t>
    </rPh>
    <rPh sb="6" eb="7">
      <t>ガク</t>
    </rPh>
    <phoneticPr fontId="2"/>
  </si>
  <si>
    <t>収　　納　　率</t>
    <rPh sb="0" eb="1">
      <t>オサム</t>
    </rPh>
    <rPh sb="3" eb="4">
      <t>オサム</t>
    </rPh>
    <rPh sb="6" eb="7">
      <t>リツ</t>
    </rPh>
    <phoneticPr fontId="2"/>
  </si>
  <si>
    <t>件　数（ 件 ）</t>
    <rPh sb="0" eb="1">
      <t>ケン</t>
    </rPh>
    <rPh sb="2" eb="3">
      <t>カズ</t>
    </rPh>
    <rPh sb="5" eb="6">
      <t>ケン</t>
    </rPh>
    <phoneticPr fontId="2"/>
  </si>
  <si>
    <t>入　　院</t>
    <rPh sb="0" eb="1">
      <t>イリ</t>
    </rPh>
    <rPh sb="3" eb="4">
      <t>イン</t>
    </rPh>
    <phoneticPr fontId="2"/>
  </si>
  <si>
    <t>歯　　科</t>
    <rPh sb="0" eb="1">
      <t>ハ</t>
    </rPh>
    <rPh sb="3" eb="4">
      <t>カ</t>
    </rPh>
    <phoneticPr fontId="2"/>
  </si>
  <si>
    <t>調　　剤</t>
    <rPh sb="0" eb="1">
      <t>チョウ</t>
    </rPh>
    <rPh sb="3" eb="4">
      <t>ザイ</t>
    </rPh>
    <phoneticPr fontId="2"/>
  </si>
  <si>
    <t>入 院 外</t>
    <rPh sb="0" eb="1">
      <t>イリ</t>
    </rPh>
    <rPh sb="2" eb="3">
      <t>イン</t>
    </rPh>
    <rPh sb="4" eb="5">
      <t>ガイ</t>
    </rPh>
    <phoneticPr fontId="2"/>
  </si>
  <si>
    <t>食事療養費</t>
    <rPh sb="0" eb="2">
      <t>ショクジ</t>
    </rPh>
    <rPh sb="2" eb="5">
      <t>リョウヨウヒ</t>
    </rPh>
    <phoneticPr fontId="2"/>
  </si>
  <si>
    <t>訪問看護</t>
    <rPh sb="0" eb="2">
      <t>ホウモン</t>
    </rPh>
    <rPh sb="2" eb="4">
      <t>カンゴ</t>
    </rPh>
    <phoneticPr fontId="2"/>
  </si>
  <si>
    <t>療 養 費</t>
    <rPh sb="0" eb="1">
      <t>リョウ</t>
    </rPh>
    <rPh sb="2" eb="3">
      <t>オサム</t>
    </rPh>
    <rPh sb="4" eb="5">
      <t>ヒ</t>
    </rPh>
    <phoneticPr fontId="2"/>
  </si>
  <si>
    <t>移 送 費</t>
    <rPh sb="0" eb="1">
      <t>ウツリ</t>
    </rPh>
    <rPh sb="2" eb="3">
      <t>ソウ</t>
    </rPh>
    <rPh sb="4" eb="5">
      <t>ヒ</t>
    </rPh>
    <phoneticPr fontId="2"/>
  </si>
  <si>
    <t>高額療養費</t>
    <rPh sb="0" eb="2">
      <t>コウガク</t>
    </rPh>
    <rPh sb="2" eb="5">
      <t>リョウヨウヒ</t>
    </rPh>
    <phoneticPr fontId="2"/>
  </si>
  <si>
    <t>出産育児一時金（助産費含む）</t>
    <rPh sb="0" eb="2">
      <t>シュッサン</t>
    </rPh>
    <rPh sb="2" eb="4">
      <t>イクジ</t>
    </rPh>
    <rPh sb="4" eb="7">
      <t>イチジキン</t>
    </rPh>
    <rPh sb="8" eb="10">
      <t>ジョサン</t>
    </rPh>
    <rPh sb="10" eb="11">
      <t>ヒ</t>
    </rPh>
    <rPh sb="11" eb="12">
      <t>フク</t>
    </rPh>
    <phoneticPr fontId="2"/>
  </si>
  <si>
    <t>葬 祭 費</t>
    <rPh sb="0" eb="1">
      <t>ソウ</t>
    </rPh>
    <rPh sb="2" eb="3">
      <t>サイ</t>
    </rPh>
    <rPh sb="4" eb="5">
      <t>ヒ</t>
    </rPh>
    <phoneticPr fontId="2"/>
  </si>
  <si>
    <t>医</t>
    <rPh sb="0" eb="1">
      <t>イ</t>
    </rPh>
    <phoneticPr fontId="2"/>
  </si>
  <si>
    <t>療</t>
    <rPh sb="0" eb="1">
      <t>リョウ</t>
    </rPh>
    <phoneticPr fontId="2"/>
  </si>
  <si>
    <t>費</t>
    <rPh sb="0" eb="1">
      <t>ヒ</t>
    </rPh>
    <phoneticPr fontId="2"/>
  </si>
  <si>
    <t>世帯</t>
    <rPh sb="0" eb="2">
      <t>セタイ</t>
    </rPh>
    <phoneticPr fontId="2"/>
  </si>
  <si>
    <t>年　　　度</t>
    <rPh sb="0" eb="1">
      <t>トシ</t>
    </rPh>
    <rPh sb="4" eb="5">
      <t>ド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</si>
  <si>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</si>
  <si>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（2）収納状況（現年賦課分）</t>
    <rPh sb="3" eb="5">
      <t>シュウノウ</t>
    </rPh>
    <rPh sb="5" eb="7">
      <t>ジョウキョウ</t>
    </rPh>
    <rPh sb="8" eb="9">
      <t>ゲン</t>
    </rPh>
    <rPh sb="9" eb="10">
      <t>ネン</t>
    </rPh>
    <rPh sb="10" eb="12">
      <t>フカ</t>
    </rPh>
    <rPh sb="12" eb="13">
      <t>ブン</t>
    </rPh>
    <phoneticPr fontId="4"/>
  </si>
  <si>
    <t>調　　定　　額</t>
    <rPh sb="0" eb="1">
      <t>チョウ</t>
    </rPh>
    <rPh sb="3" eb="4">
      <t>サダ</t>
    </rPh>
    <rPh sb="6" eb="7">
      <t>ガク</t>
    </rPh>
    <phoneticPr fontId="2"/>
  </si>
  <si>
    <t>小　　計</t>
    <rPh sb="0" eb="1">
      <t>ショウ</t>
    </rPh>
    <rPh sb="3" eb="4">
      <t>ケイ</t>
    </rPh>
    <phoneticPr fontId="2"/>
  </si>
  <si>
    <t>静岡地区</t>
    <rPh sb="0" eb="2">
      <t>シズオカ</t>
    </rPh>
    <rPh sb="2" eb="4">
      <t>チク</t>
    </rPh>
    <phoneticPr fontId="2"/>
  </si>
  <si>
    <t>清水地区</t>
    <rPh sb="0" eb="2">
      <t>シミズ</t>
    </rPh>
    <rPh sb="2" eb="4">
      <t>チク</t>
    </rPh>
    <phoneticPr fontId="2"/>
  </si>
  <si>
    <t>労働及び社会福祉</t>
    <rPh sb="0" eb="2">
      <t>ロウドウ</t>
    </rPh>
    <rPh sb="2" eb="3">
      <t>オヨ</t>
    </rPh>
    <rPh sb="4" eb="6">
      <t>シャカイ</t>
    </rPh>
    <rPh sb="6" eb="8">
      <t>フクシ</t>
    </rPh>
    <phoneticPr fontId="2"/>
  </si>
  <si>
    <t>総　　数</t>
    <rPh sb="0" eb="1">
      <t>ソウ</t>
    </rPh>
    <rPh sb="3" eb="4">
      <t>カズ</t>
    </rPh>
    <phoneticPr fontId="2"/>
  </si>
  <si>
    <t>注  「世帯数」、「人口」は各年度末現在。</t>
    <rPh sb="0" eb="1">
      <t>チュウ</t>
    </rPh>
    <rPh sb="4" eb="7">
      <t>セタイスウ</t>
    </rPh>
    <rPh sb="10" eb="12">
      <t>ジンコウ</t>
    </rPh>
    <rPh sb="14" eb="18">
      <t>カクネンドマツ</t>
    </rPh>
    <rPh sb="18" eb="20">
      <t>ゲンザイ</t>
    </rPh>
    <phoneticPr fontId="2"/>
  </si>
  <si>
    <t>資料　保険年金管理課</t>
    <rPh sb="0" eb="2">
      <t>シリョウ</t>
    </rPh>
    <rPh sb="3" eb="5">
      <t>ホケン</t>
    </rPh>
    <rPh sb="5" eb="7">
      <t>ネンキン</t>
    </rPh>
    <rPh sb="7" eb="9">
      <t>カンリ</t>
    </rPh>
    <rPh sb="9" eb="10">
      <t>カ</t>
    </rPh>
    <phoneticPr fontId="2"/>
  </si>
  <si>
    <t>98  国民健康保険</t>
    <rPh sb="4" eb="6">
      <t>コクミン</t>
    </rPh>
    <rPh sb="6" eb="8">
      <t>ケンコウ</t>
    </rPh>
    <rPh sb="8" eb="10">
      <t>ホケン</t>
    </rPh>
    <phoneticPr fontId="2"/>
  </si>
  <si>
    <t>757(32,115)</t>
  </si>
  <si>
    <t>注　還付未済額を除く。</t>
    <rPh sb="0" eb="1">
      <t>チュウ</t>
    </rPh>
    <rPh sb="2" eb="4">
      <t>カンプ</t>
    </rPh>
    <rPh sb="4" eb="6">
      <t>ミサイ</t>
    </rPh>
    <rPh sb="6" eb="7">
      <t>ガク</t>
    </rPh>
    <rPh sb="8" eb="9">
      <t>ノゾ</t>
    </rPh>
    <phoneticPr fontId="2"/>
  </si>
  <si>
    <t>％</t>
    <phoneticPr fontId="2"/>
  </si>
  <si>
    <t>％</t>
    <phoneticPr fontId="2"/>
  </si>
  <si>
    <t>622 (32,821)</t>
    <phoneticPr fontId="2"/>
  </si>
  <si>
    <t>(86,589)</t>
    <phoneticPr fontId="2"/>
  </si>
  <si>
    <t>(90,723)</t>
    <phoneticPr fontId="2"/>
  </si>
  <si>
    <t>(5,158,859)</t>
    <phoneticPr fontId="2"/>
  </si>
  <si>
    <t>(5,245,996)</t>
    <phoneticPr fontId="2"/>
  </si>
  <si>
    <t>（3）給付状況</t>
    <phoneticPr fontId="2"/>
  </si>
  <si>
    <t>1,077(31,787)</t>
  </si>
  <si>
    <t>(5,366,076)</t>
  </si>
  <si>
    <t>(93,982)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</si>
  <si>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</si>
  <si>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1,310(31,526)</t>
    <phoneticPr fontId="2"/>
  </si>
  <si>
    <t>(102,039)</t>
    <phoneticPr fontId="2"/>
  </si>
  <si>
    <t>(5,926,702)</t>
    <phoneticPr fontId="2"/>
  </si>
  <si>
    <t>注 カッコ内の数字は再掲。</t>
    <rPh sb="0" eb="1">
      <t>チュウ</t>
    </rPh>
    <rPh sb="5" eb="6">
      <t>ナイ</t>
    </rPh>
    <rPh sb="7" eb="9">
      <t>スウジ</t>
    </rPh>
    <rPh sb="10" eb="11">
      <t>サイ</t>
    </rPh>
    <rPh sb="11" eb="1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</si>
</sst>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1" formatCode="#,##0_);\(#,##0\)"/>
    <numFmt numFmtId="182" formatCode="#,##0_ "/>
    <numFmt numFmtId="189" formatCode="#,##0.0;[Red]\-#,##0.0"/>
    <numFmt numFmtId="196" formatCode="#,##0;[Red]#,##0"/>
    <numFmt numFmtId="207" formatCode="#,##0,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96" fontId="7" fillId="0" borderId="2" xfId="2" applyNumberFormat="1" applyFont="1" applyFill="1" applyBorder="1" applyAlignment="1">
      <alignment vertical="center"/>
    </xf>
    <xf numFmtId="196" fontId="7" fillId="0" borderId="0" xfId="2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96" fontId="7" fillId="0" borderId="0" xfId="2" applyNumberFormat="1" applyFont="1" applyFill="1" applyBorder="1" applyAlignment="1">
      <alignment vertical="center"/>
    </xf>
    <xf numFmtId="196" fontId="7" fillId="0" borderId="2" xfId="2" applyNumberFormat="1" applyFont="1" applyFill="1" applyBorder="1" applyAlignment="1">
      <alignment horizontal="right" vertical="center"/>
    </xf>
    <xf numFmtId="196" fontId="7" fillId="0" borderId="0" xfId="2" applyNumberFormat="1" applyFont="1" applyFill="1" applyBorder="1" applyAlignment="1">
      <alignment horizontal="right" vertical="center"/>
    </xf>
    <xf numFmtId="196" fontId="7" fillId="0" borderId="0" xfId="2" applyNumberFormat="1" applyFont="1" applyFill="1" applyAlignment="1">
      <alignment horizontal="right" vertical="center"/>
    </xf>
    <xf numFmtId="38" fontId="7" fillId="0" borderId="5" xfId="2" applyFont="1" applyFill="1" applyBorder="1" applyAlignment="1">
      <alignment vertical="center"/>
    </xf>
    <xf numFmtId="38" fontId="7" fillId="0" borderId="3" xfId="2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49" fontId="7" fillId="0" borderId="0" xfId="2" applyNumberFormat="1" applyFont="1" applyFill="1" applyAlignment="1">
      <alignment horizontal="right" vertical="center"/>
    </xf>
    <xf numFmtId="181" fontId="7" fillId="0" borderId="0" xfId="2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38" fontId="7" fillId="0" borderId="7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0" fillId="0" borderId="0" xfId="2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189" fontId="7" fillId="0" borderId="0" xfId="2" applyNumberFormat="1" applyFont="1" applyFill="1" applyBorder="1" applyAlignment="1">
      <alignment horizontal="right" vertical="center"/>
    </xf>
    <xf numFmtId="38" fontId="7" fillId="0" borderId="2" xfId="2" applyFont="1" applyFill="1" applyBorder="1" applyAlignment="1">
      <alignment horizontal="right" vertical="center"/>
    </xf>
    <xf numFmtId="38" fontId="7" fillId="0" borderId="0" xfId="2" applyFont="1" applyFill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/>
    </xf>
    <xf numFmtId="196" fontId="7" fillId="0" borderId="0" xfId="2" applyNumberFormat="1" applyFont="1" applyFill="1" applyAlignment="1"/>
    <xf numFmtId="181" fontId="7" fillId="0" borderId="0" xfId="2" applyNumberFormat="1" applyFont="1" applyFill="1" applyAlignment="1"/>
    <xf numFmtId="196" fontId="7" fillId="0" borderId="0" xfId="2" applyNumberFormat="1" applyFont="1" applyFill="1" applyAlignment="1">
      <alignment horizontal="right" vertical="top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89" fontId="3" fillId="0" borderId="0" xfId="0" applyNumberFormat="1" applyFont="1" applyFill="1" applyAlignment="1">
      <alignment vertical="center"/>
    </xf>
    <xf numFmtId="38" fontId="3" fillId="0" borderId="0" xfId="2" applyFont="1" applyFill="1" applyAlignment="1">
      <alignment vertical="center"/>
    </xf>
    <xf numFmtId="189" fontId="3" fillId="0" borderId="0" xfId="1" applyNumberFormat="1" applyFont="1" applyFill="1" applyAlignment="1">
      <alignment vertical="center"/>
    </xf>
    <xf numFmtId="0" fontId="0" fillId="0" borderId="0" xfId="0" applyFont="1" applyFill="1" applyAlignment="1">
      <alignment vertical="top"/>
    </xf>
    <xf numFmtId="38" fontId="5" fillId="0" borderId="0" xfId="2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181" fontId="7" fillId="0" borderId="0" xfId="2" applyNumberFormat="1" applyFont="1" applyFill="1" applyAlignment="1">
      <alignment vertical="center"/>
    </xf>
    <xf numFmtId="196" fontId="3" fillId="0" borderId="0" xfId="0" applyNumberFormat="1" applyFont="1" applyFill="1" applyAlignment="1">
      <alignment vertical="center"/>
    </xf>
    <xf numFmtId="182" fontId="3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207" fontId="3" fillId="0" borderId="2" xfId="0" applyNumberFormat="1" applyFont="1" applyFill="1" applyBorder="1" applyAlignment="1">
      <alignment vertical="center"/>
    </xf>
    <xf numFmtId="207" fontId="3" fillId="0" borderId="0" xfId="0" applyNumberFormat="1" applyFont="1" applyFill="1" applyBorder="1" applyAlignment="1">
      <alignment vertical="center"/>
    </xf>
    <xf numFmtId="207" fontId="3" fillId="0" borderId="0" xfId="2" applyNumberFormat="1" applyFont="1" applyFill="1" applyBorder="1" applyAlignment="1">
      <alignment vertical="center"/>
    </xf>
    <xf numFmtId="49" fontId="3" fillId="0" borderId="0" xfId="2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38" fontId="3" fillId="0" borderId="0" xfId="0" applyNumberFormat="1" applyFont="1" applyFill="1" applyAlignment="1">
      <alignment vertical="center"/>
    </xf>
    <xf numFmtId="38" fontId="7" fillId="0" borderId="14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Normal="100" workbookViewId="0"/>
  </sheetViews>
  <sheetFormatPr defaultRowHeight="13.5"/>
  <cols>
    <col min="1" max="1" width="10.5" style="9" customWidth="1"/>
    <col min="2" max="2" width="8" style="32" customWidth="1"/>
    <col min="3" max="3" width="0.875" style="32" customWidth="1"/>
    <col min="4" max="9" width="12.125" style="9" customWidth="1"/>
    <col min="10" max="10" width="11.375" style="9" customWidth="1"/>
    <col min="11" max="11" width="9.125" style="9" customWidth="1"/>
    <col min="12" max="12" width="0.875" style="32" customWidth="1"/>
    <col min="13" max="15" width="22.625" style="9" customWidth="1"/>
    <col min="16" max="16" width="13.5" style="9" customWidth="1"/>
    <col min="17" max="16384" width="9" style="9"/>
  </cols>
  <sheetData>
    <row r="1" spans="1:15" ht="15" customHeight="1">
      <c r="A1" s="38" t="s">
        <v>36</v>
      </c>
      <c r="N1" s="19"/>
      <c r="O1" s="19" t="s">
        <v>36</v>
      </c>
    </row>
    <row r="2" spans="1:15" ht="15" customHeight="1"/>
    <row r="3" spans="1:15" ht="18.75" customHeight="1"/>
    <row r="4" spans="1:15" ht="15" customHeight="1">
      <c r="J4" s="4"/>
      <c r="K4" s="4"/>
    </row>
    <row r="5" spans="1:15" ht="18.75" customHeight="1">
      <c r="A5" s="52" t="s">
        <v>40</v>
      </c>
      <c r="B5" s="39"/>
      <c r="C5" s="39"/>
      <c r="J5" s="4"/>
      <c r="K5" s="4"/>
      <c r="L5" s="39"/>
    </row>
    <row r="6" spans="1:15" ht="16.5" customHeight="1" thickBot="1">
      <c r="A6" s="53" t="s">
        <v>3</v>
      </c>
      <c r="B6" s="39"/>
      <c r="C6" s="39"/>
      <c r="J6" s="59" t="s">
        <v>31</v>
      </c>
      <c r="K6" s="39"/>
      <c r="L6" s="39"/>
      <c r="O6" s="18"/>
    </row>
    <row r="7" spans="1:15" ht="15" customHeight="1" thickTop="1">
      <c r="A7" s="91" t="s">
        <v>29</v>
      </c>
      <c r="B7" s="91"/>
      <c r="C7" s="40"/>
      <c r="D7" s="93" t="s">
        <v>4</v>
      </c>
      <c r="E7" s="93"/>
      <c r="F7" s="93"/>
      <c r="G7" s="98" t="s">
        <v>5</v>
      </c>
      <c r="H7" s="93"/>
      <c r="I7" s="93"/>
      <c r="J7" s="91" t="s">
        <v>29</v>
      </c>
      <c r="K7" s="91"/>
      <c r="L7" s="40"/>
      <c r="M7" s="96" t="s">
        <v>32</v>
      </c>
      <c r="N7" s="96" t="s">
        <v>11</v>
      </c>
      <c r="O7" s="96" t="s">
        <v>12</v>
      </c>
    </row>
    <row r="8" spans="1:15" ht="15" customHeight="1">
      <c r="A8" s="92"/>
      <c r="B8" s="92"/>
      <c r="C8" s="41"/>
      <c r="D8" s="42" t="s">
        <v>6</v>
      </c>
      <c r="E8" s="43" t="s">
        <v>7</v>
      </c>
      <c r="F8" s="44" t="s">
        <v>9</v>
      </c>
      <c r="G8" s="43" t="s">
        <v>10</v>
      </c>
      <c r="H8" s="44" t="s">
        <v>8</v>
      </c>
      <c r="I8" s="45" t="s">
        <v>9</v>
      </c>
      <c r="J8" s="92"/>
      <c r="K8" s="92"/>
      <c r="L8" s="41"/>
      <c r="M8" s="97"/>
      <c r="N8" s="97"/>
      <c r="O8" s="97"/>
    </row>
    <row r="9" spans="1:15" ht="12.75" customHeight="1">
      <c r="A9" s="46"/>
      <c r="B9" s="47"/>
      <c r="C9" s="48"/>
      <c r="D9" s="49" t="s">
        <v>28</v>
      </c>
      <c r="E9" s="49" t="s">
        <v>28</v>
      </c>
      <c r="F9" s="49" t="s">
        <v>43</v>
      </c>
      <c r="G9" s="49" t="s">
        <v>0</v>
      </c>
      <c r="H9" s="49" t="s">
        <v>0</v>
      </c>
      <c r="I9" s="49" t="s">
        <v>44</v>
      </c>
      <c r="J9" s="46"/>
      <c r="K9" s="47"/>
      <c r="L9" s="48"/>
      <c r="M9" s="50" t="s">
        <v>2</v>
      </c>
      <c r="N9" s="49" t="s">
        <v>2</v>
      </c>
      <c r="O9" s="49" t="s">
        <v>44</v>
      </c>
    </row>
    <row r="10" spans="1:15" ht="13.5" customHeight="1">
      <c r="A10" s="94" t="s">
        <v>54</v>
      </c>
      <c r="B10" s="34" t="s">
        <v>37</v>
      </c>
      <c r="C10" s="6"/>
      <c r="D10" s="54">
        <v>302080</v>
      </c>
      <c r="E10" s="54">
        <v>113724</v>
      </c>
      <c r="F10" s="55">
        <v>37.6</v>
      </c>
      <c r="G10" s="54">
        <v>719188</v>
      </c>
      <c r="H10" s="54">
        <v>192940</v>
      </c>
      <c r="I10" s="55">
        <v>26.8</v>
      </c>
      <c r="J10" s="94" t="s">
        <v>54</v>
      </c>
      <c r="K10" s="34" t="s">
        <v>37</v>
      </c>
      <c r="L10" s="6"/>
      <c r="M10" s="56">
        <v>21596889</v>
      </c>
      <c r="N10" s="57">
        <v>19361305</v>
      </c>
      <c r="O10" s="55">
        <v>89.6</v>
      </c>
    </row>
    <row r="11" spans="1:15" ht="13.5" customHeight="1">
      <c r="A11" s="94"/>
      <c r="B11" s="34" t="s">
        <v>34</v>
      </c>
      <c r="C11" s="6"/>
      <c r="D11" s="54">
        <v>201541</v>
      </c>
      <c r="E11" s="54">
        <v>73858</v>
      </c>
      <c r="F11" s="55">
        <v>36.6</v>
      </c>
      <c r="G11" s="54">
        <v>471430</v>
      </c>
      <c r="H11" s="54">
        <v>124360</v>
      </c>
      <c r="I11" s="55">
        <v>26.4</v>
      </c>
      <c r="J11" s="94"/>
      <c r="K11" s="34" t="s">
        <v>34</v>
      </c>
      <c r="L11" s="6"/>
      <c r="M11" s="56">
        <v>13912665</v>
      </c>
      <c r="N11" s="57">
        <v>12332057</v>
      </c>
      <c r="O11" s="55">
        <v>88.6</v>
      </c>
    </row>
    <row r="12" spans="1:15" ht="13.5" customHeight="1">
      <c r="A12" s="94"/>
      <c r="B12" s="34" t="s">
        <v>35</v>
      </c>
      <c r="C12" s="6"/>
      <c r="D12" s="54">
        <v>100539</v>
      </c>
      <c r="E12" s="54">
        <v>39866</v>
      </c>
      <c r="F12" s="55">
        <v>39.700000000000003</v>
      </c>
      <c r="G12" s="54">
        <v>247758</v>
      </c>
      <c r="H12" s="54">
        <v>68580</v>
      </c>
      <c r="I12" s="55">
        <v>27.7</v>
      </c>
      <c r="J12" s="94"/>
      <c r="K12" s="34" t="s">
        <v>35</v>
      </c>
      <c r="L12" s="6"/>
      <c r="M12" s="56">
        <v>7684224</v>
      </c>
      <c r="N12" s="57">
        <v>7029248</v>
      </c>
      <c r="O12" s="55">
        <v>91.5</v>
      </c>
    </row>
    <row r="13" spans="1:15" ht="6" customHeight="1">
      <c r="A13" s="5"/>
      <c r="B13" s="34"/>
      <c r="C13" s="6"/>
      <c r="D13" s="54"/>
      <c r="E13" s="54"/>
      <c r="F13" s="55"/>
      <c r="G13" s="54"/>
      <c r="H13" s="54"/>
      <c r="I13" s="55"/>
      <c r="J13" s="5"/>
      <c r="K13" s="34"/>
      <c r="L13" s="6"/>
      <c r="M13" s="56"/>
      <c r="N13" s="57"/>
      <c r="O13" s="55"/>
    </row>
    <row r="14" spans="1:15" ht="13.5" customHeight="1">
      <c r="A14" s="94">
        <v>25</v>
      </c>
      <c r="B14" s="34" t="s">
        <v>37</v>
      </c>
      <c r="C14" s="6"/>
      <c r="D14" s="57">
        <v>304887</v>
      </c>
      <c r="E14" s="57">
        <v>112305</v>
      </c>
      <c r="F14" s="55">
        <v>36.799999999999997</v>
      </c>
      <c r="G14" s="57">
        <v>716450</v>
      </c>
      <c r="H14" s="57">
        <v>187735</v>
      </c>
      <c r="I14" s="55">
        <v>26.2</v>
      </c>
      <c r="J14" s="94">
        <v>25</v>
      </c>
      <c r="K14" s="34" t="s">
        <v>37</v>
      </c>
      <c r="L14" s="6"/>
      <c r="M14" s="56">
        <v>21003511</v>
      </c>
      <c r="N14" s="57">
        <v>19018089</v>
      </c>
      <c r="O14" s="55">
        <v>90.5</v>
      </c>
    </row>
    <row r="15" spans="1:15" ht="13.5" customHeight="1">
      <c r="A15" s="94"/>
      <c r="B15" s="34" t="s">
        <v>34</v>
      </c>
      <c r="C15" s="6"/>
      <c r="D15" s="56">
        <v>203595</v>
      </c>
      <c r="E15" s="58">
        <v>73098</v>
      </c>
      <c r="F15" s="55">
        <v>35.9</v>
      </c>
      <c r="G15" s="58">
        <v>470385</v>
      </c>
      <c r="H15" s="58">
        <v>121226</v>
      </c>
      <c r="I15" s="55">
        <v>25.8</v>
      </c>
      <c r="J15" s="94"/>
      <c r="K15" s="34" t="s">
        <v>34</v>
      </c>
      <c r="L15" s="6"/>
      <c r="M15" s="56">
        <v>13574553</v>
      </c>
      <c r="N15" s="58">
        <v>12174381</v>
      </c>
      <c r="O15" s="55">
        <v>89.7</v>
      </c>
    </row>
    <row r="16" spans="1:15" ht="13.5" customHeight="1">
      <c r="A16" s="94"/>
      <c r="B16" s="34" t="s">
        <v>35</v>
      </c>
      <c r="C16" s="6"/>
      <c r="D16" s="57">
        <v>101292</v>
      </c>
      <c r="E16" s="57">
        <v>39207</v>
      </c>
      <c r="F16" s="55">
        <v>38.700000000000003</v>
      </c>
      <c r="G16" s="57">
        <v>246065</v>
      </c>
      <c r="H16" s="57">
        <v>66509</v>
      </c>
      <c r="I16" s="55">
        <v>27</v>
      </c>
      <c r="J16" s="94"/>
      <c r="K16" s="34" t="s">
        <v>35</v>
      </c>
      <c r="L16" s="6"/>
      <c r="M16" s="56">
        <v>7428958</v>
      </c>
      <c r="N16" s="57">
        <v>6843708</v>
      </c>
      <c r="O16" s="55">
        <v>92.1</v>
      </c>
    </row>
    <row r="17" spans="1:15" ht="6" customHeight="1">
      <c r="A17" s="5"/>
      <c r="B17" s="34"/>
      <c r="C17" s="6"/>
      <c r="D17" s="54"/>
      <c r="E17" s="54"/>
      <c r="F17" s="55"/>
      <c r="G17" s="54"/>
      <c r="H17" s="54"/>
      <c r="I17" s="55"/>
      <c r="J17" s="5"/>
      <c r="K17" s="34"/>
      <c r="L17" s="6"/>
      <c r="M17" s="56"/>
      <c r="N17" s="57"/>
      <c r="O17" s="55"/>
    </row>
    <row r="18" spans="1:15" ht="13.5" customHeight="1">
      <c r="A18" s="94">
        <v>26</v>
      </c>
      <c r="B18" s="34" t="s">
        <v>37</v>
      </c>
      <c r="C18" s="6"/>
      <c r="D18" s="57">
        <v>307326</v>
      </c>
      <c r="E18" s="57">
        <v>110382</v>
      </c>
      <c r="F18" s="55">
        <v>35.916909080260048</v>
      </c>
      <c r="G18" s="57">
        <v>713564</v>
      </c>
      <c r="H18" s="57">
        <v>181785</v>
      </c>
      <c r="I18" s="55">
        <v>25.475640587249355</v>
      </c>
      <c r="J18" s="94">
        <v>26</v>
      </c>
      <c r="K18" s="34" t="s">
        <v>37</v>
      </c>
      <c r="L18" s="6"/>
      <c r="M18" s="56">
        <v>20033727</v>
      </c>
      <c r="N18" s="57">
        <v>18196823</v>
      </c>
      <c r="O18" s="55">
        <v>90.830942240552645</v>
      </c>
    </row>
    <row r="19" spans="1:15" ht="13.5" customHeight="1">
      <c r="A19" s="94"/>
      <c r="B19" s="34" t="s">
        <v>34</v>
      </c>
      <c r="C19" s="6"/>
      <c r="D19" s="56">
        <v>205600</v>
      </c>
      <c r="E19" s="58">
        <v>72048</v>
      </c>
      <c r="F19" s="55">
        <v>35.042801556420237</v>
      </c>
      <c r="G19" s="58">
        <v>469518</v>
      </c>
      <c r="H19" s="58">
        <v>117734</v>
      </c>
      <c r="I19" s="55">
        <v>25.07550296261272</v>
      </c>
      <c r="J19" s="94"/>
      <c r="K19" s="34" t="s">
        <v>34</v>
      </c>
      <c r="L19" s="6"/>
      <c r="M19" s="56">
        <v>12996111</v>
      </c>
      <c r="N19" s="58">
        <v>11720240</v>
      </c>
      <c r="O19" s="55">
        <v>90.182670800518707</v>
      </c>
    </row>
    <row r="20" spans="1:15" ht="13.5" customHeight="1">
      <c r="A20" s="94"/>
      <c r="B20" s="34" t="s">
        <v>35</v>
      </c>
      <c r="C20" s="6"/>
      <c r="D20" s="57">
        <v>101726</v>
      </c>
      <c r="E20" s="57">
        <v>38334</v>
      </c>
      <c r="F20" s="55">
        <v>37.683581385289898</v>
      </c>
      <c r="G20" s="57">
        <v>244046</v>
      </c>
      <c r="H20" s="57">
        <v>64051</v>
      </c>
      <c r="I20" s="55">
        <v>26.245461921113233</v>
      </c>
      <c r="J20" s="94"/>
      <c r="K20" s="34" t="s">
        <v>35</v>
      </c>
      <c r="L20" s="6"/>
      <c r="M20" s="56">
        <v>7037616</v>
      </c>
      <c r="N20" s="57">
        <v>6476583</v>
      </c>
      <c r="O20" s="55">
        <v>92.028081668565036</v>
      </c>
    </row>
    <row r="21" spans="1:15" ht="6" customHeight="1">
      <c r="A21" s="5"/>
      <c r="B21" s="34"/>
      <c r="C21" s="6"/>
      <c r="D21" s="54"/>
      <c r="E21" s="54"/>
      <c r="F21" s="55"/>
      <c r="G21" s="54"/>
      <c r="H21" s="54"/>
      <c r="I21" s="55"/>
      <c r="J21" s="5"/>
      <c r="K21" s="34"/>
      <c r="L21" s="6"/>
      <c r="M21" s="56"/>
      <c r="N21" s="57"/>
      <c r="O21" s="55"/>
    </row>
    <row r="22" spans="1:15" s="60" customFormat="1" ht="13.5" customHeight="1">
      <c r="A22" s="95">
        <v>27</v>
      </c>
      <c r="B22" s="35" t="s">
        <v>37</v>
      </c>
      <c r="C22" s="11"/>
      <c r="D22" s="90">
        <v>309659</v>
      </c>
      <c r="E22" s="90">
        <v>107321</v>
      </c>
      <c r="F22" s="67">
        <f>E22/D22*100</f>
        <v>34.657801000455343</v>
      </c>
      <c r="G22" s="90">
        <v>710192</v>
      </c>
      <c r="H22" s="90">
        <v>174030</v>
      </c>
      <c r="I22" s="67">
        <f>H22/G22*100</f>
        <v>24.504640998490547</v>
      </c>
      <c r="J22" s="95">
        <v>27</v>
      </c>
      <c r="K22" s="35" t="s">
        <v>37</v>
      </c>
      <c r="L22" s="11"/>
      <c r="M22" s="68">
        <v>18299851</v>
      </c>
      <c r="N22" s="68">
        <v>16633664</v>
      </c>
      <c r="O22" s="69">
        <f>N22/M22*100</f>
        <v>90.895078872500108</v>
      </c>
    </row>
    <row r="23" spans="1:15" s="60" customFormat="1" ht="13.5" customHeight="1">
      <c r="A23" s="95"/>
      <c r="B23" s="35" t="s">
        <v>34</v>
      </c>
      <c r="C23" s="11"/>
      <c r="D23" s="90">
        <v>207439</v>
      </c>
      <c r="E23" s="90">
        <v>70067</v>
      </c>
      <c r="F23" s="67">
        <f>E23/D23*100</f>
        <v>33.777158586379613</v>
      </c>
      <c r="G23" s="90">
        <v>468041</v>
      </c>
      <c r="H23" s="90">
        <v>112859</v>
      </c>
      <c r="I23" s="67">
        <f>H23/G23*100</f>
        <v>24.113058471373233</v>
      </c>
      <c r="J23" s="95"/>
      <c r="K23" s="35" t="s">
        <v>34</v>
      </c>
      <c r="L23" s="11"/>
      <c r="M23" s="68">
        <v>11902154</v>
      </c>
      <c r="N23" s="68">
        <v>10722629</v>
      </c>
      <c r="O23" s="69">
        <f>N23/M23*100</f>
        <v>90.089819036117319</v>
      </c>
    </row>
    <row r="24" spans="1:15" s="60" customFormat="1" ht="13.5" customHeight="1">
      <c r="A24" s="95"/>
      <c r="B24" s="35" t="s">
        <v>35</v>
      </c>
      <c r="C24" s="11"/>
      <c r="D24" s="90">
        <v>102220</v>
      </c>
      <c r="E24" s="90">
        <v>37254</v>
      </c>
      <c r="F24" s="67">
        <f>E24/D24*100</f>
        <v>36.444922715711208</v>
      </c>
      <c r="G24" s="90">
        <v>242151</v>
      </c>
      <c r="H24" s="90">
        <v>61171</v>
      </c>
      <c r="I24" s="67">
        <f>H24/G24*100</f>
        <v>25.261510379886932</v>
      </c>
      <c r="J24" s="95"/>
      <c r="K24" s="35" t="s">
        <v>35</v>
      </c>
      <c r="L24" s="11"/>
      <c r="M24" s="68">
        <v>6397697</v>
      </c>
      <c r="N24" s="68">
        <v>5911035</v>
      </c>
      <c r="O24" s="69">
        <f>N24/M24*100</f>
        <v>92.393168979399931</v>
      </c>
    </row>
    <row r="25" spans="1:15" ht="7.5" customHeight="1">
      <c r="A25" s="12"/>
      <c r="B25" s="33"/>
      <c r="C25" s="13"/>
      <c r="D25" s="15"/>
      <c r="E25" s="15"/>
      <c r="F25" s="15"/>
      <c r="G25" s="15"/>
      <c r="H25" s="15"/>
      <c r="I25" s="16"/>
      <c r="J25" s="12"/>
      <c r="K25" s="33"/>
      <c r="L25" s="13"/>
      <c r="M25" s="14"/>
      <c r="N25" s="15"/>
      <c r="O25" s="15"/>
    </row>
    <row r="26" spans="1:15" ht="15" customHeight="1">
      <c r="A26" s="1" t="s">
        <v>38</v>
      </c>
      <c r="B26" s="17"/>
      <c r="C26" s="17"/>
      <c r="D26" s="18"/>
      <c r="E26" s="18"/>
      <c r="F26" s="18"/>
      <c r="G26" s="18"/>
      <c r="H26" s="18"/>
      <c r="I26" s="19" t="s">
        <v>39</v>
      </c>
      <c r="J26" s="20" t="s">
        <v>42</v>
      </c>
      <c r="K26" s="17"/>
      <c r="L26" s="17"/>
      <c r="M26" s="18"/>
      <c r="N26" s="18"/>
      <c r="O26" s="21" t="s">
        <v>39</v>
      </c>
    </row>
    <row r="27" spans="1:15" ht="15.75" customHeight="1">
      <c r="A27" s="1"/>
      <c r="B27" s="17"/>
      <c r="C27" s="17"/>
      <c r="D27" s="18"/>
      <c r="E27" s="18"/>
      <c r="F27" s="18"/>
      <c r="G27" s="18"/>
      <c r="H27" s="18"/>
      <c r="I27" s="22"/>
      <c r="J27" s="4"/>
      <c r="K27" s="4"/>
      <c r="L27" s="17"/>
      <c r="M27" s="51"/>
    </row>
  </sheetData>
  <mergeCells count="15">
    <mergeCell ref="J22:J24"/>
    <mergeCell ref="J18:J20"/>
    <mergeCell ref="O7:O8"/>
    <mergeCell ref="J7:K8"/>
    <mergeCell ref="G7:I7"/>
    <mergeCell ref="M7:M8"/>
    <mergeCell ref="N7:N8"/>
    <mergeCell ref="J10:J12"/>
    <mergeCell ref="J14:J16"/>
    <mergeCell ref="A7:B8"/>
    <mergeCell ref="D7:F7"/>
    <mergeCell ref="A18:A20"/>
    <mergeCell ref="A10:A12"/>
    <mergeCell ref="A14:A16"/>
    <mergeCell ref="A22:A24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/>
  </sheetViews>
  <sheetFormatPr defaultRowHeight="13.5"/>
  <cols>
    <col min="1" max="1" width="1.625" style="9" customWidth="1"/>
    <col min="2" max="2" width="10.875" style="9" customWidth="1"/>
    <col min="3" max="3" width="8.625" style="32" customWidth="1"/>
    <col min="4" max="4" width="11.875" style="9" customWidth="1"/>
    <col min="5" max="5" width="12" style="9" customWidth="1"/>
    <col min="6" max="7" width="11.875" style="9" customWidth="1"/>
    <col min="8" max="9" width="11.75" style="9" customWidth="1"/>
    <col min="10" max="11" width="13.125" style="9" customWidth="1"/>
    <col min="12" max="12" width="13.25" style="9" customWidth="1"/>
    <col min="13" max="13" width="12.875" style="9" customWidth="1"/>
    <col min="14" max="14" width="13" style="9" customWidth="1"/>
    <col min="15" max="15" width="12.875" style="9" customWidth="1"/>
    <col min="16" max="16" width="13.375" style="9" customWidth="1"/>
    <col min="17" max="16384" width="9" style="9"/>
  </cols>
  <sheetData>
    <row r="1" spans="1:16" ht="15.75" customHeight="1">
      <c r="A1" s="22"/>
      <c r="B1" s="20"/>
      <c r="C1" s="17"/>
      <c r="D1" s="4"/>
      <c r="E1" s="4"/>
      <c r="F1" s="4"/>
      <c r="G1" s="4"/>
      <c r="H1" s="4"/>
      <c r="I1" s="4"/>
      <c r="J1" s="51"/>
      <c r="K1" s="51"/>
    </row>
    <row r="2" spans="1:16" ht="16.5" customHeight="1" thickBot="1">
      <c r="A2" s="70" t="s">
        <v>50</v>
      </c>
      <c r="B2" s="71"/>
      <c r="C2" s="72"/>
      <c r="D2" s="1"/>
      <c r="E2" s="1"/>
      <c r="F2" s="1"/>
      <c r="G2" s="1"/>
      <c r="H2" s="1"/>
      <c r="I2" s="1"/>
    </row>
    <row r="3" spans="1:16" ht="15" customHeight="1" thickTop="1">
      <c r="A3" s="103" t="s">
        <v>29</v>
      </c>
      <c r="B3" s="103"/>
      <c r="C3" s="104"/>
      <c r="D3" s="96" t="s">
        <v>1</v>
      </c>
      <c r="E3" s="73"/>
      <c r="F3" s="74"/>
      <c r="G3" s="66" t="s">
        <v>25</v>
      </c>
      <c r="H3" s="74"/>
      <c r="I3" s="66" t="s">
        <v>26</v>
      </c>
      <c r="J3" s="74"/>
      <c r="K3" s="66" t="s">
        <v>27</v>
      </c>
      <c r="L3" s="74"/>
      <c r="M3" s="74"/>
      <c r="N3" s="107" t="s">
        <v>22</v>
      </c>
      <c r="O3" s="99" t="s">
        <v>23</v>
      </c>
      <c r="P3" s="101" t="s">
        <v>24</v>
      </c>
    </row>
    <row r="4" spans="1:16" ht="15" customHeight="1">
      <c r="A4" s="105"/>
      <c r="B4" s="105"/>
      <c r="C4" s="106"/>
      <c r="D4" s="97"/>
      <c r="E4" s="43" t="s">
        <v>33</v>
      </c>
      <c r="F4" s="44" t="s">
        <v>14</v>
      </c>
      <c r="G4" s="43" t="s">
        <v>17</v>
      </c>
      <c r="H4" s="44" t="s">
        <v>15</v>
      </c>
      <c r="I4" s="45" t="s">
        <v>16</v>
      </c>
      <c r="J4" s="43" t="s">
        <v>18</v>
      </c>
      <c r="K4" s="44" t="s">
        <v>19</v>
      </c>
      <c r="L4" s="43" t="s">
        <v>20</v>
      </c>
      <c r="M4" s="65" t="s">
        <v>21</v>
      </c>
      <c r="N4" s="108"/>
      <c r="O4" s="100"/>
      <c r="P4" s="102"/>
    </row>
    <row r="5" spans="1:16" ht="4.5" customHeight="1">
      <c r="A5" s="75"/>
      <c r="B5" s="18"/>
      <c r="C5" s="48"/>
      <c r="D5" s="76"/>
      <c r="E5" s="21"/>
      <c r="F5" s="21"/>
      <c r="G5" s="21"/>
      <c r="H5" s="21"/>
      <c r="I5" s="21"/>
    </row>
    <row r="6" spans="1:16" ht="12" customHeight="1">
      <c r="A6" s="94" t="s">
        <v>13</v>
      </c>
      <c r="B6" s="94"/>
      <c r="C6" s="6"/>
      <c r="D6" s="77"/>
      <c r="E6" s="75"/>
      <c r="F6" s="75"/>
      <c r="G6" s="75"/>
      <c r="H6" s="75"/>
      <c r="I6" s="75"/>
      <c r="J6" s="1"/>
      <c r="K6" s="1"/>
      <c r="L6" s="78"/>
      <c r="M6" s="1"/>
      <c r="N6" s="78"/>
      <c r="O6" s="78"/>
      <c r="P6" s="78"/>
    </row>
    <row r="7" spans="1:16" ht="3" customHeight="1">
      <c r="A7" s="22"/>
      <c r="B7" s="5"/>
      <c r="C7" s="6"/>
      <c r="D7" s="24"/>
      <c r="E7" s="24"/>
      <c r="F7" s="24"/>
      <c r="G7" s="24"/>
      <c r="H7" s="24"/>
      <c r="I7" s="24"/>
      <c r="J7" s="79"/>
      <c r="K7" s="8"/>
      <c r="L7" s="8"/>
      <c r="M7" s="27"/>
      <c r="N7" s="8"/>
      <c r="O7" s="8"/>
      <c r="P7" s="8"/>
    </row>
    <row r="8" spans="1:16" ht="13.5" customHeight="1">
      <c r="A8" s="22"/>
      <c r="B8" s="5" t="s">
        <v>54</v>
      </c>
      <c r="C8" s="6" t="s">
        <v>37</v>
      </c>
      <c r="D8" s="8">
        <v>3052184</v>
      </c>
      <c r="E8" s="8">
        <v>3050252</v>
      </c>
      <c r="F8" s="8">
        <v>52055</v>
      </c>
      <c r="G8" s="8">
        <v>1626217</v>
      </c>
      <c r="H8" s="8">
        <v>316197</v>
      </c>
      <c r="I8" s="8">
        <v>977247</v>
      </c>
      <c r="J8" s="37" t="s">
        <v>45</v>
      </c>
      <c r="K8" s="8">
        <v>1422</v>
      </c>
      <c r="L8" s="8">
        <v>76491</v>
      </c>
      <c r="M8" s="27">
        <v>1</v>
      </c>
      <c r="N8" s="36" t="s">
        <v>46</v>
      </c>
      <c r="O8" s="8">
        <v>772</v>
      </c>
      <c r="P8" s="8">
        <v>1160</v>
      </c>
    </row>
    <row r="9" spans="1:16" ht="3" customHeight="1">
      <c r="A9" s="22"/>
      <c r="B9" s="5"/>
      <c r="C9" s="61"/>
      <c r="D9" s="62"/>
      <c r="E9" s="62"/>
      <c r="F9" s="62"/>
      <c r="G9" s="62"/>
      <c r="H9" s="62"/>
      <c r="I9" s="62"/>
      <c r="J9" s="63"/>
      <c r="K9" s="62"/>
      <c r="L9" s="62"/>
      <c r="M9" s="64"/>
      <c r="N9" s="62"/>
      <c r="O9" s="62"/>
      <c r="P9" s="62"/>
    </row>
    <row r="10" spans="1:16" ht="13.5" customHeight="1">
      <c r="A10" s="22"/>
      <c r="B10" s="5">
        <v>25</v>
      </c>
      <c r="C10" s="6" t="s">
        <v>37</v>
      </c>
      <c r="D10" s="8">
        <v>3018574</v>
      </c>
      <c r="E10" s="8">
        <v>3016727</v>
      </c>
      <c r="F10" s="8">
        <v>34405</v>
      </c>
      <c r="G10" s="8">
        <v>1604160</v>
      </c>
      <c r="H10" s="8">
        <v>315969</v>
      </c>
      <c r="I10" s="8">
        <v>987394</v>
      </c>
      <c r="J10" s="37" t="s">
        <v>41</v>
      </c>
      <c r="K10" s="8">
        <v>1565</v>
      </c>
      <c r="L10" s="8">
        <v>76003</v>
      </c>
      <c r="M10" s="27">
        <v>1</v>
      </c>
      <c r="N10" s="36" t="s">
        <v>47</v>
      </c>
      <c r="O10" s="8">
        <v>722</v>
      </c>
      <c r="P10" s="8">
        <v>1125</v>
      </c>
    </row>
    <row r="11" spans="1:16" ht="3" customHeight="1">
      <c r="A11" s="22"/>
      <c r="B11" s="5"/>
      <c r="C11" s="61"/>
      <c r="D11" s="62"/>
      <c r="E11" s="62"/>
      <c r="F11" s="62"/>
      <c r="G11" s="62"/>
      <c r="H11" s="62"/>
      <c r="I11" s="62"/>
      <c r="J11" s="63"/>
      <c r="K11" s="62"/>
      <c r="L11" s="62"/>
      <c r="M11" s="64"/>
      <c r="N11" s="62"/>
      <c r="O11" s="62"/>
      <c r="P11" s="62"/>
    </row>
    <row r="12" spans="1:16" ht="13.5" customHeight="1">
      <c r="A12" s="22"/>
      <c r="B12" s="5">
        <v>26</v>
      </c>
      <c r="C12" s="6" t="s">
        <v>37</v>
      </c>
      <c r="D12" s="8">
        <v>2996942</v>
      </c>
      <c r="E12" s="8">
        <v>2995052</v>
      </c>
      <c r="F12" s="8">
        <v>34164</v>
      </c>
      <c r="G12" s="8">
        <v>1584446</v>
      </c>
      <c r="H12" s="8">
        <v>317951</v>
      </c>
      <c r="I12" s="8">
        <v>986164</v>
      </c>
      <c r="J12" s="37" t="s">
        <v>51</v>
      </c>
      <c r="K12" s="8">
        <v>1832</v>
      </c>
      <c r="L12" s="8">
        <v>69415</v>
      </c>
      <c r="M12" s="27">
        <v>3</v>
      </c>
      <c r="N12" s="36" t="s">
        <v>53</v>
      </c>
      <c r="O12" s="8">
        <v>713</v>
      </c>
      <c r="P12" s="8">
        <v>1177</v>
      </c>
    </row>
    <row r="13" spans="1:16" ht="3" customHeight="1">
      <c r="A13" s="22"/>
      <c r="B13" s="5"/>
      <c r="C13" s="61"/>
    </row>
    <row r="14" spans="1:16" s="60" customFormat="1" ht="13.5" customHeight="1">
      <c r="A14" s="23"/>
      <c r="B14" s="10">
        <v>27</v>
      </c>
      <c r="C14" s="11" t="s">
        <v>37</v>
      </c>
      <c r="D14" s="80">
        <v>2957758</v>
      </c>
      <c r="E14" s="80">
        <v>2956049</v>
      </c>
      <c r="F14" s="80">
        <v>33791</v>
      </c>
      <c r="G14" s="80">
        <v>1555362</v>
      </c>
      <c r="H14" s="80">
        <v>312671</v>
      </c>
      <c r="I14" s="80">
        <v>980703</v>
      </c>
      <c r="J14" s="81" t="s">
        <v>55</v>
      </c>
      <c r="K14" s="80">
        <v>1942</v>
      </c>
      <c r="L14" s="80">
        <v>70268</v>
      </c>
      <c r="M14" s="80">
        <v>2</v>
      </c>
      <c r="N14" s="82" t="s">
        <v>56</v>
      </c>
      <c r="O14" s="80">
        <v>617</v>
      </c>
      <c r="P14" s="80">
        <v>1092</v>
      </c>
    </row>
    <row r="15" spans="1:16" ht="7.5" customHeight="1">
      <c r="A15" s="22"/>
      <c r="B15" s="5"/>
      <c r="C15" s="6"/>
      <c r="D15" s="7"/>
      <c r="E15" s="24"/>
      <c r="F15" s="24"/>
      <c r="G15" s="24"/>
      <c r="H15" s="24"/>
      <c r="I15" s="24"/>
      <c r="J15" s="8"/>
      <c r="K15" s="8"/>
      <c r="L15" s="8"/>
      <c r="M15" s="8"/>
      <c r="N15" s="8"/>
      <c r="O15" s="8"/>
      <c r="P15" s="8"/>
    </row>
    <row r="16" spans="1:16" ht="15.75" customHeight="1">
      <c r="A16" s="94" t="s">
        <v>30</v>
      </c>
      <c r="B16" s="94"/>
      <c r="C16" s="6"/>
      <c r="D16" s="25"/>
      <c r="E16" s="26"/>
      <c r="F16" s="26"/>
      <c r="G16" s="26"/>
      <c r="H16" s="26"/>
      <c r="I16" s="26"/>
      <c r="J16" s="8"/>
      <c r="K16" s="8"/>
      <c r="L16" s="8"/>
      <c r="M16" s="8"/>
      <c r="N16" s="8"/>
      <c r="O16" s="8"/>
      <c r="P16" s="8"/>
    </row>
    <row r="17" spans="1:16" ht="3" customHeight="1">
      <c r="A17" s="22"/>
      <c r="B17" s="5"/>
      <c r="C17" s="6"/>
      <c r="D17" s="24"/>
      <c r="E17" s="24"/>
      <c r="F17" s="24"/>
      <c r="G17" s="24"/>
      <c r="H17" s="24"/>
      <c r="I17" s="24"/>
      <c r="J17" s="8"/>
      <c r="K17" s="8"/>
      <c r="L17" s="8"/>
      <c r="M17" s="27"/>
      <c r="N17" s="8"/>
      <c r="O17" s="8"/>
      <c r="P17" s="8"/>
    </row>
    <row r="18" spans="1:16" ht="13.5" customHeight="1">
      <c r="A18" s="22"/>
      <c r="B18" s="5" t="s">
        <v>54</v>
      </c>
      <c r="C18" s="6" t="s">
        <v>37</v>
      </c>
      <c r="D18" s="8">
        <v>60029730</v>
      </c>
      <c r="E18" s="8">
        <v>59647490</v>
      </c>
      <c r="F18" s="8">
        <v>18895774</v>
      </c>
      <c r="G18" s="8">
        <v>24009041</v>
      </c>
      <c r="H18" s="8">
        <v>3940885</v>
      </c>
      <c r="I18" s="8">
        <v>10982694</v>
      </c>
      <c r="J18" s="8">
        <v>941437</v>
      </c>
      <c r="K18" s="8">
        <v>101272</v>
      </c>
      <c r="L18" s="8">
        <v>776336</v>
      </c>
      <c r="M18" s="27">
        <v>51</v>
      </c>
      <c r="N18" s="36" t="s">
        <v>48</v>
      </c>
      <c r="O18" s="8">
        <v>324240</v>
      </c>
      <c r="P18" s="8">
        <v>58000</v>
      </c>
    </row>
    <row r="19" spans="1:16" ht="3" customHeight="1">
      <c r="A19" s="22"/>
      <c r="B19" s="5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4"/>
      <c r="N19" s="62"/>
      <c r="O19" s="62"/>
      <c r="P19" s="62"/>
    </row>
    <row r="20" spans="1:16" ht="13.5" customHeight="1">
      <c r="A20" s="22"/>
      <c r="B20" s="5">
        <v>25</v>
      </c>
      <c r="C20" s="6" t="s">
        <v>37</v>
      </c>
      <c r="D20" s="8">
        <v>60638524</v>
      </c>
      <c r="E20" s="8">
        <v>60279034</v>
      </c>
      <c r="F20" s="8">
        <v>18986719</v>
      </c>
      <c r="G20" s="8">
        <v>24095439</v>
      </c>
      <c r="H20" s="8">
        <v>3878486</v>
      </c>
      <c r="I20" s="8">
        <v>11517890</v>
      </c>
      <c r="J20" s="8">
        <v>926300</v>
      </c>
      <c r="K20" s="8">
        <v>115773</v>
      </c>
      <c r="L20" s="8">
        <v>758375</v>
      </c>
      <c r="M20" s="27">
        <v>52</v>
      </c>
      <c r="N20" s="36" t="s">
        <v>49</v>
      </c>
      <c r="O20" s="8">
        <v>303240</v>
      </c>
      <c r="P20" s="8">
        <v>56250</v>
      </c>
    </row>
    <row r="21" spans="1:16" ht="3" customHeight="1">
      <c r="A21" s="22"/>
      <c r="B21" s="5"/>
      <c r="C21" s="61"/>
      <c r="D21" s="62"/>
      <c r="E21" s="62"/>
      <c r="F21" s="62"/>
      <c r="G21" s="62"/>
      <c r="H21" s="62"/>
      <c r="I21" s="62"/>
      <c r="J21" s="62"/>
      <c r="K21" s="62"/>
      <c r="L21" s="62"/>
      <c r="M21" s="64"/>
      <c r="N21" s="62"/>
      <c r="O21" s="62"/>
      <c r="P21" s="62"/>
    </row>
    <row r="22" spans="1:16" ht="13.5" customHeight="1">
      <c r="A22" s="22"/>
      <c r="B22" s="5">
        <v>26</v>
      </c>
      <c r="C22" s="6" t="s">
        <v>37</v>
      </c>
      <c r="D22" s="8">
        <v>60958463</v>
      </c>
      <c r="E22" s="8">
        <v>60600153</v>
      </c>
      <c r="F22" s="8">
        <v>19278063</v>
      </c>
      <c r="G22" s="8">
        <v>24308807</v>
      </c>
      <c r="H22" s="8">
        <v>3882563</v>
      </c>
      <c r="I22" s="8">
        <v>11354779</v>
      </c>
      <c r="J22" s="8">
        <v>905774</v>
      </c>
      <c r="K22" s="8">
        <v>137837</v>
      </c>
      <c r="L22" s="8">
        <v>732219</v>
      </c>
      <c r="M22" s="27">
        <v>111</v>
      </c>
      <c r="N22" s="36" t="s">
        <v>52</v>
      </c>
      <c r="O22" s="8">
        <v>299460</v>
      </c>
      <c r="P22" s="8">
        <v>58850</v>
      </c>
    </row>
    <row r="23" spans="1:16" ht="3" customHeight="1">
      <c r="A23" s="22"/>
      <c r="B23" s="5"/>
      <c r="C23" s="61"/>
    </row>
    <row r="24" spans="1:16" s="60" customFormat="1" ht="13.5" customHeight="1">
      <c r="A24" s="23"/>
      <c r="B24" s="10">
        <v>27</v>
      </c>
      <c r="C24" s="11" t="s">
        <v>37</v>
      </c>
      <c r="D24" s="83">
        <f>ROUND(62400941887,-3)</f>
        <v>62400942000</v>
      </c>
      <c r="E24" s="84">
        <f>ROUND(62087201887,-3)</f>
        <v>62087202000</v>
      </c>
      <c r="F24" s="85">
        <f>ROUND(19577906864,-3)</f>
        <v>19577907000</v>
      </c>
      <c r="G24" s="85">
        <f>ROUND(24922173253,-3)</f>
        <v>24922173000</v>
      </c>
      <c r="H24" s="85">
        <f>ROUND(3810145159,-3)</f>
        <v>3810145000</v>
      </c>
      <c r="I24" s="85">
        <f>ROUND(12030206400,-3)</f>
        <v>12030206000</v>
      </c>
      <c r="J24" s="85">
        <f>ROUND(891540449,-3)</f>
        <v>891540000</v>
      </c>
      <c r="K24" s="85">
        <f>ROUND(150590580,-3)</f>
        <v>150591000</v>
      </c>
      <c r="L24" s="85">
        <f>ROUND(704605502,-3)</f>
        <v>704606000</v>
      </c>
      <c r="M24" s="85">
        <f>ROUND(33680,-3)</f>
        <v>34000</v>
      </c>
      <c r="N24" s="86" t="s">
        <v>57</v>
      </c>
      <c r="O24" s="85">
        <f>ROUND(259140000,-3)</f>
        <v>259140000</v>
      </c>
      <c r="P24" s="85">
        <f>ROUND(54600000,-3)</f>
        <v>54600000</v>
      </c>
    </row>
    <row r="25" spans="1:16" ht="7.5" customHeight="1">
      <c r="A25" s="16"/>
      <c r="B25" s="12"/>
      <c r="C25" s="13"/>
      <c r="D25" s="28"/>
      <c r="E25" s="29"/>
      <c r="F25" s="29"/>
      <c r="G25" s="29"/>
      <c r="H25" s="29"/>
      <c r="I25" s="29"/>
      <c r="J25" s="30"/>
      <c r="K25" s="30"/>
      <c r="L25" s="30"/>
      <c r="M25" s="30"/>
      <c r="N25" s="30"/>
      <c r="O25" s="30"/>
      <c r="P25" s="30"/>
    </row>
    <row r="26" spans="1:16" s="4" customFormat="1" ht="15.75" customHeight="1">
      <c r="A26" s="1" t="s">
        <v>58</v>
      </c>
      <c r="B26" s="2"/>
      <c r="C26" s="3"/>
      <c r="P26" s="31" t="s">
        <v>39</v>
      </c>
    </row>
    <row r="27" spans="1:16" ht="18" customHeight="1">
      <c r="A27" s="22"/>
      <c r="B27" s="18"/>
      <c r="C27" s="5"/>
      <c r="D27" s="22"/>
      <c r="E27" s="22"/>
      <c r="F27" s="22"/>
      <c r="G27" s="22"/>
      <c r="H27" s="22"/>
      <c r="I27" s="22"/>
      <c r="J27" s="4"/>
    </row>
    <row r="28" spans="1:16" ht="18" customHeight="1">
      <c r="A28" s="22"/>
      <c r="B28" s="18"/>
      <c r="C28" s="5"/>
      <c r="D28" s="22"/>
      <c r="E28" s="22"/>
      <c r="F28" s="22"/>
      <c r="G28" s="22"/>
      <c r="H28" s="22"/>
      <c r="I28" s="22"/>
      <c r="J28" s="4"/>
    </row>
    <row r="29" spans="1:16" ht="18" customHeight="1">
      <c r="A29" s="22"/>
      <c r="B29" s="18"/>
      <c r="C29" s="5"/>
      <c r="D29" s="22"/>
      <c r="E29" s="22"/>
      <c r="F29" s="22"/>
      <c r="G29" s="22"/>
      <c r="H29" s="22"/>
      <c r="I29" s="22"/>
      <c r="J29" s="4"/>
    </row>
    <row r="30" spans="1:16" ht="18" customHeight="1">
      <c r="A30" s="22"/>
      <c r="B30" s="18"/>
      <c r="C30" s="5"/>
      <c r="D30" s="22"/>
      <c r="E30" s="22"/>
      <c r="F30" s="22"/>
      <c r="G30" s="22"/>
      <c r="H30" s="22"/>
      <c r="I30" s="22"/>
      <c r="J30" s="4"/>
    </row>
    <row r="31" spans="1:16" ht="18" customHeight="1">
      <c r="A31" s="22"/>
      <c r="B31" s="18"/>
      <c r="C31" s="5"/>
      <c r="D31" s="22"/>
      <c r="E31" s="22"/>
      <c r="F31" s="22"/>
      <c r="G31" s="22"/>
      <c r="H31" s="22"/>
      <c r="I31" s="22"/>
      <c r="J31" s="4"/>
    </row>
    <row r="32" spans="1:16" ht="18" customHeight="1">
      <c r="A32" s="22"/>
      <c r="B32" s="18"/>
      <c r="C32" s="5"/>
      <c r="D32" s="22"/>
      <c r="E32" s="22"/>
      <c r="F32" s="22"/>
      <c r="G32" s="22"/>
      <c r="H32" s="22"/>
      <c r="I32" s="22"/>
      <c r="J32" s="4"/>
    </row>
    <row r="33" spans="1:11" ht="18" customHeight="1">
      <c r="A33" s="22"/>
      <c r="B33" s="18"/>
      <c r="C33" s="5"/>
      <c r="D33" s="22"/>
      <c r="E33" s="22"/>
      <c r="F33" s="22"/>
      <c r="G33" s="22"/>
      <c r="H33" s="22"/>
      <c r="I33" s="22"/>
      <c r="J33" s="4"/>
    </row>
    <row r="34" spans="1:11" ht="18" customHeight="1">
      <c r="A34" s="22"/>
      <c r="B34" s="18"/>
      <c r="C34" s="5"/>
      <c r="D34" s="22"/>
      <c r="E34" s="22"/>
      <c r="F34" s="22"/>
      <c r="G34" s="22"/>
      <c r="H34" s="22"/>
      <c r="I34" s="22"/>
      <c r="J34" s="4"/>
    </row>
    <row r="35" spans="1:11" ht="18" customHeight="1">
      <c r="A35" s="22"/>
      <c r="B35" s="18"/>
      <c r="C35" s="5"/>
      <c r="D35" s="22"/>
      <c r="E35" s="22"/>
      <c r="F35" s="22"/>
      <c r="G35" s="22"/>
      <c r="H35" s="22"/>
      <c r="I35" s="22"/>
      <c r="J35" s="4"/>
    </row>
    <row r="36" spans="1:11" ht="18" customHeight="1">
      <c r="A36" s="22"/>
      <c r="B36" s="18"/>
      <c r="C36" s="5"/>
      <c r="D36" s="22"/>
      <c r="E36" s="22"/>
      <c r="F36" s="22"/>
      <c r="G36" s="22"/>
      <c r="H36" s="22"/>
      <c r="I36" s="22"/>
      <c r="J36" s="4"/>
    </row>
    <row r="37" spans="1:11" ht="18" customHeight="1">
      <c r="A37" s="22"/>
      <c r="B37" s="18"/>
      <c r="C37" s="5"/>
      <c r="D37" s="22"/>
      <c r="E37" s="22"/>
      <c r="F37" s="22"/>
      <c r="G37" s="22"/>
      <c r="H37" s="22"/>
      <c r="I37" s="22"/>
      <c r="J37" s="4"/>
    </row>
    <row r="38" spans="1:11" ht="18" customHeight="1">
      <c r="A38" s="22"/>
      <c r="B38" s="18"/>
      <c r="C38" s="5"/>
      <c r="D38" s="22"/>
      <c r="E38" s="22"/>
      <c r="F38" s="22"/>
      <c r="G38" s="22"/>
      <c r="H38" s="22"/>
      <c r="I38" s="22"/>
      <c r="J38" s="4"/>
    </row>
    <row r="39" spans="1:11" ht="18" customHeight="1">
      <c r="A39" s="22"/>
      <c r="B39" s="18"/>
      <c r="C39" s="5"/>
      <c r="D39" s="22"/>
      <c r="E39" s="22"/>
      <c r="F39" s="22"/>
      <c r="G39" s="22"/>
      <c r="H39" s="22"/>
      <c r="I39" s="22"/>
      <c r="J39" s="4"/>
    </row>
    <row r="40" spans="1:11" ht="7.5" customHeight="1">
      <c r="A40" s="4"/>
      <c r="B40" s="20"/>
      <c r="C40" s="17"/>
      <c r="D40" s="4"/>
      <c r="E40" s="4"/>
      <c r="F40" s="4"/>
      <c r="G40" s="4"/>
      <c r="H40" s="4"/>
      <c r="I40" s="4"/>
      <c r="J40" s="87"/>
      <c r="K40" s="51"/>
    </row>
    <row r="41" spans="1:11" ht="18.75" customHeight="1">
      <c r="A41" s="18"/>
      <c r="B41" s="18"/>
      <c r="C41" s="5"/>
      <c r="D41" s="18"/>
      <c r="E41" s="18"/>
      <c r="F41" s="18"/>
      <c r="G41" s="18"/>
      <c r="H41" s="18"/>
      <c r="I41" s="75"/>
      <c r="J41" s="4"/>
    </row>
    <row r="42" spans="1:11" ht="12" customHeight="1">
      <c r="A42" s="4"/>
      <c r="B42" s="4"/>
      <c r="C42" s="88"/>
      <c r="D42" s="4"/>
      <c r="E42" s="4"/>
      <c r="F42" s="4"/>
      <c r="G42" s="4"/>
      <c r="H42" s="4"/>
      <c r="I42" s="4"/>
      <c r="J42" s="4"/>
    </row>
    <row r="43" spans="1:11" ht="21" customHeight="1"/>
    <row r="44" spans="1:11" ht="16.5" customHeight="1"/>
    <row r="45" spans="1:11" ht="33" customHeight="1"/>
    <row r="46" spans="1:11" s="4" customFormat="1" ht="7.5" customHeight="1">
      <c r="C46" s="88"/>
    </row>
    <row r="47" spans="1:11" ht="18.75" customHeight="1"/>
    <row r="48" spans="1:11" ht="18.75" customHeight="1"/>
    <row r="49" spans="1:11" ht="18.75" customHeight="1"/>
    <row r="50" spans="1:11" ht="18.75" customHeight="1"/>
    <row r="51" spans="1:11" ht="18.75" customHeight="1"/>
    <row r="52" spans="1:11" ht="7.5" customHeight="1"/>
    <row r="53" spans="1:11" ht="7.5" customHeight="1"/>
    <row r="54" spans="1:11" ht="18.75" customHeight="1"/>
    <row r="55" spans="1:11" ht="18.75" customHeight="1"/>
    <row r="56" spans="1:11" ht="18.75" customHeight="1"/>
    <row r="57" spans="1:11" ht="18.75" customHeight="1"/>
    <row r="58" spans="1:11" ht="18.75" customHeight="1"/>
    <row r="59" spans="1:11" ht="7.5" customHeight="1">
      <c r="A59" s="4"/>
      <c r="I59" s="4"/>
    </row>
    <row r="60" spans="1:11" ht="18.75" customHeight="1">
      <c r="A60" s="89"/>
      <c r="B60" s="18"/>
      <c r="C60" s="5"/>
      <c r="D60" s="18"/>
      <c r="E60" s="18"/>
      <c r="H60" s="75"/>
      <c r="I60" s="89"/>
    </row>
    <row r="61" spans="1:11" ht="15.75" customHeight="1">
      <c r="A61" s="1"/>
      <c r="B61" s="18"/>
      <c r="C61" s="5"/>
      <c r="D61" s="18"/>
      <c r="E61" s="18"/>
      <c r="I61" s="1"/>
      <c r="J61" s="1"/>
      <c r="K61" s="1"/>
    </row>
    <row r="62" spans="1:11">
      <c r="J62" s="51"/>
      <c r="K62" s="51"/>
    </row>
    <row r="64" spans="1:11">
      <c r="J64" s="51"/>
      <c r="K64" s="51"/>
    </row>
  </sheetData>
  <mergeCells count="7">
    <mergeCell ref="A16:B16"/>
    <mergeCell ref="O3:O4"/>
    <mergeCell ref="P3:P4"/>
    <mergeCell ref="A3:C4"/>
    <mergeCell ref="A6:B6"/>
    <mergeCell ref="D3:D4"/>
    <mergeCell ref="N3:N4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