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10.225.254.63\gesuido$\下水道部共有\01_ｱｾｯﾄﾏﾈｼﾞﾒﾝﾄ関係\003_PPP／PFI\02_WPPP特出し\13_MS２\02_HP公表\アンケート\"/>
    </mc:Choice>
  </mc:AlternateContent>
  <xr:revisionPtr revIDLastSave="0" documentId="13_ncr:1_{712ABB68-225F-4F44-815A-010750AC1E95}" xr6:coauthVersionLast="47" xr6:coauthVersionMax="47" xr10:uidLastSave="{00000000-0000-0000-0000-000000000000}"/>
  <bookViews>
    <workbookView xWindow="-120" yWindow="-120" windowWidth="29040" windowHeight="15720" activeTab="1" xr2:uid="{379FB6AE-8E8A-438B-813B-DC4E63AAB31B}"/>
  </bookViews>
  <sheets>
    <sheet name="実施要領・注意事項" sheetId="9" r:id="rId1"/>
    <sheet name="回答フォーマット" sheetId="5" r:id="rId2"/>
    <sheet name="DataCollection" sheetId="8" state="hidden" r:id="rId3"/>
  </sheets>
  <definedNames>
    <definedName name="_xlnm._FilterDatabase" localSheetId="2" hidden="1">DataCollection!$A$1:$C$221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0" i="8" l="1"/>
  <c r="C218" i="8"/>
  <c r="C216" i="8"/>
  <c r="C214" i="8"/>
  <c r="C212" i="8"/>
  <c r="C202" i="8"/>
  <c r="C200" i="8"/>
  <c r="C198" i="8"/>
  <c r="C196" i="8"/>
  <c r="C194" i="8"/>
  <c r="C192" i="8"/>
  <c r="C190" i="8"/>
  <c r="C188" i="8"/>
  <c r="C186" i="8"/>
  <c r="C184" i="8"/>
  <c r="C182" i="8"/>
  <c r="C180" i="8"/>
  <c r="C178" i="8"/>
  <c r="C170" i="8"/>
  <c r="C176" i="8"/>
  <c r="C174" i="8"/>
  <c r="C172" i="8"/>
  <c r="C168" i="8"/>
  <c r="C166" i="8"/>
  <c r="C164" i="8"/>
  <c r="C162" i="8"/>
  <c r="C160" i="8"/>
  <c r="C158" i="8"/>
  <c r="C156" i="8"/>
  <c r="C154" i="8"/>
  <c r="C152" i="8"/>
  <c r="C150" i="8"/>
  <c r="C148" i="8"/>
  <c r="C146" i="8"/>
  <c r="C144" i="8"/>
  <c r="C142" i="8"/>
  <c r="C140" i="8"/>
  <c r="C138" i="8"/>
  <c r="C136" i="8"/>
  <c r="C134" i="8"/>
  <c r="C51" i="8"/>
  <c r="C237" i="8"/>
  <c r="C236" i="8"/>
  <c r="C235" i="8"/>
  <c r="C234" i="8"/>
  <c r="C233" i="8"/>
  <c r="C232" i="8"/>
  <c r="C229" i="8"/>
  <c r="C231" i="8"/>
  <c r="C230" i="8"/>
  <c r="C228" i="8"/>
  <c r="C227" i="8"/>
  <c r="C226" i="8"/>
  <c r="C225" i="8"/>
  <c r="C224" i="8"/>
  <c r="C223" i="8"/>
  <c r="C222" i="8"/>
  <c r="R203" i="5" a="1"/>
  <c r="R203" i="5" s="1"/>
  <c r="C241" i="8" s="1"/>
  <c r="C210" i="8"/>
  <c r="C208" i="8"/>
  <c r="C206" i="8"/>
  <c r="C204" i="8"/>
  <c r="C169" i="8"/>
  <c r="C159" i="8"/>
  <c r="C113" i="8"/>
  <c r="C112" i="8"/>
  <c r="C111" i="8"/>
  <c r="C110" i="8"/>
  <c r="C109" i="8"/>
  <c r="C78" i="8"/>
  <c r="C77" i="8"/>
  <c r="C76" i="8"/>
  <c r="C75" i="8"/>
  <c r="C74" i="8"/>
  <c r="C58" i="8"/>
  <c r="C57" i="8"/>
  <c r="C56" i="8"/>
  <c r="C55" i="8"/>
  <c r="C54" i="8"/>
  <c r="C53" i="8"/>
  <c r="C52" i="8"/>
  <c r="C10" i="8"/>
  <c r="C9" i="8"/>
  <c r="C8" i="8"/>
  <c r="C7" i="8"/>
  <c r="C6" i="8"/>
  <c r="C5" i="8"/>
  <c r="C4" i="8"/>
  <c r="C3" i="8"/>
  <c r="C2" i="8"/>
  <c r="A2" i="8"/>
  <c r="A120" i="8" s="1"/>
  <c r="A75" i="8" l="1"/>
  <c r="A113" i="8"/>
  <c r="A109" i="8"/>
  <c r="A110" i="8"/>
  <c r="A111" i="8"/>
  <c r="A112" i="8"/>
  <c r="A144" i="8"/>
  <c r="A18" i="8"/>
  <c r="A74" i="8"/>
  <c r="A19" i="8"/>
  <c r="A43" i="8"/>
  <c r="A187" i="8"/>
  <c r="A211" i="8"/>
  <c r="A90" i="8"/>
  <c r="A249" i="8"/>
  <c r="A77" i="8"/>
  <c r="A168" i="8"/>
  <c r="A42" i="8"/>
  <c r="A186" i="8"/>
  <c r="A67" i="8"/>
  <c r="A210" i="8"/>
  <c r="A68" i="8"/>
  <c r="A91" i="8"/>
  <c r="A119" i="8"/>
  <c r="A78" i="8"/>
  <c r="A143" i="8"/>
  <c r="A162" i="8"/>
  <c r="A76" i="8"/>
  <c r="A250" i="8"/>
  <c r="A244" i="8"/>
  <c r="A248" i="8"/>
  <c r="A220" i="8"/>
  <c r="A207" i="8"/>
  <c r="A194" i="8"/>
  <c r="A180" i="8"/>
  <c r="A167" i="8"/>
  <c r="A154" i="8"/>
  <c r="A141" i="8"/>
  <c r="A128" i="8"/>
  <c r="A115" i="8"/>
  <c r="A97" i="8"/>
  <c r="A84" i="8"/>
  <c r="A66" i="8"/>
  <c r="A53" i="8"/>
  <c r="A39" i="8"/>
  <c r="A25" i="8"/>
  <c r="A12" i="8"/>
  <c r="A247" i="8"/>
  <c r="A219" i="8"/>
  <c r="A206" i="8"/>
  <c r="A192" i="8"/>
  <c r="A179" i="8"/>
  <c r="A166" i="8"/>
  <c r="A153" i="8"/>
  <c r="A140" i="8"/>
  <c r="A127" i="8"/>
  <c r="A114" i="8"/>
  <c r="A96" i="8"/>
  <c r="A83" i="8"/>
  <c r="A65" i="8"/>
  <c r="A52" i="8"/>
  <c r="A37" i="8"/>
  <c r="A24" i="8"/>
  <c r="A11" i="8"/>
  <c r="A246" i="8"/>
  <c r="A218" i="8"/>
  <c r="A204" i="8"/>
  <c r="A191" i="8"/>
  <c r="A178" i="8"/>
  <c r="A165" i="8"/>
  <c r="A152" i="8"/>
  <c r="A139" i="8"/>
  <c r="A126" i="8"/>
  <c r="A108" i="8"/>
  <c r="A95" i="8"/>
  <c r="A82" i="8"/>
  <c r="A64" i="8"/>
  <c r="A49" i="8"/>
  <c r="A36" i="8"/>
  <c r="A23" i="8"/>
  <c r="A10" i="8"/>
  <c r="A245" i="8"/>
  <c r="A216" i="8"/>
  <c r="A203" i="8"/>
  <c r="A190" i="8"/>
  <c r="A177" i="8"/>
  <c r="A164" i="8"/>
  <c r="A151" i="8"/>
  <c r="A138" i="8"/>
  <c r="A125" i="8"/>
  <c r="A107" i="8"/>
  <c r="A94" i="8"/>
  <c r="A81" i="8"/>
  <c r="A62" i="8"/>
  <c r="A48" i="8"/>
  <c r="A35" i="8"/>
  <c r="A22" i="8"/>
  <c r="A9" i="8"/>
  <c r="A243" i="8"/>
  <c r="A215" i="8"/>
  <c r="A202" i="8"/>
  <c r="A189" i="8"/>
  <c r="A176" i="8"/>
  <c r="A163" i="8"/>
  <c r="A150" i="8"/>
  <c r="A137" i="8"/>
  <c r="A124" i="8"/>
  <c r="A106" i="8"/>
  <c r="A93" i="8"/>
  <c r="A79" i="8"/>
  <c r="A61" i="8"/>
  <c r="A47" i="8"/>
  <c r="A34" i="8"/>
  <c r="A21" i="8"/>
  <c r="A8" i="8"/>
  <c r="A20" i="8"/>
  <c r="A44" i="8"/>
  <c r="A69" i="8"/>
  <c r="A98" i="8"/>
  <c r="A122" i="8"/>
  <c r="A146" i="8"/>
  <c r="A170" i="8"/>
  <c r="A188" i="8"/>
  <c r="A212" i="8"/>
  <c r="A251" i="8"/>
  <c r="A3" i="8"/>
  <c r="A27" i="8"/>
  <c r="A45" i="8"/>
  <c r="A70" i="8"/>
  <c r="A99" i="8"/>
  <c r="A123" i="8"/>
  <c r="A147" i="8"/>
  <c r="A171" i="8"/>
  <c r="A195" i="8"/>
  <c r="A213" i="8"/>
  <c r="A4" i="8"/>
  <c r="A28" i="8"/>
  <c r="A46" i="8"/>
  <c r="A71" i="8"/>
  <c r="A100" i="8"/>
  <c r="A129" i="8"/>
  <c r="A148" i="8"/>
  <c r="A172" i="8"/>
  <c r="A196" i="8"/>
  <c r="A214" i="8"/>
  <c r="A5" i="8"/>
  <c r="A29" i="8"/>
  <c r="A54" i="8"/>
  <c r="A72" i="8"/>
  <c r="A101" i="8"/>
  <c r="A130" i="8"/>
  <c r="A149" i="8"/>
  <c r="A173" i="8"/>
  <c r="A197" i="8"/>
  <c r="A221" i="8"/>
  <c r="A6" i="8"/>
  <c r="A30" i="8"/>
  <c r="A55" i="8"/>
  <c r="A73" i="8"/>
  <c r="A102" i="8"/>
  <c r="A131" i="8"/>
  <c r="A155" i="8"/>
  <c r="A174" i="8"/>
  <c r="A198" i="8"/>
  <c r="A222" i="8"/>
  <c r="A7" i="8"/>
  <c r="A31" i="8"/>
  <c r="A56" i="8"/>
  <c r="A85" i="8"/>
  <c r="A103" i="8"/>
  <c r="A132" i="8"/>
  <c r="A156" i="8"/>
  <c r="A175" i="8"/>
  <c r="A199" i="8"/>
  <c r="A238" i="8"/>
  <c r="A13" i="8"/>
  <c r="A32" i="8"/>
  <c r="A57" i="8"/>
  <c r="A86" i="8"/>
  <c r="A105" i="8"/>
  <c r="A134" i="8"/>
  <c r="A158" i="8"/>
  <c r="A182" i="8"/>
  <c r="A200" i="8"/>
  <c r="A239" i="8"/>
  <c r="A15" i="8"/>
  <c r="A33" i="8"/>
  <c r="A58" i="8"/>
  <c r="A87" i="8"/>
  <c r="A116" i="8"/>
  <c r="A135" i="8"/>
  <c r="A159" i="8"/>
  <c r="A183" i="8"/>
  <c r="A201" i="8"/>
  <c r="A240" i="8"/>
  <c r="A16" i="8"/>
  <c r="A40" i="8"/>
  <c r="A59" i="8"/>
  <c r="A88" i="8"/>
  <c r="A117" i="8"/>
  <c r="A136" i="8"/>
  <c r="A160" i="8"/>
  <c r="A184" i="8"/>
  <c r="A208" i="8"/>
  <c r="A241" i="8"/>
  <c r="A17" i="8"/>
  <c r="A41" i="8"/>
  <c r="A60" i="8"/>
  <c r="A89" i="8"/>
  <c r="A118" i="8"/>
  <c r="A142" i="8"/>
  <c r="A161" i="8"/>
  <c r="A185" i="8"/>
  <c r="A209" i="8"/>
  <c r="A242" i="8"/>
  <c r="A14" i="8"/>
  <c r="A26" i="8"/>
  <c r="A38" i="8"/>
  <c r="A50" i="8"/>
  <c r="A63" i="8"/>
  <c r="A80" i="8"/>
  <c r="A92" i="8"/>
  <c r="A104" i="8"/>
  <c r="A121" i="8"/>
  <c r="A133" i="8"/>
  <c r="A145" i="8"/>
  <c r="A157" i="8"/>
  <c r="A169" i="8"/>
  <c r="A181" i="8"/>
  <c r="A193" i="8"/>
  <c r="A205" i="8"/>
  <c r="A217" i="8"/>
  <c r="C251" i="8" l="1"/>
  <c r="C250" i="8"/>
  <c r="R243" i="5" a="1"/>
  <c r="R243" i="5" s="1"/>
  <c r="C249" i="8" s="1"/>
  <c r="C248" i="8"/>
  <c r="R232" i="5" a="1"/>
  <c r="R232" i="5" s="1"/>
  <c r="C247" i="8" s="1"/>
  <c r="C246" i="8"/>
  <c r="R222" i="5" a="1"/>
  <c r="R222" i="5" s="1"/>
  <c r="C245" i="8" s="1"/>
  <c r="R215" i="5" a="1"/>
  <c r="R215" i="5" s="1"/>
  <c r="R200" i="5" a="1"/>
  <c r="R200" i="5" s="1"/>
  <c r="R197" i="5" a="1"/>
  <c r="R197" i="5" s="1"/>
  <c r="R188" i="5" a="1"/>
  <c r="R188" i="5" s="1"/>
  <c r="C238" i="8" s="1"/>
  <c r="R46" i="5" a="1"/>
  <c r="R46" i="5" s="1"/>
  <c r="R49" i="5" l="1"/>
  <c r="C37" i="8" s="1"/>
  <c r="C36" i="8"/>
  <c r="C242" i="8"/>
  <c r="C211" i="8"/>
  <c r="C209" i="8"/>
  <c r="C50" i="8"/>
  <c r="C49" i="8"/>
  <c r="C48" i="8"/>
  <c r="C47" i="8"/>
  <c r="C46" i="8"/>
  <c r="C244" i="8"/>
  <c r="C243" i="8"/>
  <c r="C240" i="8"/>
  <c r="C239" i="8"/>
  <c r="C221" i="8"/>
  <c r="C219" i="8"/>
  <c r="C217" i="8"/>
  <c r="C215" i="8"/>
  <c r="C213" i="8"/>
  <c r="C207" i="8"/>
  <c r="C205" i="8"/>
  <c r="C203" i="8"/>
  <c r="C201" i="8"/>
  <c r="C199" i="8"/>
  <c r="C197" i="8"/>
  <c r="C195" i="8"/>
  <c r="C193" i="8"/>
  <c r="C191" i="8"/>
  <c r="C189" i="8"/>
  <c r="C187" i="8"/>
  <c r="C185" i="8"/>
  <c r="C183" i="8"/>
  <c r="C181" i="8"/>
  <c r="C179" i="8"/>
  <c r="C177" i="8"/>
  <c r="C175" i="8"/>
  <c r="C173" i="8"/>
  <c r="C171" i="8"/>
  <c r="C167" i="8"/>
  <c r="C165" i="8"/>
  <c r="C163" i="8"/>
  <c r="C161" i="8"/>
  <c r="C157" i="8"/>
  <c r="C155" i="8"/>
  <c r="C153" i="8"/>
  <c r="C151" i="8"/>
  <c r="C149" i="8"/>
  <c r="C147" i="8"/>
  <c r="C145" i="8"/>
  <c r="C143" i="8"/>
  <c r="C141" i="8"/>
  <c r="C139" i="8"/>
  <c r="C137" i="8"/>
  <c r="C135" i="8"/>
  <c r="C133" i="8"/>
  <c r="C128" i="8"/>
  <c r="C123" i="8"/>
  <c r="C118" i="8"/>
  <c r="C108" i="8"/>
  <c r="C103" i="8"/>
  <c r="C98" i="8"/>
  <c r="C93" i="8"/>
  <c r="C88" i="8"/>
  <c r="C83" i="8"/>
  <c r="C73" i="8"/>
  <c r="C132" i="8"/>
  <c r="C127" i="8"/>
  <c r="C122" i="8"/>
  <c r="C117" i="8"/>
  <c r="C107" i="8"/>
  <c r="C102" i="8"/>
  <c r="C97" i="8"/>
  <c r="C92" i="8"/>
  <c r="C87" i="8"/>
  <c r="C82" i="8"/>
  <c r="C72" i="8"/>
  <c r="C131" i="8"/>
  <c r="C126" i="8"/>
  <c r="C121" i="8"/>
  <c r="C116" i="8"/>
  <c r="C106" i="8"/>
  <c r="C101" i="8"/>
  <c r="C96" i="8"/>
  <c r="C91" i="8"/>
  <c r="C86" i="8"/>
  <c r="C81" i="8"/>
  <c r="C71" i="8"/>
  <c r="C130" i="8"/>
  <c r="C125" i="8"/>
  <c r="C120" i="8"/>
  <c r="C115" i="8"/>
  <c r="C105" i="8"/>
  <c r="C100" i="8"/>
  <c r="C95" i="8"/>
  <c r="C90" i="8"/>
  <c r="C85" i="8"/>
  <c r="C80" i="8"/>
  <c r="C70" i="8"/>
  <c r="C129" i="8"/>
  <c r="C124" i="8"/>
  <c r="C119" i="8"/>
  <c r="C114" i="8"/>
  <c r="C104" i="8"/>
  <c r="C99" i="8"/>
  <c r="C94" i="8"/>
  <c r="C89" i="8"/>
  <c r="C84" i="8"/>
  <c r="C79" i="8"/>
  <c r="C69" i="8"/>
  <c r="C65" i="8"/>
  <c r="C68" i="8"/>
  <c r="C67" i="8"/>
  <c r="C66" i="8"/>
  <c r="C64" i="8"/>
  <c r="C63" i="8"/>
  <c r="C62" i="8"/>
  <c r="C61" i="8"/>
  <c r="C60" i="8"/>
  <c r="C59" i="8"/>
  <c r="C45" i="8"/>
  <c r="C44" i="8"/>
  <c r="C43" i="8"/>
  <c r="C42" i="8"/>
  <c r="C41" i="8"/>
  <c r="C40" i="8"/>
  <c r="C39" i="8"/>
  <c r="C38" i="8"/>
  <c r="R42" i="5"/>
  <c r="C35" i="8" s="1"/>
  <c r="R41" i="5"/>
  <c r="C34" i="8" s="1"/>
  <c r="R40" i="5"/>
  <c r="C33" i="8" s="1"/>
  <c r="R39" i="5"/>
  <c r="C32" i="8" s="1"/>
  <c r="R38" i="5"/>
  <c r="C31" i="8" s="1"/>
  <c r="R32" i="5"/>
  <c r="C29" i="8" s="1"/>
  <c r="R37" i="5"/>
  <c r="C30" i="8" s="1"/>
  <c r="R31" i="5"/>
  <c r="C28" i="8" s="1"/>
  <c r="R30" i="5"/>
  <c r="C27" i="8" s="1"/>
  <c r="R29" i="5"/>
  <c r="C26" i="8" s="1"/>
  <c r="R25" i="5"/>
  <c r="C25" i="8" s="1"/>
  <c r="R10" i="5"/>
  <c r="C11" i="8" s="1"/>
  <c r="R24" i="5"/>
  <c r="C24" i="8" s="1"/>
  <c r="R23" i="5"/>
  <c r="C23" i="8" s="1"/>
  <c r="R22" i="5"/>
  <c r="C22" i="8" s="1"/>
  <c r="R21" i="5"/>
  <c r="C21" i="8" s="1"/>
  <c r="R20" i="5"/>
  <c r="C20" i="8" s="1"/>
  <c r="R19" i="5"/>
  <c r="C19" i="8" s="1"/>
  <c r="R18" i="5"/>
  <c r="C18" i="8" s="1"/>
  <c r="R17" i="5"/>
  <c r="C17" i="8" s="1"/>
  <c r="R16" i="5"/>
  <c r="C16" i="8" s="1"/>
  <c r="R15" i="5"/>
  <c r="C15" i="8" s="1"/>
  <c r="R13" i="5"/>
  <c r="C13" i="8" s="1"/>
  <c r="R12" i="5"/>
  <c r="C12" i="8" s="1"/>
  <c r="R14" i="5"/>
  <c r="C1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<sst xmlns="http://schemas.openxmlformats.org/spreadsheetml/2006/main" count="632" uniqueCount="513">
  <si>
    <t>No.</t>
    <phoneticPr fontId="1"/>
  </si>
  <si>
    <t>属性</t>
    <rPh sb="0" eb="2">
      <t>ゾクセイ</t>
    </rPh>
    <phoneticPr fontId="1"/>
  </si>
  <si>
    <t>1-1</t>
    <phoneticPr fontId="1"/>
  </si>
  <si>
    <t>参入実績</t>
    <rPh sb="0" eb="2">
      <t>サンニュウ</t>
    </rPh>
    <rPh sb="2" eb="4">
      <t>ジッセキ</t>
    </rPh>
    <phoneticPr fontId="1"/>
  </si>
  <si>
    <t>1-2</t>
    <phoneticPr fontId="1"/>
  </si>
  <si>
    <t>参入意向</t>
    <rPh sb="0" eb="2">
      <t>サンニュウ</t>
    </rPh>
    <rPh sb="2" eb="4">
      <t>イコウ</t>
    </rPh>
    <phoneticPr fontId="1"/>
  </si>
  <si>
    <t>3-1</t>
    <phoneticPr fontId="1"/>
  </si>
  <si>
    <t>3-2</t>
    <phoneticPr fontId="1"/>
  </si>
  <si>
    <t>参入体制</t>
    <rPh sb="0" eb="2">
      <t>サンニュウ</t>
    </rPh>
    <rPh sb="2" eb="4">
      <t>タイセイ</t>
    </rPh>
    <phoneticPr fontId="1"/>
  </si>
  <si>
    <t>リスク分担</t>
    <rPh sb="3" eb="5">
      <t>ブンタン</t>
    </rPh>
    <phoneticPr fontId="1"/>
  </si>
  <si>
    <t>5-1</t>
    <phoneticPr fontId="1"/>
  </si>
  <si>
    <t>5-2</t>
    <phoneticPr fontId="1"/>
  </si>
  <si>
    <t>対象業務</t>
  </si>
  <si>
    <t>業務内容</t>
    <phoneticPr fontId="1"/>
  </si>
  <si>
    <t>処理場</t>
  </si>
  <si>
    <t>マンホールポンプ</t>
  </si>
  <si>
    <t>汚水ポンプ場</t>
  </si>
  <si>
    <t>雨水ポンプ場</t>
  </si>
  <si>
    <t>統括管理</t>
  </si>
  <si>
    <t>一元的管理業務</t>
  </si>
  <si>
    <t>運転管理業務</t>
  </si>
  <si>
    <t>水質管理業務</t>
  </si>
  <si>
    <t>運転監視業務</t>
  </si>
  <si>
    <t>運転操作業務</t>
  </si>
  <si>
    <t>保安巡視業務</t>
  </si>
  <si>
    <t>緊急対応業務</t>
    <rPh sb="0" eb="4">
      <t>キンキュウタイオウ</t>
    </rPh>
    <rPh sb="4" eb="6">
      <t>ギョウム</t>
    </rPh>
    <phoneticPr fontId="1"/>
  </si>
  <si>
    <t>調達管理業務</t>
  </si>
  <si>
    <t>電気</t>
  </si>
  <si>
    <t>薬品</t>
  </si>
  <si>
    <t>消耗品</t>
  </si>
  <si>
    <t>燃料</t>
  </si>
  <si>
    <t>水道</t>
  </si>
  <si>
    <t>修繕業務</t>
  </si>
  <si>
    <t>修繕計画作成</t>
  </si>
  <si>
    <t>定期修繕</t>
  </si>
  <si>
    <t>突発修繕</t>
  </si>
  <si>
    <t>設計業務</t>
  </si>
  <si>
    <t>積算業務</t>
  </si>
  <si>
    <t>施工業務</t>
  </si>
  <si>
    <t>情報管理業務</t>
    <phoneticPr fontId="1"/>
  </si>
  <si>
    <t>報告書の作成と報告</t>
    <phoneticPr fontId="1"/>
  </si>
  <si>
    <t>完成図書等の管理</t>
    <phoneticPr fontId="1"/>
  </si>
  <si>
    <t>資産台帳入力業務</t>
    <rPh sb="0" eb="2">
      <t>シサン</t>
    </rPh>
    <rPh sb="2" eb="8">
      <t>ダイチョウニュウリョクギョウム</t>
    </rPh>
    <phoneticPr fontId="1"/>
  </si>
  <si>
    <t>廃棄物管理業務</t>
    <rPh sb="5" eb="7">
      <t>ギョウム</t>
    </rPh>
    <phoneticPr fontId="1"/>
  </si>
  <si>
    <t>汚泥</t>
    <phoneticPr fontId="1"/>
  </si>
  <si>
    <t>し渣</t>
    <phoneticPr fontId="1"/>
  </si>
  <si>
    <t>沈砂処分</t>
    <phoneticPr fontId="1"/>
  </si>
  <si>
    <t>汚泥有効利用</t>
    <phoneticPr fontId="1"/>
  </si>
  <si>
    <t>対応策実施</t>
    <rPh sb="0" eb="3">
      <t>タイオウサク</t>
    </rPh>
    <rPh sb="3" eb="5">
      <t>ジッシ</t>
    </rPh>
    <phoneticPr fontId="1"/>
  </si>
  <si>
    <t>住民説明</t>
    <rPh sb="0" eb="4">
      <t>ジュウミンセツメイ</t>
    </rPh>
    <phoneticPr fontId="1"/>
  </si>
  <si>
    <t>分類</t>
  </si>
  <si>
    <t>業務内容例</t>
  </si>
  <si>
    <t>統括管理業務</t>
  </si>
  <si>
    <t>計画的な点検</t>
  </si>
  <si>
    <t>巡視点検</t>
  </si>
  <si>
    <t>マンホール内部・蓋の点検</t>
    <rPh sb="10" eb="12">
      <t>テンケン</t>
    </rPh>
    <phoneticPr fontId="1"/>
  </si>
  <si>
    <t>計画的な調査</t>
  </si>
  <si>
    <t>潜行目視本管調査</t>
    <rPh sb="0" eb="2">
      <t>センコウ</t>
    </rPh>
    <rPh sb="2" eb="4">
      <t>モクシ</t>
    </rPh>
    <phoneticPr fontId="1"/>
  </si>
  <si>
    <t>ＴＶカメラ本管調査</t>
    <phoneticPr fontId="1"/>
  </si>
  <si>
    <t>マンホール内部・蓋の調査</t>
    <phoneticPr fontId="1"/>
  </si>
  <si>
    <t>計画的な清掃</t>
  </si>
  <si>
    <t>桝・取付管つまり定期清掃</t>
    <rPh sb="2" eb="5">
      <t>トリツケカン</t>
    </rPh>
    <phoneticPr fontId="1"/>
  </si>
  <si>
    <t>本管つまり定期清掃</t>
    <rPh sb="0" eb="1">
      <t>ホン</t>
    </rPh>
    <phoneticPr fontId="1"/>
  </si>
  <si>
    <t>計画的な修繕</t>
  </si>
  <si>
    <t>マンホール蓋の交換</t>
    <phoneticPr fontId="1"/>
  </si>
  <si>
    <t>緊急的な調査</t>
  </si>
  <si>
    <t>取付管調査</t>
  </si>
  <si>
    <t>マンホール蓋の調査</t>
  </si>
  <si>
    <t>緊急的な清掃</t>
  </si>
  <si>
    <t>緊急的な修繕</t>
  </si>
  <si>
    <t>部分的な補修工事</t>
  </si>
  <si>
    <t>マンホール蓋の交換・高さ調整</t>
  </si>
  <si>
    <t>道路陥没発生時等の緊急対応</t>
  </si>
  <si>
    <t>他事業工事等への対応</t>
  </si>
  <si>
    <t>協議関係等</t>
  </si>
  <si>
    <t>住民対応</t>
  </si>
  <si>
    <t>住民からの電話対応</t>
    <rPh sb="0" eb="2">
      <t>ジュウミン</t>
    </rPh>
    <rPh sb="5" eb="7">
      <t>デンワ</t>
    </rPh>
    <rPh sb="7" eb="9">
      <t>タイオウ</t>
    </rPh>
    <phoneticPr fontId="1"/>
  </si>
  <si>
    <t>市からの対応要望の受付</t>
    <phoneticPr fontId="1"/>
  </si>
  <si>
    <t>現地調査</t>
  </si>
  <si>
    <t>立会・説明</t>
  </si>
  <si>
    <t>不明水対策</t>
  </si>
  <si>
    <t>誤接続調査・誤接続家屋への指導</t>
  </si>
  <si>
    <t>流量調査</t>
  </si>
  <si>
    <t>災害対応</t>
  </si>
  <si>
    <t>点検・調査</t>
  </si>
  <si>
    <t>応急復旧</t>
  </si>
  <si>
    <t>下水道管路台帳システムへの入力データ整理</t>
    <rPh sb="18" eb="20">
      <t>セイリ</t>
    </rPh>
    <phoneticPr fontId="1"/>
  </si>
  <si>
    <t>維持管理情報のデータ整理</t>
    <phoneticPr fontId="1"/>
  </si>
  <si>
    <t>維持管理情報のデータ入力</t>
    <rPh sb="10" eb="12">
      <t>ニュウリョク</t>
    </rPh>
    <phoneticPr fontId="1"/>
  </si>
  <si>
    <t>新規・更新施設のデータ整理</t>
  </si>
  <si>
    <t>会社名</t>
    <rPh sb="0" eb="3">
      <t>カイシャメイ</t>
    </rPh>
    <phoneticPr fontId="1"/>
  </si>
  <si>
    <t>回答</t>
    <rPh sb="0" eb="2">
      <t>カイトウ</t>
    </rPh>
    <phoneticPr fontId="1"/>
  </si>
  <si>
    <t>③　コンサルタント（その他経営支援など）</t>
  </si>
  <si>
    <t>④　維持管理（下水道管路・清掃）</t>
  </si>
  <si>
    <t>⑤　維持管理（下水道管路・点検調査）</t>
  </si>
  <si>
    <t>⑥　維持管理（下水道管路・修繕）</t>
  </si>
  <si>
    <t>⑦　維持管理（下水処理場等・運転管理）</t>
  </si>
  <si>
    <t>⑧　維持管理（下水処理場等・修繕）</t>
  </si>
  <si>
    <t>⑨　工事（下水道管路）</t>
  </si>
  <si>
    <t>⑩　工事（下水処理場等・機械設備）</t>
  </si>
  <si>
    <t>⑪　工事（下水処理場等・電気設備）</t>
  </si>
  <si>
    <t>⑫　不動産・開発事業</t>
  </si>
  <si>
    <t>⑬　商社・資器材販売業</t>
  </si>
  <si>
    <t>⑭　その他（下記記入欄へ内容入力）</t>
    <rPh sb="6" eb="8">
      <t>カキ</t>
    </rPh>
    <phoneticPr fontId="1"/>
  </si>
  <si>
    <t>2-1</t>
    <phoneticPr fontId="1"/>
  </si>
  <si>
    <t>その他</t>
    <rPh sb="2" eb="3">
      <t>タ</t>
    </rPh>
    <phoneticPr fontId="1"/>
  </si>
  <si>
    <t>①　包括的民間委託又はウォーターPPP3.5（下水処理場・ポンプ場等）</t>
    <phoneticPr fontId="1"/>
  </si>
  <si>
    <t>②　包括的民間委託又はウォーターPPP3.5（下水道管路）</t>
    <phoneticPr fontId="1"/>
  </si>
  <si>
    <t>③　コンセッション（下水道事業）</t>
    <phoneticPr fontId="1"/>
  </si>
  <si>
    <t>⑤　官民連携事業の実績なし</t>
    <phoneticPr fontId="1"/>
  </si>
  <si>
    <t>2-2</t>
    <phoneticPr fontId="1"/>
  </si>
  <si>
    <t>①　単独で参入</t>
  </si>
  <si>
    <t>②　SPC・JV等の代表企業として参入</t>
  </si>
  <si>
    <t>③　SPC・JV等の構成企業として参入</t>
  </si>
  <si>
    <t>④　SPC・JV等の下請企業等として参入</t>
  </si>
  <si>
    <t>⑤　その他（記入欄へ内容入力）</t>
  </si>
  <si>
    <t>①　積極的に参入したい</t>
  </si>
  <si>
    <t>②　条件が整えば参入したい</t>
  </si>
  <si>
    <t>対象業務・
業務範囲</t>
    <phoneticPr fontId="1"/>
  </si>
  <si>
    <t>4-1</t>
    <phoneticPr fontId="1"/>
  </si>
  <si>
    <t>対象業務</t>
    <phoneticPr fontId="1"/>
  </si>
  <si>
    <t>一元的管理業務</t>
    <phoneticPr fontId="1"/>
  </si>
  <si>
    <t>4-2</t>
    <phoneticPr fontId="1"/>
  </si>
  <si>
    <t>②　SPCの代表企業として参入</t>
  </si>
  <si>
    <t>③　SPCの構成企業として参入</t>
  </si>
  <si>
    <t>④　SPCの下請企業等として参入</t>
  </si>
  <si>
    <t>⑤　現時点では参入体制の想定はない</t>
  </si>
  <si>
    <t>⑥　その他（下の記入欄へ内容入力）</t>
  </si>
  <si>
    <t>6-1</t>
    <phoneticPr fontId="1"/>
  </si>
  <si>
    <t>②　想定すべき事象は無い　</t>
  </si>
  <si>
    <t>①　想定すべき事象がある
（下の記入欄へ内容入力）</t>
    <phoneticPr fontId="1"/>
  </si>
  <si>
    <t>①　官：民＝0：10</t>
  </si>
  <si>
    <t>②　官：民＝5：5</t>
  </si>
  <si>
    <t>③　それ以外の比率（記述回答）</t>
  </si>
  <si>
    <t>④　都度協議（契約時点で定めない）</t>
    <phoneticPr fontId="1"/>
  </si>
  <si>
    <t>7-1</t>
    <phoneticPr fontId="1"/>
  </si>
  <si>
    <t>8-1</t>
    <phoneticPr fontId="1"/>
  </si>
  <si>
    <t>9-1</t>
    <phoneticPr fontId="1"/>
  </si>
  <si>
    <t>件</t>
    <rPh sb="0" eb="1">
      <t>ケン</t>
    </rPh>
    <phoneticPr fontId="1"/>
  </si>
  <si>
    <t>官民の
役割分担</t>
    <rPh sb="0" eb="2">
      <t>カンミン</t>
    </rPh>
    <rPh sb="4" eb="6">
      <t>ヤクワリ</t>
    </rPh>
    <rPh sb="6" eb="8">
      <t>ブンタン</t>
    </rPh>
    <phoneticPr fontId="1"/>
  </si>
  <si>
    <t>プロフィット
シェア</t>
    <phoneticPr fontId="1"/>
  </si>
  <si>
    <t>自由意見
（要望）</t>
    <rPh sb="0" eb="2">
      <t>ジユウ</t>
    </rPh>
    <rPh sb="2" eb="4">
      <t>イケン</t>
    </rPh>
    <rPh sb="6" eb="8">
      <t>ヨウボウ</t>
    </rPh>
    <phoneticPr fontId="1"/>
  </si>
  <si>
    <t>◎/〇/×</t>
    <phoneticPr fontId="1"/>
  </si>
  <si>
    <t>対象施設</t>
    <phoneticPr fontId="1"/>
  </si>
  <si>
    <t>マンホール
ポンプ</t>
    <phoneticPr fontId="1"/>
  </si>
  <si>
    <t>汚水
ポンプ場</t>
    <phoneticPr fontId="1"/>
  </si>
  <si>
    <t>雨水
ポンプ場</t>
    <phoneticPr fontId="1"/>
  </si>
  <si>
    <t>質問</t>
    <rPh sb="0" eb="2">
      <t>シツモン</t>
    </rPh>
    <phoneticPr fontId="1"/>
  </si>
  <si>
    <r>
      <t xml:space="preserve">貴社が該当する業界分類を選択して下さい。
</t>
    </r>
    <r>
      <rPr>
        <b/>
        <sz val="11"/>
        <color theme="1"/>
        <rFont val="Meiryo UI"/>
        <family val="3"/>
        <charset val="128"/>
      </rPr>
      <t>（複数回答可）</t>
    </r>
    <phoneticPr fontId="1"/>
  </si>
  <si>
    <t>※　黄色のセルが入力項目です</t>
    <phoneticPr fontId="1"/>
  </si>
  <si>
    <t>⇒ここからたたむ</t>
    <phoneticPr fontId="1"/>
  </si>
  <si>
    <t>貴社の本社所在地について、該当するものを選択して下さい。</t>
    <phoneticPr fontId="1"/>
  </si>
  <si>
    <t>1-2</t>
  </si>
  <si>
    <t>①　コンサルタント（下水道管路）</t>
    <phoneticPr fontId="1"/>
  </si>
  <si>
    <t>②　コンサルタント（下水処理場・ポンプ場）</t>
    <phoneticPr fontId="1"/>
  </si>
  <si>
    <t>①　静岡市内</t>
    <phoneticPr fontId="1"/>
  </si>
  <si>
    <t>②　静岡市外</t>
    <phoneticPr fontId="1"/>
  </si>
  <si>
    <r>
      <rPr>
        <b/>
        <sz val="11"/>
        <color rgb="FFFF0000"/>
        <rFont val="Meiryo UI"/>
        <family val="3"/>
        <charset val="128"/>
      </rPr>
      <t>（2-1で①～④を回答した事業者）</t>
    </r>
    <r>
      <rPr>
        <sz val="11"/>
        <color theme="1"/>
        <rFont val="Meiryo UI"/>
        <family val="3"/>
        <charset val="128"/>
      </rPr>
      <t xml:space="preserve">
受注または応札した際の体制について、ご回答ください。
</t>
    </r>
    <r>
      <rPr>
        <b/>
        <sz val="11"/>
        <color theme="1"/>
        <rFont val="Meiryo UI"/>
        <family val="3"/>
        <charset val="128"/>
      </rPr>
      <t>（複数回答可）</t>
    </r>
    <phoneticPr fontId="1"/>
  </si>
  <si>
    <t>保守点検業務</t>
    <phoneticPr fontId="1"/>
  </si>
  <si>
    <t>槽内汚泥浚渫業務</t>
    <phoneticPr fontId="1"/>
  </si>
  <si>
    <t>衛生管理業務
（清掃、除草、剪定）</t>
    <phoneticPr fontId="1"/>
  </si>
  <si>
    <t>発注業務</t>
    <phoneticPr fontId="1"/>
  </si>
  <si>
    <t>災害対応業務</t>
    <phoneticPr fontId="1"/>
  </si>
  <si>
    <t>点検・調査</t>
    <phoneticPr fontId="1"/>
  </si>
  <si>
    <t>応急復旧</t>
    <phoneticPr fontId="1"/>
  </si>
  <si>
    <t>住民対応業務</t>
    <phoneticPr fontId="1"/>
  </si>
  <si>
    <t>対応策検討</t>
    <phoneticPr fontId="1"/>
  </si>
  <si>
    <t>分類</t>
    <phoneticPr fontId="1"/>
  </si>
  <si>
    <t>統括管理</t>
    <phoneticPr fontId="1"/>
  </si>
  <si>
    <t>運転維持管理</t>
    <phoneticPr fontId="1"/>
  </si>
  <si>
    <t>修繕</t>
    <phoneticPr fontId="1"/>
  </si>
  <si>
    <t>改築</t>
    <phoneticPr fontId="1"/>
  </si>
  <si>
    <t>情報管理</t>
    <phoneticPr fontId="1"/>
  </si>
  <si>
    <t>廃棄物管理</t>
  </si>
  <si>
    <t>災害対応</t>
    <phoneticPr fontId="1"/>
  </si>
  <si>
    <t>住民対応</t>
    <phoneticPr fontId="1"/>
  </si>
  <si>
    <t>管路</t>
    <phoneticPr fontId="1"/>
  </si>
  <si>
    <t>潜行目視本管調査</t>
    <phoneticPr fontId="1"/>
  </si>
  <si>
    <t>管口カメラ本管調査</t>
    <rPh sb="0" eb="2">
      <t>カングチ</t>
    </rPh>
    <rPh sb="5" eb="7">
      <t>ホンカン</t>
    </rPh>
    <rPh sb="7" eb="9">
      <t>チョウサ</t>
    </rPh>
    <phoneticPr fontId="1"/>
  </si>
  <si>
    <t>取付管調査（取付管更生）</t>
    <phoneticPr fontId="1"/>
  </si>
  <si>
    <t>本管つまり対応</t>
    <phoneticPr fontId="1"/>
  </si>
  <si>
    <t>桝・取付管つまり対応</t>
    <rPh sb="0" eb="1">
      <t>マス</t>
    </rPh>
    <rPh sb="2" eb="5">
      <t>トリツケカン</t>
    </rPh>
    <rPh sb="8" eb="10">
      <t>タイオウ</t>
    </rPh>
    <phoneticPr fontId="1"/>
  </si>
  <si>
    <t>浚渫、草刈（雨水幹線・雨水渠・都市下水路）</t>
    <phoneticPr fontId="1"/>
  </si>
  <si>
    <t>公共桝・取付管設置</t>
    <phoneticPr fontId="1"/>
  </si>
  <si>
    <t>公共桝および取付管設置工事</t>
    <phoneticPr fontId="1"/>
  </si>
  <si>
    <t>更新計画案策定業務</t>
    <phoneticPr fontId="1"/>
  </si>
  <si>
    <t>設計業務</t>
    <phoneticPr fontId="1"/>
  </si>
  <si>
    <t>積算業務</t>
    <phoneticPr fontId="1"/>
  </si>
  <si>
    <t>施工監理業務</t>
    <phoneticPr fontId="1"/>
  </si>
  <si>
    <t>施工業務</t>
    <phoneticPr fontId="1"/>
  </si>
  <si>
    <t>2-1</t>
  </si>
  <si>
    <t>2-2</t>
  </si>
  <si>
    <t>設問番号</t>
    <rPh sb="0" eb="2">
      <t>セツモン</t>
    </rPh>
    <rPh sb="2" eb="4">
      <t>バンゴウ</t>
    </rPh>
    <phoneticPr fontId="1"/>
  </si>
  <si>
    <r>
      <t xml:space="preserve">静岡市（以下「本市」という）又は他の都道府県・市町村における
官民連携事業の受注又は応札実績について、ご回答ください。
</t>
    </r>
    <r>
      <rPr>
        <b/>
        <sz val="11"/>
        <color theme="1"/>
        <rFont val="Meiryo UI"/>
        <family val="3"/>
        <charset val="128"/>
      </rPr>
      <t>（複数回答可）</t>
    </r>
    <phoneticPr fontId="1"/>
  </si>
  <si>
    <r>
      <t>理由　(</t>
    </r>
    <r>
      <rPr>
        <b/>
        <sz val="11"/>
        <color rgb="FFFF0000"/>
        <rFont val="Meiryo UI"/>
        <family val="3"/>
        <charset val="128"/>
      </rPr>
      <t>×の場合</t>
    </r>
    <r>
      <rPr>
        <b/>
        <sz val="11"/>
        <color theme="0"/>
        <rFont val="Meiryo UI"/>
        <family val="3"/>
        <charset val="128"/>
      </rPr>
      <t>)</t>
    </r>
    <rPh sb="0" eb="2">
      <t>リユウ</t>
    </rPh>
    <rPh sb="6" eb="8">
      <t>バアイ</t>
    </rPh>
    <phoneticPr fontId="1"/>
  </si>
  <si>
    <t>①　更新支援型</t>
    <phoneticPr fontId="1"/>
  </si>
  <si>
    <t>②　更新支援型（コンストラクションマネジメント（CM）業務を含む）</t>
    <phoneticPr fontId="1"/>
  </si>
  <si>
    <t>③　更新実施型</t>
    <phoneticPr fontId="1"/>
  </si>
  <si>
    <t>⑤　本業務とは別に発注される（入札により、同一事業者が実施する可能性もある）</t>
    <phoneticPr fontId="1"/>
  </si>
  <si>
    <t>保守管理業務</t>
    <phoneticPr fontId="1"/>
  </si>
  <si>
    <t>土木構造物の補修
（クラック・防水/
　防食塗装の補修等）</t>
    <rPh sb="0" eb="5">
      <t>ドボクコウゾウブツ</t>
    </rPh>
    <rPh sb="6" eb="8">
      <t>ホシュウ</t>
    </rPh>
    <rPh sb="15" eb="17">
      <t>ボウスイ</t>
    </rPh>
    <rPh sb="20" eb="22">
      <t>ボウショク</t>
    </rPh>
    <rPh sb="22" eb="24">
      <t>トソウ</t>
    </rPh>
    <rPh sb="25" eb="27">
      <t>ホシュウ</t>
    </rPh>
    <rPh sb="27" eb="28">
      <t>トウ</t>
    </rPh>
    <phoneticPr fontId="1"/>
  </si>
  <si>
    <t>水質管理・保守点検・補修その他の業務に
関するデータの記録</t>
    <phoneticPr fontId="1"/>
  </si>
  <si>
    <t>管理保全</t>
    <phoneticPr fontId="1"/>
  </si>
  <si>
    <t>改築業務</t>
    <phoneticPr fontId="1"/>
  </si>
  <si>
    <t>課題解決</t>
    <phoneticPr fontId="1"/>
  </si>
  <si>
    <t>下水道管路情報の
整理</t>
    <phoneticPr fontId="1"/>
  </si>
  <si>
    <t>ＴＶカメラ調査</t>
    <phoneticPr fontId="1"/>
  </si>
  <si>
    <t>対策の検討</t>
    <phoneticPr fontId="1"/>
  </si>
  <si>
    <t>③　参入するつもりはない</t>
  </si>
  <si>
    <r>
      <rPr>
        <b/>
        <sz val="11"/>
        <color rgb="FFFF0000"/>
        <rFont val="Meiryo UI"/>
        <family val="3"/>
        <charset val="128"/>
      </rPr>
      <t>（3-1で②を回答した場合）</t>
    </r>
    <r>
      <rPr>
        <sz val="11"/>
        <color theme="1"/>
        <rFont val="Meiryo UI"/>
        <family val="3"/>
        <charset val="128"/>
      </rPr>
      <t xml:space="preserve">
懸念している点や条件をご回答ください。</t>
    </r>
    <phoneticPr fontId="1"/>
  </si>
  <si>
    <r>
      <t>【施設】本市では、ウォーターPPPの対象処理区として、静清・北部・南部の３処理区を１契約として検討を進めており、少なくとも以下の施設は、更新実施型を前提に検討しています。
・処理場
・マンホールポンプ
・汚水ポンプ場
・雨水ポンプ場（ただし、雨水ポンプ場の運転管理は、市のマニュアルに則って運転する仕様発注を想定しています）
本市の検討方針に対して、</t>
    </r>
    <r>
      <rPr>
        <u/>
        <sz val="11"/>
        <color theme="1"/>
        <rFont val="Meiryo UI"/>
        <family val="3"/>
        <charset val="128"/>
      </rPr>
      <t>貴社自身で対応可能であれば◎、貴社が想定するコンソーシアムにおいて対応可能であれば〇、対応が難しい場合は×</t>
    </r>
    <r>
      <rPr>
        <sz val="11"/>
        <color theme="1"/>
        <rFont val="Meiryo UI"/>
        <family val="3"/>
        <charset val="128"/>
      </rPr>
      <t>を選択してください。
なお、×の場合は、その理由をご記載ください。</t>
    </r>
    <phoneticPr fontId="1"/>
  </si>
  <si>
    <t>4-3</t>
    <phoneticPr fontId="1"/>
  </si>
  <si>
    <t>①　つまり箇所数（箇所/年）※発生箇所数の過去実績を参考に設定予定</t>
    <phoneticPr fontId="1"/>
  </si>
  <si>
    <t>②　住民対応・緊急対応時間（時間、分）※通報→対応時間の過去実績を参考に設定予定</t>
    <phoneticPr fontId="1"/>
  </si>
  <si>
    <t>⑤　道路陥没件数（件/年）</t>
    <phoneticPr fontId="1"/>
  </si>
  <si>
    <t>⑥　苦情発生件数（件/年）</t>
    <phoneticPr fontId="1"/>
  </si>
  <si>
    <r>
      <t>【施設】本市では、施設（処理場・マンホールポンプ・汚水ポンプ場・雨水ポンプ場）に関する以下の対象業務について、すべて民間事業者の役割として想定しております。
以下の業務につき、</t>
    </r>
    <r>
      <rPr>
        <u/>
        <sz val="11"/>
        <color theme="1"/>
        <rFont val="Meiryo UI"/>
        <family val="3"/>
        <charset val="128"/>
      </rPr>
      <t>貴社自身で対応可能であれば◎、貴社が想定するコンソーシアムにおいて対応可能であれば〇、 対応が難しい場合はその業務に「×」を付け、その理由をご記載ください。</t>
    </r>
    <r>
      <rPr>
        <sz val="11"/>
        <color theme="1"/>
        <rFont val="Meiryo UI"/>
        <family val="3"/>
        <charset val="128"/>
      </rPr>
      <t xml:space="preserve">
なお、全ての欄にいずれかの記号を回答するようお願いいたします。</t>
    </r>
    <phoneticPr fontId="1"/>
  </si>
  <si>
    <t>更新計画案策定</t>
    <phoneticPr fontId="1"/>
  </si>
  <si>
    <r>
      <t>【管】本市では、管路に関する以下の対象業務について、一部を除きすべて民間事業者の役割として想定しております。
以下の業務につき、</t>
    </r>
    <r>
      <rPr>
        <u/>
        <sz val="11"/>
        <color theme="1"/>
        <rFont val="Meiryo UI"/>
        <family val="3"/>
        <charset val="128"/>
      </rPr>
      <t xml:space="preserve">貴社自身で対応可能であれば◎、貴社が想定するコンソーシアムにおいて対応可能であれば〇、 対応が難しい場合はその業務に×を付け、その理由をご記載ください。
</t>
    </r>
    <r>
      <rPr>
        <sz val="11"/>
        <color theme="1"/>
        <rFont val="Meiryo UI"/>
        <family val="3"/>
        <charset val="128"/>
      </rPr>
      <t>なお、全ての欄にいずれかの記号を回答するようお願いいたします。</t>
    </r>
    <rPh sb="26" eb="28">
      <t>イチブ</t>
    </rPh>
    <rPh sb="133" eb="135">
      <t>キサイ</t>
    </rPh>
    <phoneticPr fontId="1"/>
  </si>
  <si>
    <t>7-2</t>
    <phoneticPr fontId="1"/>
  </si>
  <si>
    <t>7-3</t>
    <phoneticPr fontId="1"/>
  </si>
  <si>
    <t>7-4</t>
    <phoneticPr fontId="1"/>
  </si>
  <si>
    <t>11-1</t>
    <phoneticPr fontId="1"/>
  </si>
  <si>
    <t>10-1</t>
    <phoneticPr fontId="1"/>
  </si>
  <si>
    <t>10-2</t>
    <phoneticPr fontId="1"/>
  </si>
  <si>
    <t>理由</t>
    <rPh sb="0" eb="2">
      <t>リユウ</t>
    </rPh>
    <phoneticPr fontId="1"/>
  </si>
  <si>
    <t>①　市当番職員が配備の上、市の操作規則または市職員の指示に基づき、ゲート操作を受注者が行う（ゲート操作の判断に係る責任は市）</t>
    <rPh sb="2" eb="3">
      <t>シ</t>
    </rPh>
    <rPh sb="3" eb="5">
      <t>トウバン</t>
    </rPh>
    <rPh sb="5" eb="7">
      <t>ショクイン</t>
    </rPh>
    <rPh sb="8" eb="10">
      <t>ハイビ</t>
    </rPh>
    <rPh sb="11" eb="12">
      <t>ウエ</t>
    </rPh>
    <rPh sb="13" eb="14">
      <t>シ</t>
    </rPh>
    <rPh sb="15" eb="17">
      <t>ソウサ</t>
    </rPh>
    <rPh sb="17" eb="19">
      <t>キソク</t>
    </rPh>
    <rPh sb="22" eb="23">
      <t>シ</t>
    </rPh>
    <rPh sb="23" eb="25">
      <t>ショクイン</t>
    </rPh>
    <rPh sb="26" eb="28">
      <t>シジ</t>
    </rPh>
    <rPh sb="29" eb="30">
      <t>モト</t>
    </rPh>
    <rPh sb="36" eb="38">
      <t>ソウサ</t>
    </rPh>
    <rPh sb="39" eb="41">
      <t>ジュチュウ</t>
    </rPh>
    <rPh sb="41" eb="42">
      <t>シャ</t>
    </rPh>
    <rPh sb="43" eb="44">
      <t>オコナ</t>
    </rPh>
    <rPh sb="49" eb="51">
      <t>ソウサ</t>
    </rPh>
    <rPh sb="52" eb="54">
      <t>ハンダン</t>
    </rPh>
    <rPh sb="55" eb="56">
      <t>カカワ</t>
    </rPh>
    <rPh sb="57" eb="59">
      <t>セキニン</t>
    </rPh>
    <rPh sb="60" eb="61">
      <t>シ</t>
    </rPh>
    <phoneticPr fontId="1"/>
  </si>
  <si>
    <t>④　その他（下の記入欄へ内容入力）</t>
    <rPh sb="4" eb="5">
      <t>タ</t>
    </rPh>
    <phoneticPr fontId="1"/>
  </si>
  <si>
    <t>選択肢</t>
    <rPh sb="0" eb="3">
      <t>センタクシ</t>
    </rPh>
    <phoneticPr fontId="1"/>
  </si>
  <si>
    <t>汚泥の
有効活用について</t>
    <phoneticPr fontId="1"/>
  </si>
  <si>
    <t>本市では現在、本事業の対象処理区内の3処理場で発生する下水汚泥を有効利用（肥料・建築資材等）しています。
本事業の対象業務として、有効利用率を100%とした汚泥の有効利用先の確保及び処理・処分を含めた場合、対応の可否をご回答ください。
また、懸念点や要望などがあれば、具体的にご記載ください。</t>
    <phoneticPr fontId="1"/>
  </si>
  <si>
    <t>①　対応することができる</t>
    <phoneticPr fontId="1"/>
  </si>
  <si>
    <t>②　条件によっては対応することができる（下記の記入欄に具体的な条件を記載）</t>
    <rPh sb="20" eb="22">
      <t>カキ</t>
    </rPh>
    <rPh sb="23" eb="26">
      <t>キニュウラン</t>
    </rPh>
    <rPh sb="34" eb="36">
      <t>キサイ</t>
    </rPh>
    <phoneticPr fontId="1"/>
  </si>
  <si>
    <t>③　対応することはできない</t>
    <phoneticPr fontId="1"/>
  </si>
  <si>
    <t>本市が公共下水道事業にウォーターPPPを導入する場合に、
貴社が想定する体制についてご回答ください。
（更新実施型での実施を想定しているため、JVは選択肢に含めて
いません。）</t>
    <phoneticPr fontId="1"/>
  </si>
  <si>
    <t>本事業における物価変動リスクとして下記の事象が挙げられます。
・労務費の変動
・材料費の変動
・電力料金等ユーティリティ費（薬品代等含む）の変動
上記以外に想定すべき事象があるとお考えの場合、その内容について
具体的にご記載ください。</t>
    <rPh sb="110" eb="112">
      <t>キサイ</t>
    </rPh>
    <phoneticPr fontId="1"/>
  </si>
  <si>
    <t>3-1</t>
    <phoneticPr fontId="1"/>
  </si>
  <si>
    <t>3-2</t>
    <phoneticPr fontId="1"/>
  </si>
  <si>
    <t>4-1　処理場　選択</t>
    <rPh sb="8" eb="10">
      <t>センタク</t>
    </rPh>
    <phoneticPr fontId="1"/>
  </si>
  <si>
    <t>4-1　処理場　理由</t>
    <rPh sb="8" eb="10">
      <t>リユウ</t>
    </rPh>
    <phoneticPr fontId="1"/>
  </si>
  <si>
    <t>4-1　マンホールポンプ　選択</t>
    <rPh sb="13" eb="15">
      <t>センタク</t>
    </rPh>
    <phoneticPr fontId="1"/>
  </si>
  <si>
    <t>4-1　マンホールポンプ　理由</t>
    <rPh sb="13" eb="15">
      <t>リユウ</t>
    </rPh>
    <phoneticPr fontId="1"/>
  </si>
  <si>
    <t>4-1　汚水ポンプ場　選択</t>
    <rPh sb="11" eb="13">
      <t>センタク</t>
    </rPh>
    <phoneticPr fontId="1"/>
  </si>
  <si>
    <t>4-1　汚水ポンプ場　理由</t>
    <rPh sb="11" eb="13">
      <t>リユウ</t>
    </rPh>
    <phoneticPr fontId="1"/>
  </si>
  <si>
    <t>4-1　雨水ポンプ場　選択</t>
    <rPh sb="11" eb="13">
      <t>センタク</t>
    </rPh>
    <phoneticPr fontId="1"/>
  </si>
  <si>
    <t>4-1　雨水ポンプ場　理由</t>
    <rPh sb="11" eb="13">
      <t>リユウ</t>
    </rPh>
    <phoneticPr fontId="1"/>
  </si>
  <si>
    <t>5-1　運転管理業務_処理場</t>
  </si>
  <si>
    <t>5-1　運転管理業務_マンホールポンプ</t>
  </si>
  <si>
    <t>5-1　運転管理業務_汚水ポンプ場</t>
  </si>
  <si>
    <t>5-1　運転管理業務_雨水ポンプ場</t>
  </si>
  <si>
    <t>5-1　運転管理業務_理由</t>
  </si>
  <si>
    <t>5-1　保守管理業務_処理場</t>
  </si>
  <si>
    <t>5-1　保守管理業務_マンホールポンプ</t>
  </si>
  <si>
    <t>5-1　保守管理業務_汚水ポンプ場</t>
  </si>
  <si>
    <t>5-1　保守管理業務_雨水ポンプ場</t>
  </si>
  <si>
    <t>5-1　保守管理業務_理由</t>
  </si>
  <si>
    <t>5-1　修繕計画作成_処理場</t>
  </si>
  <si>
    <t>5-1　修繕計画作成_マンホールポンプ</t>
  </si>
  <si>
    <t>5-1　修繕計画作成_汚水ポンプ場</t>
  </si>
  <si>
    <t>5-1　修繕計画作成_雨水ポンプ場</t>
  </si>
  <si>
    <t>5-1　修繕計画作成_理由</t>
  </si>
  <si>
    <t>5-1　改築業務_処理場</t>
  </si>
  <si>
    <t>5-1　改築業務_マンホールポンプ</t>
  </si>
  <si>
    <t>5-1　改築業務_汚水ポンプ場</t>
  </si>
  <si>
    <t>5-1　改築業務_雨水ポンプ場</t>
  </si>
  <si>
    <t>5-1　改築業務_理由</t>
  </si>
  <si>
    <t>5-1　情報管理業務_処理場</t>
  </si>
  <si>
    <t>5-1　情報管理業務_マンホールポンプ</t>
  </si>
  <si>
    <t>5-1　情報管理業務_汚水ポンプ場</t>
  </si>
  <si>
    <t>5-1　情報管理業務_雨水ポンプ場</t>
  </si>
  <si>
    <t>5-1　情報管理業務_理由</t>
  </si>
  <si>
    <t>5-1　廃棄物管理業務_処理場</t>
  </si>
  <si>
    <t>5-1　廃棄物管理業務_マンホールポンプ</t>
  </si>
  <si>
    <t>5-1　廃棄物管理業務_汚水ポンプ場</t>
  </si>
  <si>
    <t>5-1　廃棄物管理業務_雨水ポンプ場</t>
  </si>
  <si>
    <t>5-1　廃棄物管理業務_理由</t>
  </si>
  <si>
    <t>5-1　汚泥有効利用_処理場</t>
  </si>
  <si>
    <t>5-1　汚泥有効利用_マンホールポンプ</t>
  </si>
  <si>
    <t>5-1　汚泥有効利用_汚水ポンプ場</t>
  </si>
  <si>
    <t>5-1　汚泥有効利用_雨水ポンプ場</t>
  </si>
  <si>
    <t>5-1　汚泥有効利用_理由</t>
  </si>
  <si>
    <t>5-1　災害対応業務_処理場</t>
  </si>
  <si>
    <t>5-1　災害対応業務_マンホールポンプ</t>
  </si>
  <si>
    <t>5-1　災害対応業務_汚水ポンプ場</t>
  </si>
  <si>
    <t>5-1　災害対応業務_雨水ポンプ場</t>
  </si>
  <si>
    <t>5-1　災害対応業務_理由</t>
  </si>
  <si>
    <t>5-1　住民対応業務_処理場</t>
  </si>
  <si>
    <t>5-1　住民対応業務_マンホールポンプ</t>
  </si>
  <si>
    <t>5-1　住民対応業務_汚水ポンプ場</t>
  </si>
  <si>
    <t>5-1　住民対応業務_雨水ポンプ場</t>
  </si>
  <si>
    <t>5-1　住民対応業務_理由</t>
  </si>
  <si>
    <t>5-2　一元的管理業務_選択</t>
  </si>
  <si>
    <t>5-2　一元的管理業務_理由</t>
  </si>
  <si>
    <t>5-2　巡視点検_選択</t>
  </si>
  <si>
    <t>5-2　巡視点検_理由</t>
  </si>
  <si>
    <t>5-2　マンホール内部・蓋の点検_選択</t>
  </si>
  <si>
    <t>5-2　マンホール内部・蓋の点検_理由</t>
  </si>
  <si>
    <t>5-2　潜行目視本管調査_選択</t>
  </si>
  <si>
    <t>5-2　潜行目視本管調査_理由</t>
  </si>
  <si>
    <t>5-2　管口カメラ本管調査_選択</t>
  </si>
  <si>
    <t>5-2　管口カメラ本管調査_理由</t>
  </si>
  <si>
    <t>5-2　ＴＶカメラ本管調査_選択</t>
  </si>
  <si>
    <t>5-2　ＴＶカメラ本管調査_理由</t>
  </si>
  <si>
    <t>5-2　取付管調査（取付管更生）_選択</t>
  </si>
  <si>
    <t>5-2　取付管調査（取付管更生）_理由</t>
  </si>
  <si>
    <t>5-2　マンホール内部・蓋の調査_選択</t>
  </si>
  <si>
    <t>5-2　マンホール内部・蓋の調査_理由</t>
  </si>
  <si>
    <t>5-2　法定点検調査（下水道法第七条の二 2）_選択</t>
  </si>
  <si>
    <t>5-2　法定点検調査（下水道法第七条の二 2）_理由</t>
  </si>
  <si>
    <t>5-2　桝・取付管つまり定期清掃_選択</t>
  </si>
  <si>
    <t>5-2　桝・取付管つまり定期清掃_理由</t>
  </si>
  <si>
    <t>5-2　本管つまり定期清掃_選択</t>
  </si>
  <si>
    <t>5-2　本管つまり定期清掃_理由</t>
  </si>
  <si>
    <t>5-2　マンホール蓋の交換_選択</t>
  </si>
  <si>
    <t>5-2　マンホール蓋の交換_理由</t>
  </si>
  <si>
    <t>5-2　取付管調査_選択</t>
  </si>
  <si>
    <t>5-2　取付管調査_理由</t>
  </si>
  <si>
    <t>5-2　マンホール蓋の調査_選択</t>
  </si>
  <si>
    <t>5-2　マンホール蓋の調査_理由</t>
  </si>
  <si>
    <t>5-2　本管つまり対応_選択</t>
  </si>
  <si>
    <t>5-2　本管つまり対応_理由</t>
  </si>
  <si>
    <t>5-2　桝・取付管つまり対応_選択</t>
  </si>
  <si>
    <t>5-2　桝・取付管つまり対応_理由</t>
  </si>
  <si>
    <t>5-2　部分的な補修工事_選択</t>
  </si>
  <si>
    <t>5-2　部分的な補修工事_理由</t>
  </si>
  <si>
    <t>5-2　マンホール蓋の交換・高さ調整_選択</t>
  </si>
  <si>
    <t>5-2　マンホール蓋の交換・高さ調整_理由</t>
  </si>
  <si>
    <t>5-2　道路陥没発生時等の緊急対応_選択</t>
  </si>
  <si>
    <t>5-2　道路陥没発生時等の緊急対応_理由</t>
  </si>
  <si>
    <t>5-2　浚渫、草刈（雨水幹線・雨水渠・都市下水路）_選択</t>
  </si>
  <si>
    <t>5-2　浚渫、草刈（雨水幹線・雨水渠・都市下水路）_理由</t>
  </si>
  <si>
    <t>5-2　他事業工事等への対応_選択</t>
  </si>
  <si>
    <t>5-2　他事業工事等への対応_理由</t>
  </si>
  <si>
    <t>5-2　協議関係等_選択</t>
  </si>
  <si>
    <t>5-2　協議関係等_理由</t>
  </si>
  <si>
    <t>5-2　住民からの電話対応_選択</t>
  </si>
  <si>
    <t>5-2　住民からの電話対応_理由</t>
  </si>
  <si>
    <t>5-2　市からの対応要望の受付_選択</t>
  </si>
  <si>
    <t>5-2　市からの対応要望の受付_理由</t>
  </si>
  <si>
    <t>5-2　現地調査_選択</t>
  </si>
  <si>
    <t>5-2　現地調査_理由</t>
  </si>
  <si>
    <t>5-2　立会・説明_選択</t>
  </si>
  <si>
    <t>5-2　立会・説明_理由</t>
  </si>
  <si>
    <t>5-2　公共桝および取付管設置工事_選択</t>
  </si>
  <si>
    <t>5-2　公共桝および取付管設置工事_理由</t>
  </si>
  <si>
    <t>5-2　設計業務_選択</t>
  </si>
  <si>
    <t>5-2　設計業務_理由</t>
  </si>
  <si>
    <t>5-2　積算業務_選択</t>
  </si>
  <si>
    <t>5-2　積算業務_理由</t>
  </si>
  <si>
    <t>5-2　発注業務_選択</t>
  </si>
  <si>
    <t>5-2　発注業務_理由</t>
  </si>
  <si>
    <t>5-2　施工監理業務_選択</t>
  </si>
  <si>
    <t>5-2　施工監理業務_理由</t>
  </si>
  <si>
    <t>5-2　施工業務_選択</t>
  </si>
  <si>
    <t>5-2　施工業務_理由</t>
  </si>
  <si>
    <t>5-2　誤接続調査・誤接続家屋への指導_選択</t>
  </si>
  <si>
    <t>5-2　誤接続調査・誤接続家屋への指導_理由</t>
  </si>
  <si>
    <t>5-2　流量調査_選択</t>
  </si>
  <si>
    <t>5-2　流量調査_理由</t>
  </si>
  <si>
    <t>5-2　ＴＶカメラ調査_選択</t>
  </si>
  <si>
    <t>5-2　ＴＶカメラ調査_理由</t>
  </si>
  <si>
    <t>5-2　対策の検討_選択</t>
  </si>
  <si>
    <t>5-2　対策の検討_理由</t>
  </si>
  <si>
    <t>5-2　点検・調査_選択</t>
  </si>
  <si>
    <t>5-2　点検・調査_理由</t>
  </si>
  <si>
    <t>5-2　応急復旧_選択</t>
  </si>
  <si>
    <t>5-2　応急復旧_理由</t>
  </si>
  <si>
    <t>5-2　維持管理情報のデータ整理_選択</t>
  </si>
  <si>
    <t>5-2　維持管理情報のデータ整理_理由</t>
  </si>
  <si>
    <t>5-2　維持管理情報のデータ入力_選択</t>
  </si>
  <si>
    <t>5-2　維持管理情報のデータ入力_理由</t>
  </si>
  <si>
    <t>5-2　新規・更新施設のデータ整理_選択</t>
  </si>
  <si>
    <t>5-2　新規・更新施設のデータ整理_理由</t>
  </si>
  <si>
    <t>5-2　更新計画案策定）_選択</t>
    <phoneticPr fontId="1"/>
  </si>
  <si>
    <t>5-2　更新計画案策定_理由</t>
    <phoneticPr fontId="1"/>
  </si>
  <si>
    <t>6-1</t>
    <phoneticPr fontId="1"/>
  </si>
  <si>
    <t>7-1</t>
    <phoneticPr fontId="1"/>
  </si>
  <si>
    <t>7-2</t>
    <phoneticPr fontId="1"/>
  </si>
  <si>
    <t>8-1</t>
    <phoneticPr fontId="1"/>
  </si>
  <si>
    <t>9-1　選択</t>
    <rPh sb="4" eb="6">
      <t>センタク</t>
    </rPh>
    <phoneticPr fontId="1"/>
  </si>
  <si>
    <t>10-1　選択</t>
    <rPh sb="5" eb="7">
      <t>センタク</t>
    </rPh>
    <phoneticPr fontId="1"/>
  </si>
  <si>
    <t>10-1　理由</t>
    <rPh sb="5" eb="7">
      <t>リユウ</t>
    </rPh>
    <phoneticPr fontId="1"/>
  </si>
  <si>
    <t>10-2　選択</t>
    <rPh sb="5" eb="7">
      <t>センタク</t>
    </rPh>
    <phoneticPr fontId="1"/>
  </si>
  <si>
    <t>10-2　理由</t>
    <rPh sb="5" eb="7">
      <t>リユウ</t>
    </rPh>
    <phoneticPr fontId="1"/>
  </si>
  <si>
    <t>11-1</t>
    <phoneticPr fontId="1"/>
  </si>
  <si>
    <t>4-3　①</t>
    <phoneticPr fontId="1"/>
  </si>
  <si>
    <t>4-3　②</t>
    <phoneticPr fontId="1"/>
  </si>
  <si>
    <t>4-3　③</t>
    <phoneticPr fontId="1"/>
  </si>
  <si>
    <t>4-3　④</t>
    <phoneticPr fontId="1"/>
  </si>
  <si>
    <t>4-3　⑤</t>
    <phoneticPr fontId="1"/>
  </si>
  <si>
    <t>4-3　⑥</t>
    <phoneticPr fontId="1"/>
  </si>
  <si>
    <t>4-3　フリー入力</t>
    <rPh sb="7" eb="9">
      <t>ニュウリョク</t>
    </rPh>
    <phoneticPr fontId="1"/>
  </si>
  <si>
    <t>本市が公共下水道事業にウォーターPPPを導入する場合の事業全般に
対して、ご要望や配慮を望む事項があれば、理由とあわせてご回答ください。
※公表を希望しないものについてはその旨ご記載ください。</t>
    <rPh sb="61" eb="63">
      <t>カイトウ</t>
    </rPh>
    <rPh sb="90" eb="92">
      <t>キサイ</t>
    </rPh>
    <phoneticPr fontId="1"/>
  </si>
  <si>
    <t>ご回答いただきありがとうございました。</t>
    <rPh sb="1" eb="3">
      <t>カイトウ</t>
    </rPh>
    <phoneticPr fontId="1"/>
  </si>
  <si>
    <t>懸念点や要望</t>
    <rPh sb="0" eb="3">
      <t>ケネンテン</t>
    </rPh>
    <rPh sb="4" eb="6">
      <t>ヨウボウ</t>
    </rPh>
    <phoneticPr fontId="1"/>
  </si>
  <si>
    <t>④　その他（①～③以外の下水道事業や下水道事業以外の実績等）
        ※記入欄へ最大3件まで実績を入力しその他は件数を記載してください</t>
    <phoneticPr fontId="1"/>
  </si>
  <si>
    <t>本市でウォーターPPPの事業（以下「本事業」という）を実施した場合、
現時点で本事業に参入する意向はありますか。</t>
    <phoneticPr fontId="1"/>
  </si>
  <si>
    <t>本市案に対する対応可否</t>
    <rPh sb="0" eb="1">
      <t>ホン</t>
    </rPh>
    <phoneticPr fontId="1"/>
  </si>
  <si>
    <t>希望する事業スキームに〇を入力（複数回答可）</t>
    <rPh sb="18" eb="20">
      <t>カイトウ</t>
    </rPh>
    <phoneticPr fontId="1"/>
  </si>
  <si>
    <t>④　仕様規定の維持管理業務として、本事業の契約範囲に含めて、同一事業者が実施する</t>
    <rPh sb="4" eb="6">
      <t>キテイ</t>
    </rPh>
    <phoneticPr fontId="1"/>
  </si>
  <si>
    <r>
      <t>【管路】管路維持管理に関する性能規定のアウトカム指標について、下記の指標を採用することが考えられます。
貴社の対応可否について、</t>
    </r>
    <r>
      <rPr>
        <u/>
        <sz val="11"/>
        <color theme="1"/>
        <rFont val="Meiryo UI"/>
        <family val="3"/>
        <charset val="128"/>
      </rPr>
      <t>対応可であれば〇、対応不可であれば×を選択</t>
    </r>
    <r>
      <rPr>
        <sz val="11"/>
        <color theme="1"/>
        <rFont val="Meiryo UI"/>
        <family val="3"/>
        <charset val="128"/>
      </rPr>
      <t>してください。
上記の他に考えられるアウトカム指標があればご回答ください。また、アウトカム指標を設けることに対して懸念点や要望があればご記載ください。</t>
    </r>
    <rPh sb="31" eb="33">
      <t>カキ</t>
    </rPh>
    <phoneticPr fontId="1"/>
  </si>
  <si>
    <t>アウトカム指標</t>
    <rPh sb="5" eb="7">
      <t>シヒョウ</t>
    </rPh>
    <phoneticPr fontId="1"/>
  </si>
  <si>
    <t>対応可否を回答</t>
    <phoneticPr fontId="1"/>
  </si>
  <si>
    <t>③　状態把握率（％）※管路の「緊急度」や「健全性」を調整し、状態が把握できた管路の割合</t>
    <phoneticPr fontId="1"/>
  </si>
  <si>
    <t>④　台帳情報補正率（％）※現地調査などで台帳情報（位置・材料・施工年など）を見直し、補正・更新した割合</t>
    <phoneticPr fontId="1"/>
  </si>
  <si>
    <t>上記以外に考えられるアウトカム指標や懸念点、要望</t>
    <phoneticPr fontId="1"/>
  </si>
  <si>
    <t>貴社・貴コンソーシアムにおける対応
（◎/〇/×）</t>
    <phoneticPr fontId="1"/>
  </si>
  <si>
    <t>更新計画案策定業務</t>
    <rPh sb="4" eb="5">
      <t>アン</t>
    </rPh>
    <phoneticPr fontId="1"/>
  </si>
  <si>
    <t>コンストラクションマネジメント業務</t>
    <phoneticPr fontId="1"/>
  </si>
  <si>
    <t>法定点検調査
（下水道法第七条の3 第2項）</t>
    <phoneticPr fontId="1"/>
  </si>
  <si>
    <t>本事業における不可抗力リスクとして下記の事象が挙げられます。
・天災（暴風、洪水、高潮、地震、その他の天然現象）
・人為的事象（戦争、テロ、暴動等）
・その他（疫病、放射能汚染等）
上記以外に想定すべき事象があるとお考えの場合、その内容について
具体的にご記載ください。</t>
    <phoneticPr fontId="1"/>
  </si>
  <si>
    <t>7-1～7-3以外に特に本市が負担すべきと考えるリスクがあれば、
具体的にご記載ください。</t>
    <phoneticPr fontId="1"/>
  </si>
  <si>
    <t>本事業における管路に係るリスクとして、管路の破損による道路陥没リスクが挙げられます。
道路陥没リスクについて、どの主体が負担すべきかご回答ください。あわせて、その理由についてもご回答ください。</t>
    <phoneticPr fontId="1"/>
  </si>
  <si>
    <t>①　本市</t>
    <rPh sb="2" eb="4">
      <t>ホンシ</t>
    </rPh>
    <phoneticPr fontId="1"/>
  </si>
  <si>
    <t>②　民間事業者</t>
    <phoneticPr fontId="1"/>
  </si>
  <si>
    <t>③　事象発生後に協議</t>
    <phoneticPr fontId="1"/>
  </si>
  <si>
    <t>現時点で考えられるプロフィットシェアについて、貴社の御意向を選択してください。
※プロフィットシェア
民間による新技術の導入や維持管理の工夫により契約後に生み出された
コスト削減分（プロフィット）を官民で分配（シェア）する仕組み</t>
    <phoneticPr fontId="1"/>
  </si>
  <si>
    <t>雨水ポンプ場などの雨水排除施設の本事業における位置付けについて、貴社が望ましいと思う対応について選択してください。
また、上記の理由をご回答ください。</t>
    <phoneticPr fontId="1"/>
  </si>
  <si>
    <t>回答日</t>
    <rPh sb="0" eb="3">
      <t>カイトウヒ</t>
    </rPh>
    <phoneticPr fontId="1"/>
  </si>
  <si>
    <t>①</t>
    <phoneticPr fontId="1"/>
  </si>
  <si>
    <t>②</t>
    <phoneticPr fontId="1"/>
  </si>
  <si>
    <t>担当者名</t>
    <rPh sb="0" eb="3">
      <t>タントウシャ</t>
    </rPh>
    <rPh sb="3" eb="4">
      <t>メイ</t>
    </rPh>
    <phoneticPr fontId="1"/>
  </si>
  <si>
    <t>部署名</t>
    <rPh sb="0" eb="3">
      <t>ブショメイ</t>
    </rPh>
    <phoneticPr fontId="1"/>
  </si>
  <si>
    <t>ご連絡先電話番号</t>
    <rPh sb="1" eb="3">
      <t>レンラク</t>
    </rPh>
    <rPh sb="3" eb="4">
      <t>サキ</t>
    </rPh>
    <rPh sb="4" eb="8">
      <t>デンワバンゴウ</t>
    </rPh>
    <phoneticPr fontId="1"/>
  </si>
  <si>
    <t>ご連絡先E-mail</t>
    <rPh sb="1" eb="4">
      <t>レンラクサキ</t>
    </rPh>
    <phoneticPr fontId="1"/>
  </si>
  <si>
    <t>回答日</t>
    <rPh sb="0" eb="3">
      <t>カイトウヒ</t>
    </rPh>
    <phoneticPr fontId="1"/>
  </si>
  <si>
    <t>回答者①</t>
    <rPh sb="0" eb="3">
      <t>カイトウシャ</t>
    </rPh>
    <phoneticPr fontId="1"/>
  </si>
  <si>
    <t>部署名①</t>
    <rPh sb="0" eb="3">
      <t>ブショメイ</t>
    </rPh>
    <phoneticPr fontId="1"/>
  </si>
  <si>
    <t>ご連絡先電話番号①</t>
    <phoneticPr fontId="1"/>
  </si>
  <si>
    <t>ご連絡先E-mail①</t>
    <phoneticPr fontId="1"/>
  </si>
  <si>
    <t>回答者②</t>
    <rPh sb="0" eb="3">
      <t>カイトウシャ</t>
    </rPh>
    <phoneticPr fontId="1"/>
  </si>
  <si>
    <t>部署名②</t>
    <rPh sb="0" eb="3">
      <t>ブショメイ</t>
    </rPh>
    <phoneticPr fontId="1"/>
  </si>
  <si>
    <t>ご連絡先電話番号②</t>
  </si>
  <si>
    <t>ご連絡先E-mail②</t>
  </si>
  <si>
    <t>5-1　統括管理_処理場</t>
    <phoneticPr fontId="1"/>
  </si>
  <si>
    <t>5-1　統括管理_マンホールポンプ</t>
    <phoneticPr fontId="1"/>
  </si>
  <si>
    <t>5-1　統括管理_汚水ポンプ場</t>
    <phoneticPr fontId="1"/>
  </si>
  <si>
    <t>5-1　統括管理_雨水ポンプ場</t>
    <phoneticPr fontId="1"/>
  </si>
  <si>
    <t>5-1　統括管理_理由</t>
    <phoneticPr fontId="1"/>
  </si>
  <si>
    <t>5-1　保守管理業務(土木構造物の補修)_処理場</t>
    <phoneticPr fontId="1"/>
  </si>
  <si>
    <t>5-1　保守管理業務(土木構造物の補修)_マンホールポンプ</t>
    <phoneticPr fontId="1"/>
  </si>
  <si>
    <t>5-1　保守管理業務(土木構造物の補修)_汚水ポンプ場</t>
    <phoneticPr fontId="1"/>
  </si>
  <si>
    <t>5-1　保守管理業務(土木構造物の補修)_雨水ポンプ場</t>
    <phoneticPr fontId="1"/>
  </si>
  <si>
    <t>5-1　保守管理業務(土木構造物の補修)_理由</t>
    <phoneticPr fontId="1"/>
  </si>
  <si>
    <t>5-1　調達管理業務_処理場</t>
    <phoneticPr fontId="1"/>
  </si>
  <si>
    <t>5-1　調達管理業務_マンホールポンプ</t>
    <phoneticPr fontId="1"/>
  </si>
  <si>
    <t>5-1　調達管理業務_汚水ポンプ場</t>
    <phoneticPr fontId="1"/>
  </si>
  <si>
    <t>5-1　調達管理業務_雨水ポンプ場</t>
    <phoneticPr fontId="1"/>
  </si>
  <si>
    <t>5-1　調達管理業務_理由</t>
    <phoneticPr fontId="1"/>
  </si>
  <si>
    <t>5-1　更新計画案策定業務_処理場</t>
    <rPh sb="11" eb="13">
      <t>ギョウム</t>
    </rPh>
    <phoneticPr fontId="1"/>
  </si>
  <si>
    <t>5-1　更新計画案策定業務_マンホールポンプ</t>
    <phoneticPr fontId="1"/>
  </si>
  <si>
    <t>5-1　更新計画案策定業務_汚水ポンプ場</t>
    <phoneticPr fontId="1"/>
  </si>
  <si>
    <t>5-1　更新計画案策定業務_雨水ポンプ場</t>
    <phoneticPr fontId="1"/>
  </si>
  <si>
    <t>5-1　更新計画案策定業務_理由</t>
    <phoneticPr fontId="1"/>
  </si>
  <si>
    <t>5-1　コンストラクションマネジメント業務_処理場</t>
    <phoneticPr fontId="1"/>
  </si>
  <si>
    <t>5-1　コンストラクションマネジメント業務_マンホールポンプ</t>
    <phoneticPr fontId="1"/>
  </si>
  <si>
    <t>5-1　コンストラクションマネジメント業務_汚水ポンプ場</t>
    <phoneticPr fontId="1"/>
  </si>
  <si>
    <t>5-1　コンストラクションマネジメント業務_雨水ポンプ場</t>
    <phoneticPr fontId="1"/>
  </si>
  <si>
    <t>5-1　コンストラクションマネジメント業務_理由</t>
    <phoneticPr fontId="1"/>
  </si>
  <si>
    <t>5-1　情報管理業務(資産台帳入力業務)_処理場</t>
    <phoneticPr fontId="1"/>
  </si>
  <si>
    <t>5-1　情報管理業務(資産台帳入力業務)_マンホールポンプ</t>
    <phoneticPr fontId="1"/>
  </si>
  <si>
    <t>5-1　情報管理業務(資産台帳入力業務)_汚水ポンプ場</t>
    <phoneticPr fontId="1"/>
  </si>
  <si>
    <t>5-1　情報管理業務(資産台帳入力業務)_雨水ポンプ場</t>
    <phoneticPr fontId="1"/>
  </si>
  <si>
    <t>5-1　情報管理業務(資産台帳入力業務)_理由</t>
    <phoneticPr fontId="1"/>
  </si>
  <si>
    <t>7-3　理由</t>
    <rPh sb="4" eb="6">
      <t>リユウ</t>
    </rPh>
    <phoneticPr fontId="1"/>
  </si>
  <si>
    <t>7-3　選択</t>
    <rPh sb="4" eb="6">
      <t>センタク</t>
    </rPh>
    <phoneticPr fontId="1"/>
  </si>
  <si>
    <t>9-1　懸念点・要望</t>
    <rPh sb="4" eb="7">
      <t>ケネンテン</t>
    </rPh>
    <rPh sb="8" eb="10">
      <t>ヨウボウ</t>
    </rPh>
    <phoneticPr fontId="1"/>
  </si>
  <si>
    <t>5-3</t>
  </si>
  <si>
    <r>
      <t xml:space="preserve">本市では、本事業の業務範囲に、課題解決業務として雨天時浸入水対策を含めることを検討しています。
貴社が望ましいと考える本事業の雨天時浸入水対策業務について、
</t>
    </r>
    <r>
      <rPr>
        <u/>
        <sz val="11"/>
        <color theme="1"/>
        <rFont val="Meiryo UI"/>
        <family val="3"/>
        <charset val="128"/>
      </rPr>
      <t>貴社自身で対応可能であれば◎、貴社が想定するコンソーシアムにおいて対応可能であれば〇、 対応が難しい場合はその業務に×を付け、その理由をご記載ください。</t>
    </r>
    <r>
      <rPr>
        <sz val="11"/>
        <color theme="1"/>
        <rFont val="Meiryo UI"/>
        <family val="3"/>
        <charset val="128"/>
      </rPr>
      <t xml:space="preserve">
なお、全ての欄にいずれかの記号を回答するようお願いいたします。</t>
    </r>
    <phoneticPr fontId="1"/>
  </si>
  <si>
    <t>雨天時浸入水対策業務</t>
    <phoneticPr fontId="1"/>
  </si>
  <si>
    <t>②　流量計や水位計、雨量計を用いたスクリーニング調査の実施</t>
    <phoneticPr fontId="1"/>
  </si>
  <si>
    <t>④　雨天時浸入水対策計画案の作成</t>
    <phoneticPr fontId="1"/>
  </si>
  <si>
    <t>⑥　発生源対策の実施（⑦を除く）</t>
    <phoneticPr fontId="1"/>
  </si>
  <si>
    <t>⑦　誤接続家屋への指導</t>
    <phoneticPr fontId="1"/>
  </si>
  <si>
    <t>⑧　評価・モニタリング</t>
    <phoneticPr fontId="1"/>
  </si>
  <si>
    <t>①　雨天時浸入水に起因する事象
（汚水管きょからの溢水等）が発生した際の発生状況の記録</t>
    <phoneticPr fontId="1"/>
  </si>
  <si>
    <t>⑤　浸入部位や浸入原因を把握するための詳細調査
（目視調査、TVカメラ調査、音響調査、送煙調査など）</t>
    <phoneticPr fontId="1"/>
  </si>
  <si>
    <t>③　スクリーニング調査結果の分析
（対策優先度の高いブロックの絞り込みや、雨天時浸入水の発生原因
（直接浸入水、雨天時浸入地下浸入水）の分析等）</t>
    <phoneticPr fontId="1"/>
  </si>
  <si>
    <t>5-3　①_選択</t>
    <rPh sb="6" eb="8">
      <t>センタク</t>
    </rPh>
    <phoneticPr fontId="1"/>
  </si>
  <si>
    <t>5-3　①_理由</t>
    <rPh sb="6" eb="8">
      <t>リユウ</t>
    </rPh>
    <phoneticPr fontId="1"/>
  </si>
  <si>
    <t>5-3　②_選択</t>
    <rPh sb="6" eb="8">
      <t>センタク</t>
    </rPh>
    <phoneticPr fontId="1"/>
  </si>
  <si>
    <t>5-3　②_理由</t>
    <rPh sb="6" eb="8">
      <t>リユウ</t>
    </rPh>
    <phoneticPr fontId="1"/>
  </si>
  <si>
    <t>5-3　③_選択</t>
    <rPh sb="6" eb="8">
      <t>センタク</t>
    </rPh>
    <phoneticPr fontId="1"/>
  </si>
  <si>
    <t>5-3　③_理由</t>
    <rPh sb="6" eb="8">
      <t>リユウ</t>
    </rPh>
    <phoneticPr fontId="1"/>
  </si>
  <si>
    <t>5-3　④_選択</t>
    <rPh sb="6" eb="8">
      <t>センタク</t>
    </rPh>
    <phoneticPr fontId="1"/>
  </si>
  <si>
    <t>5-3　④_理由</t>
    <rPh sb="6" eb="8">
      <t>リユウ</t>
    </rPh>
    <phoneticPr fontId="1"/>
  </si>
  <si>
    <t>5-3　⑤_選択</t>
    <rPh sb="6" eb="8">
      <t>センタク</t>
    </rPh>
    <phoneticPr fontId="1"/>
  </si>
  <si>
    <t>5-3　⑤_理由</t>
    <rPh sb="6" eb="8">
      <t>リユウ</t>
    </rPh>
    <phoneticPr fontId="1"/>
  </si>
  <si>
    <t>5-3　⑥_選択</t>
    <rPh sb="6" eb="8">
      <t>センタク</t>
    </rPh>
    <phoneticPr fontId="1"/>
  </si>
  <si>
    <t>5-3　⑥_理由</t>
    <rPh sb="6" eb="8">
      <t>リユウ</t>
    </rPh>
    <phoneticPr fontId="1"/>
  </si>
  <si>
    <t>5-3　⑦_選択</t>
    <rPh sb="6" eb="8">
      <t>センタク</t>
    </rPh>
    <phoneticPr fontId="1"/>
  </si>
  <si>
    <t>5-3　⑦_理由</t>
    <rPh sb="6" eb="8">
      <t>リユウ</t>
    </rPh>
    <phoneticPr fontId="1"/>
  </si>
  <si>
    <t>5-3　⑧_選択</t>
    <rPh sb="6" eb="8">
      <t>センタク</t>
    </rPh>
    <phoneticPr fontId="1"/>
  </si>
  <si>
    <t>5-3　⑧_理由</t>
    <rPh sb="6" eb="8">
      <t>リユウ</t>
    </rPh>
    <phoneticPr fontId="1"/>
  </si>
  <si>
    <t>5-3 で詳細設問有り</t>
    <rPh sb="5" eb="9">
      <t>ショウサイセツモン</t>
    </rPh>
    <rPh sb="9" eb="10">
      <t>ア</t>
    </rPh>
    <phoneticPr fontId="1"/>
  </si>
  <si>
    <t>ウォーターPPP導入に関するアンケート調査</t>
    <phoneticPr fontId="1"/>
  </si>
  <si>
    <r>
      <t>【管路】管路に関しては民間事業者の意向も踏まえてスキーム検討をしたいと考えております。
希望する事業スキームを選択してください。</t>
    </r>
    <r>
      <rPr>
        <b/>
        <sz val="11"/>
        <color theme="1"/>
        <rFont val="Meiryo UI"/>
        <family val="3"/>
        <charset val="128"/>
      </rPr>
      <t>（複数回答可）</t>
    </r>
    <phoneticPr fontId="1"/>
  </si>
  <si>
    <t>上記回答の理由</t>
    <rPh sb="2" eb="4">
      <t>カイトウ</t>
    </rPh>
    <rPh sb="5" eb="7">
      <t>リユウ</t>
    </rPh>
    <phoneticPr fontId="1"/>
  </si>
  <si>
    <r>
      <rPr>
        <b/>
        <sz val="12"/>
        <color theme="0"/>
        <rFont val="Meiryo UI"/>
        <family val="3"/>
        <charset val="128"/>
      </rPr>
      <t>理由(</t>
    </r>
    <r>
      <rPr>
        <b/>
        <sz val="12"/>
        <color rgb="FFFF0000"/>
        <rFont val="Meiryo UI"/>
        <family val="3"/>
        <charset val="128"/>
      </rPr>
      <t>×の場合</t>
    </r>
    <r>
      <rPr>
        <b/>
        <sz val="12"/>
        <color theme="0"/>
        <rFont val="Meiryo UI"/>
        <family val="3"/>
        <charset val="128"/>
      </rPr>
      <t>)</t>
    </r>
    <r>
      <rPr>
        <b/>
        <sz val="11"/>
        <color theme="0"/>
        <rFont val="Meiryo UI"/>
        <family val="3"/>
        <charset val="128"/>
      </rPr>
      <t xml:space="preserve">
×が複数ある場合は、
それぞれの理由を記載</t>
    </r>
    <rPh sb="11" eb="13">
      <t>フクスウ</t>
    </rPh>
    <rPh sb="15" eb="17">
      <t>バアイ</t>
    </rPh>
    <rPh sb="25" eb="27">
      <t>リユウ</t>
    </rPh>
    <rPh sb="28" eb="30">
      <t>キサイ</t>
    </rPh>
    <phoneticPr fontId="1"/>
  </si>
  <si>
    <t>貴社・貴コンソーシアムにおける
対応
（◎/〇/×）　</t>
    <phoneticPr fontId="1"/>
  </si>
  <si>
    <r>
      <t>理由(</t>
    </r>
    <r>
      <rPr>
        <b/>
        <sz val="12"/>
        <color rgb="FFFF0000"/>
        <rFont val="Meiryo UI"/>
        <family val="3"/>
        <charset val="128"/>
      </rPr>
      <t>×の場合</t>
    </r>
    <r>
      <rPr>
        <b/>
        <sz val="12"/>
        <color rgb="FFFFFFFF"/>
        <rFont val="Meiryo UI"/>
        <family val="3"/>
        <charset val="128"/>
      </rPr>
      <t>)</t>
    </r>
    <rPh sb="0" eb="2">
      <t>リユウ</t>
    </rPh>
    <rPh sb="5" eb="7">
      <t>バアイ</t>
    </rPh>
    <phoneticPr fontId="1"/>
  </si>
  <si>
    <t>4-2　①</t>
    <phoneticPr fontId="1"/>
  </si>
  <si>
    <t>4-2　②</t>
    <phoneticPr fontId="1"/>
  </si>
  <si>
    <t>4-2　③</t>
    <phoneticPr fontId="1"/>
  </si>
  <si>
    <t>4-2　④</t>
    <phoneticPr fontId="1"/>
  </si>
  <si>
    <t>4-2　⑤</t>
    <phoneticPr fontId="1"/>
  </si>
  <si>
    <t>4-2　理由</t>
    <rPh sb="4" eb="6">
      <t>リユウ</t>
    </rPh>
    <phoneticPr fontId="1"/>
  </si>
  <si>
    <t>②　市当番職員は現地に配備せず、市の操作規則に基づき、ゲート操作を受注者が行い、別途市から要請があるものを除き警報解除後に市職員に事後報告（ゲート操作の判断に係る責任は市）</t>
    <rPh sb="40" eb="42">
      <t>ベット</t>
    </rPh>
    <rPh sb="42" eb="43">
      <t>シ</t>
    </rPh>
    <rPh sb="45" eb="47">
      <t>ヨウセイ</t>
    </rPh>
    <phoneticPr fontId="1"/>
  </si>
  <si>
    <t>③　受注者が新たに操作規則を作成し、ゲート操作は受注者が行う。別途市から要請があるものを除き警報解除後に市職員に事後報告（ゲート操作の判断に係る責任は受注者）</t>
    <rPh sb="31" eb="33">
      <t>ベット</t>
    </rPh>
    <rPh sb="33" eb="34">
      <t>シ</t>
    </rPh>
    <rPh sb="36" eb="38">
      <t>ヨウセイ</t>
    </rPh>
    <phoneticPr fontId="1"/>
  </si>
  <si>
    <t>現在、大雨警報等の発令時は、本市の当番職員が処理場に参集し、民間事業者とともに対応にあたっています。
本事業において、処理場やポンプ場で施設能力以上の流入が生じた場合に行う流入ゲート操作について、貴社が望ましいと思う対応（もしくは 貴社で対応が可能な形態）について選択してください。
また、上記の理由をご回答ください。</t>
    <rPh sb="14" eb="15">
      <t>ホン</t>
    </rPh>
    <phoneticPr fontId="1"/>
  </si>
  <si>
    <t>②　仕様書発注に準じた方式（市の操作規則または市職員の指示に基づき操作し、必要に応じ市へ報告する）とした上で雨水排除施設の業務を本事業の対象とする</t>
    <phoneticPr fontId="1"/>
  </si>
  <si>
    <t>③　雨水排除施設の業務は本事業の対象としない</t>
    <phoneticPr fontId="1"/>
  </si>
  <si>
    <t>①　ウォーターPPPレベル3.5として雨水排除施設の業務を本事業の対象とする</t>
    <rPh sb="19" eb="25">
      <t>ウスイハイジョシセツ</t>
    </rPh>
    <rPh sb="26" eb="28">
      <t>ギョウム</t>
    </rPh>
    <rPh sb="29" eb="30">
      <t>ホン</t>
    </rPh>
    <rPh sb="30" eb="32">
      <t>ジギョウ</t>
    </rPh>
    <rPh sb="33" eb="35">
      <t>タイショウ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</si>
</sst>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游ゴシック"/>
      <family val="2"/>
      <charset val="128"/>
      <scheme val="minor"/>
    </font>
    <font>
      <sz val="6"/>
      <name val="游ゴシック"/>
      <family val="2"/>
      <charset val="128"/>
      <scheme val="minor"/>
    </font>
    <font>
      <sz val="11"/>
      <name val="Meiryo UI"/>
      <family val="3"/>
      <charset val="128"/>
    </font>
    <font>
      <sz val="11"/>
      <color rgb="FF000000"/>
      <name val="Meiryo UI"/>
      <family val="3"/>
      <charset val="128"/>
    </font>
    <font>
      <sz val="11"/>
      <color rgb="FFFF0000"/>
      <name val="Meiryo UI"/>
      <family val="3"/>
      <charset val="128"/>
    </font>
    <font>
      <sz val="11"/>
      <color rgb="FF000000"/>
      <name val="Meiryo UI"/>
      <family val="3"/>
    </font>
    <font>
      <sz val="11"/>
      <color theme="1"/>
      <name val="Meiryo UI"/>
      <family val="3"/>
      <charset val="128"/>
    </font>
    <font>
      <b/>
      <sz val="11"/>
      <color theme="0"/>
      <name val="Meiryo UI"/>
      <family val="3"/>
      <charset val="128"/>
    </font>
    <font>
      <sz val="11"/>
      <color rgb="FF000000"/>
      <name val="Arial"/>
      <family val="2"/>
    </font>
    <font>
      <sz val="11"/>
      <color rgb="FF000000"/>
      <name val="Meiryo UI"/>
      <family val="2"/>
      <charset val="128"/>
    </font>
    <font>
      <b/>
      <sz val="11"/>
      <color theme="1"/>
      <name val="Meiryo UI"/>
      <family val="3"/>
      <charset val="128"/>
    </font>
    <font>
      <b/>
      <sz val="18"/>
      <color theme="1"/>
      <name val="Meiryo UI"/>
      <family val="3"/>
      <charset val="128"/>
    </font>
    <font>
      <b/>
      <sz val="11"/>
      <color rgb="FFFF0000"/>
      <name val="Meiryo UI"/>
      <family val="3"/>
      <charset val="128"/>
    </font>
    <font>
      <u/>
      <sz val="11"/>
      <color theme="1"/>
      <name val="Meiryo UI"/>
      <family val="3"/>
      <charset val="128"/>
    </font>
    <font>
      <b/>
      <sz val="11"/>
      <color theme="0"/>
      <name val="游ゴシック"/>
      <family val="3"/>
      <charset val="128"/>
      <scheme val="minor"/>
    </font>
    <font>
      <b/>
      <sz val="11"/>
      <color rgb="FFFFFFFF"/>
      <name val="Meiryo UI"/>
      <family val="3"/>
      <charset val="128"/>
    </font>
    <font>
      <b/>
      <sz val="14"/>
      <color theme="0"/>
      <name val="Meiryo UI"/>
      <family val="3"/>
      <charset val="128"/>
    </font>
    <font>
      <sz val="14"/>
      <color theme="1"/>
      <name val="Meiryo UI"/>
      <family val="3"/>
      <charset val="128"/>
    </font>
    <font>
      <b/>
      <sz val="22"/>
      <color theme="1"/>
      <name val="Meiryo UI"/>
      <family val="3"/>
      <charset val="128"/>
    </font>
    <font>
      <b/>
      <sz val="14"/>
      <name val="Meiryo UI"/>
      <family val="3"/>
      <charset val="128"/>
    </font>
    <font>
      <b/>
      <sz val="11"/>
      <name val="游ゴシック"/>
      <family val="3"/>
      <charset val="128"/>
      <scheme val="minor"/>
    </font>
    <font>
      <b/>
      <sz val="12"/>
      <color theme="0"/>
      <name val="Meiryo UI"/>
      <family val="3"/>
      <charset val="128"/>
    </font>
    <font>
      <b/>
      <sz val="12"/>
      <color rgb="FFFF0000"/>
      <name val="Meiryo UI"/>
      <family val="3"/>
      <charset val="128"/>
    </font>
    <font>
      <b/>
      <sz val="12"/>
      <color rgb="FFFFFFFF"/>
      <name val="Meiryo UI"/>
      <family val="3"/>
      <charset val="128"/>
    </font>
  </fonts>
  <fills count="9">
    <fill>
      <patternFill patternType="none"/>
    </fill>
    <fill>
      <patternFill patternType="gray125"/>
    </fill>
    <fill>
      <patternFill patternType="solid">
        <fgColor rgb="FF00338D"/>
        <bgColor indexed="64"/>
      </patternFill>
    </fill>
    <fill>
      <patternFill patternType="solid">
        <fgColor rgb="FFE7E9FA"/>
        <bgColor indexed="64"/>
      </patternFill>
    </fill>
    <fill>
      <patternFill patternType="solid">
        <fgColor rgb="FFFFF2CC"/>
        <bgColor indexed="64"/>
      </patternFill>
    </fill>
    <fill>
      <patternFill patternType="solid">
        <fgColor rgb="FF002060"/>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right/>
      <top style="hair">
        <color auto="1"/>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hair">
        <color auto="1"/>
      </bottom>
      <diagonal/>
    </border>
    <border>
      <left/>
      <right style="medium">
        <color indexed="64"/>
      </right>
      <top style="hair">
        <color auto="1"/>
      </top>
      <bottom style="hair">
        <color auto="1"/>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hair">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hair">
        <color auto="1"/>
      </top>
      <bottom style="thin">
        <color indexed="64"/>
      </bottom>
      <diagonal/>
    </border>
    <border>
      <left/>
      <right style="medium">
        <color indexed="64"/>
      </right>
      <top style="thin">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top style="thin">
        <color theme="0" tint="-4.9989318521683403E-2"/>
      </top>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bottom/>
      <diagonal/>
    </border>
    <border>
      <left style="hair">
        <color auto="1"/>
      </left>
      <right/>
      <top/>
      <bottom/>
      <diagonal/>
    </border>
    <border>
      <left style="hair">
        <color auto="1"/>
      </left>
      <right/>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right style="thin">
        <color theme="0" tint="-4.9989318521683403E-2"/>
      </right>
      <top style="thin">
        <color theme="0" tint="-4.9989318521683403E-2"/>
      </top>
      <bottom style="medium">
        <color rgb="FFFFFFFF"/>
      </bottom>
      <diagonal/>
    </border>
    <border>
      <left style="thin">
        <color theme="0" tint="-4.9989318521683403E-2"/>
      </left>
      <right/>
      <top/>
      <bottom/>
      <diagonal/>
    </border>
    <border>
      <left style="hair">
        <color auto="1"/>
      </left>
      <right style="hair">
        <color auto="1"/>
      </right>
      <top style="medium">
        <color rgb="FFFFFFFF"/>
      </top>
      <bottom style="hair">
        <color auto="1"/>
      </bottom>
      <diagonal/>
    </border>
    <border>
      <left/>
      <right/>
      <top style="thin">
        <color indexed="64"/>
      </top>
      <bottom style="medium">
        <color indexed="64"/>
      </bottom>
      <diagonal/>
    </border>
    <border>
      <left style="hair">
        <color indexed="64"/>
      </left>
      <right/>
      <top style="hair">
        <color indexed="64"/>
      </top>
      <bottom style="medium">
        <color indexed="64"/>
      </bottom>
      <diagonal/>
    </border>
    <border>
      <left/>
      <right style="hair">
        <color auto="1"/>
      </right>
      <top style="hair">
        <color auto="1"/>
      </top>
      <bottom style="hair">
        <color auto="1"/>
      </bottom>
      <diagonal/>
    </border>
    <border>
      <left/>
      <right style="hair">
        <color auto="1"/>
      </right>
      <top style="medium">
        <color rgb="FFFFFFFF"/>
      </top>
      <bottom style="hair">
        <color auto="1"/>
      </bottom>
      <diagonal/>
    </border>
    <border>
      <left/>
      <right style="hair">
        <color auto="1"/>
      </right>
      <top style="hair">
        <color auto="1"/>
      </top>
      <bottom/>
      <diagonal/>
    </border>
    <border>
      <left/>
      <right style="thin">
        <color theme="0" tint="-4.9989318521683403E-2"/>
      </right>
      <top/>
      <bottom/>
      <diagonal/>
    </border>
    <border>
      <left/>
      <right style="hair">
        <color auto="1"/>
      </right>
      <top/>
      <bottom style="hair">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theme="0" tint="-4.9989318521683403E-2"/>
      </bottom>
      <diagonal/>
    </border>
    <border>
      <left style="hair">
        <color auto="1"/>
      </left>
      <right style="hair">
        <color auto="1"/>
      </right>
      <top style="thin">
        <color theme="0" tint="-4.9989318521683403E-2"/>
      </top>
      <bottom style="hair">
        <color auto="1"/>
      </bottom>
      <diagonal/>
    </border>
    <border>
      <left/>
      <right/>
      <top style="thin">
        <color indexed="64"/>
      </top>
      <bottom style="hair">
        <color auto="1"/>
      </bottom>
      <diagonal/>
    </border>
    <border>
      <left/>
      <right style="medium">
        <color indexed="64"/>
      </right>
      <top style="thin">
        <color indexed="64"/>
      </top>
      <bottom style="hair">
        <color auto="1"/>
      </bottom>
      <diagonal/>
    </border>
    <border>
      <left/>
      <right style="thin">
        <color theme="0" tint="-4.9989318521683403E-2"/>
      </right>
      <top style="thin">
        <color theme="0" tint="-4.9989318521683403E-2"/>
      </top>
      <bottom/>
      <diagonal/>
    </border>
    <border>
      <left/>
      <right style="hair">
        <color auto="1"/>
      </right>
      <top style="thin">
        <color theme="0" tint="-4.9989318521683403E-2"/>
      </top>
      <bottom style="hair">
        <color auto="1"/>
      </bottom>
      <diagonal/>
    </border>
    <border>
      <left style="thin">
        <color theme="0" tint="-4.9989318521683403E-2"/>
      </left>
      <right style="medium">
        <color indexed="64"/>
      </right>
      <top/>
      <bottom style="thin">
        <color theme="0" tint="-4.9989318521683403E-2"/>
      </bottom>
      <diagonal/>
    </border>
    <border>
      <left style="thin">
        <color theme="0" tint="-4.9989318521683403E-2"/>
      </left>
      <right style="medium">
        <color indexed="64"/>
      </right>
      <top style="thin">
        <color theme="0" tint="-4.9989318521683403E-2"/>
      </top>
      <bottom/>
      <diagonal/>
    </border>
    <border>
      <left/>
      <right style="medium">
        <color indexed="64"/>
      </right>
      <top/>
      <bottom style="thin">
        <color theme="0" tint="-4.9989318521683403E-2"/>
      </bottom>
      <diagonal/>
    </border>
    <border>
      <left style="hair">
        <color auto="1"/>
      </left>
      <right style="medium">
        <color indexed="64"/>
      </right>
      <top style="thin">
        <color theme="0" tint="-4.9989318521683403E-2"/>
      </top>
      <bottom style="hair">
        <color auto="1"/>
      </bottom>
      <diagonal/>
    </border>
    <border>
      <left style="hair">
        <color auto="1"/>
      </left>
      <right style="medium">
        <color indexed="64"/>
      </right>
      <top style="hair">
        <color auto="1"/>
      </top>
      <bottom style="hair">
        <color auto="1"/>
      </bottom>
      <diagonal/>
    </border>
    <border>
      <left style="hair">
        <color auto="1"/>
      </left>
      <right style="hair">
        <color auto="1"/>
      </right>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hair">
        <color auto="1"/>
      </top>
      <bottom style="thin">
        <color theme="0" tint="-4.9989318521683403E-2"/>
      </bottom>
      <diagonal/>
    </border>
    <border>
      <left/>
      <right style="hair">
        <color auto="1"/>
      </right>
      <top style="hair">
        <color auto="1"/>
      </top>
      <bottom style="thin">
        <color theme="0" tint="-4.9989318521683403E-2"/>
      </bottom>
      <diagonal/>
    </border>
    <border>
      <left style="hair">
        <color auto="1"/>
      </left>
      <right/>
      <top style="medium">
        <color rgb="FFFFFFFF"/>
      </top>
      <bottom style="hair">
        <color auto="1"/>
      </bottom>
      <diagonal/>
    </border>
    <border>
      <left style="hair">
        <color indexed="64"/>
      </left>
      <right style="thin">
        <color theme="0" tint="-4.9989318521683403E-2"/>
      </right>
      <top style="hair">
        <color indexed="64"/>
      </top>
      <bottom style="thin">
        <color theme="0" tint="-4.9989318521683403E-2"/>
      </bottom>
      <diagonal/>
    </border>
    <border>
      <left/>
      <right style="thin">
        <color theme="0" tint="-4.9989318521683403E-2"/>
      </right>
      <top style="hair">
        <color indexed="64"/>
      </top>
      <bottom style="thin">
        <color theme="0" tint="-4.9989318521683403E-2"/>
      </bottom>
      <diagonal/>
    </border>
    <border>
      <left style="thin">
        <color theme="0" tint="-4.9989318521683403E-2"/>
      </left>
      <right style="thin">
        <color theme="0" tint="-4.9989318521683403E-2"/>
      </right>
      <top style="hair">
        <color indexed="64"/>
      </top>
      <bottom style="thin">
        <color theme="0" tint="-4.9989318521683403E-2"/>
      </bottom>
      <diagonal/>
    </border>
    <border>
      <left style="thin">
        <color theme="0" tint="-4.9989318521683403E-2"/>
      </left>
      <right/>
      <top style="hair">
        <color indexed="64"/>
      </top>
      <bottom/>
      <diagonal/>
    </border>
    <border>
      <left style="hair">
        <color indexed="64"/>
      </left>
      <right style="thin">
        <color theme="0" tint="-4.9989318521683403E-2"/>
      </right>
      <top style="thin">
        <color theme="0" tint="-4.9989318521683403E-2"/>
      </top>
      <bottom style="medium">
        <color rgb="FFFFFFFF"/>
      </bottom>
      <diagonal/>
    </border>
    <border>
      <left style="hair">
        <color auto="1"/>
      </left>
      <right style="medium">
        <color rgb="FFFFFFFF"/>
      </right>
      <top style="hair">
        <color auto="1"/>
      </top>
      <bottom style="medium">
        <color rgb="FFFFFFFF"/>
      </bottom>
      <diagonal/>
    </border>
    <border>
      <left style="medium">
        <color rgb="FFFFFFFF"/>
      </left>
      <right/>
      <top style="hair">
        <color auto="1"/>
      </top>
      <bottom style="medium">
        <color rgb="FFFFFFFF"/>
      </bottom>
      <diagonal/>
    </border>
    <border>
      <left/>
      <right style="medium">
        <color rgb="FFFFFFFF"/>
      </right>
      <top style="hair">
        <color auto="1"/>
      </top>
      <bottom style="medium">
        <color rgb="FFFFFFFF"/>
      </bottom>
      <diagonal/>
    </border>
    <border>
      <left/>
      <right style="medium">
        <color theme="0"/>
      </right>
      <top style="hair">
        <color auto="1"/>
      </top>
      <bottom style="medium">
        <color rgb="FFFFFFFF"/>
      </bottom>
      <diagonal/>
    </border>
    <border>
      <left style="medium">
        <color theme="0"/>
      </left>
      <right/>
      <top style="hair">
        <color auto="1"/>
      </top>
      <bottom style="medium">
        <color rgb="FFFFFFFF"/>
      </bottom>
      <diagonal/>
    </border>
    <border>
      <left style="medium">
        <color rgb="FFFFFFFF"/>
      </left>
      <right/>
      <top style="hair">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indexed="64"/>
      </bottom>
      <diagonal/>
    </border>
    <border>
      <left/>
      <right/>
      <top style="thin">
        <color theme="0" tint="-4.9989318521683403E-2"/>
      </top>
      <bottom/>
      <diagonal/>
    </border>
    <border>
      <left/>
      <right/>
      <top style="hair">
        <color auto="1"/>
      </top>
      <bottom style="medium">
        <color rgb="FFFFFFFF"/>
      </bottom>
      <diagonal/>
    </border>
    <border>
      <left/>
      <right/>
      <top style="medium">
        <color rgb="FFFFFFFF"/>
      </top>
      <bottom style="hair">
        <color auto="1"/>
      </bottom>
      <diagonal/>
    </border>
    <border>
      <left/>
      <right style="thin">
        <color theme="0" tint="-4.9989318521683403E-2"/>
      </right>
      <top style="hair">
        <color indexed="64"/>
      </top>
      <bottom/>
      <diagonal/>
    </border>
  </borders>
  <cellStyleXfs count="1">
    <xf numFmtId="0" fontId="0" fillId="0" borderId="0">
      <alignment vertical="center"/>
    </xf>
  </cellStyleXfs>
  <cellXfs count="330">
    <xf numFmtId="0" fontId="0" fillId="0" borderId="0" xfId="0">
      <alignment vertical="center"/>
    </xf>
    <xf numFmtId="0" fontId="6" fillId="0" borderId="0" xfId="0" applyFont="1">
      <alignment vertical="center"/>
    </xf>
    <xf numFmtId="0" fontId="6" fillId="0" borderId="0" xfId="0" quotePrefix="1" applyFont="1">
      <alignment vertical="center"/>
    </xf>
    <xf numFmtId="0" fontId="6" fillId="0" borderId="0" xfId="0" applyFont="1" applyAlignment="1">
      <alignment horizontal="right" vertical="center"/>
    </xf>
    <xf numFmtId="0" fontId="6" fillId="0" borderId="2" xfId="0" applyFont="1" applyBorder="1">
      <alignment vertical="center"/>
    </xf>
    <xf numFmtId="0" fontId="6" fillId="0" borderId="0" xfId="0" applyFont="1" applyAlignment="1">
      <alignment horizontal="left" vertical="top" wrapText="1"/>
    </xf>
    <xf numFmtId="0" fontId="6" fillId="4" borderId="2" xfId="0" applyFont="1" applyFill="1" applyBorder="1" applyAlignment="1">
      <alignment horizontal="center" vertical="center"/>
    </xf>
    <xf numFmtId="0" fontId="6" fillId="0" borderId="5" xfId="0" applyFont="1" applyBorder="1">
      <alignment vertical="center"/>
    </xf>
    <xf numFmtId="0" fontId="7" fillId="5" borderId="9" xfId="0" applyFont="1" applyFill="1" applyBorder="1">
      <alignment vertical="center"/>
    </xf>
    <xf numFmtId="0" fontId="7" fillId="5" borderId="10" xfId="0" applyFont="1" applyFill="1" applyBorder="1">
      <alignment vertical="center"/>
    </xf>
    <xf numFmtId="0" fontId="7" fillId="5" borderId="11" xfId="0" applyFont="1" applyFill="1" applyBorder="1">
      <alignment vertical="center"/>
    </xf>
    <xf numFmtId="0" fontId="6" fillId="0" borderId="12" xfId="0" applyFont="1" applyBorder="1" applyAlignment="1">
      <alignment horizontal="left" vertical="center"/>
    </xf>
    <xf numFmtId="0" fontId="6" fillId="0" borderId="13" xfId="0" applyFont="1" applyBorder="1">
      <alignment vertical="center"/>
    </xf>
    <xf numFmtId="0" fontId="6" fillId="0" borderId="12"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17" xfId="0" applyFont="1" applyBorder="1">
      <alignment vertical="center"/>
    </xf>
    <xf numFmtId="0" fontId="6" fillId="0" borderId="17" xfId="0" applyFont="1" applyBorder="1" applyAlignment="1">
      <alignment horizontal="left" vertical="top" wrapText="1"/>
    </xf>
    <xf numFmtId="0" fontId="6" fillId="4" borderId="5" xfId="0" applyFont="1" applyFill="1" applyBorder="1" applyAlignment="1">
      <alignment horizontal="center" vertical="center"/>
    </xf>
    <xf numFmtId="0" fontId="6" fillId="0" borderId="5" xfId="0" applyFont="1" applyBorder="1" applyAlignment="1">
      <alignment horizontal="right" vertical="center"/>
    </xf>
    <xf numFmtId="0" fontId="6" fillId="0" borderId="20" xfId="0" applyFont="1" applyBorder="1">
      <alignment vertical="center"/>
    </xf>
    <xf numFmtId="0" fontId="6" fillId="4" borderId="6" xfId="0" applyFont="1" applyFill="1" applyBorder="1" applyAlignment="1">
      <alignment horizontal="center" vertical="center"/>
    </xf>
    <xf numFmtId="0" fontId="6" fillId="0" borderId="12" xfId="0" applyFont="1" applyBorder="1" applyAlignment="1">
      <alignment horizontal="left" vertical="top"/>
    </xf>
    <xf numFmtId="56" fontId="6" fillId="0" borderId="0" xfId="0" quotePrefix="1" applyNumberFormat="1" applyFont="1" applyAlignment="1">
      <alignment horizontal="left" vertical="top"/>
    </xf>
    <xf numFmtId="56" fontId="6" fillId="0" borderId="0" xfId="0" quotePrefix="1" applyNumberFormat="1" applyFont="1" applyAlignment="1">
      <alignment vertical="top"/>
    </xf>
    <xf numFmtId="0" fontId="6" fillId="0" borderId="17" xfId="0" quotePrefix="1" applyFont="1" applyBorder="1" applyAlignment="1">
      <alignment vertical="top"/>
    </xf>
    <xf numFmtId="0" fontId="6" fillId="0" borderId="16" xfId="0" applyFont="1" applyBorder="1" applyAlignment="1">
      <alignment horizontal="left" vertical="top"/>
    </xf>
    <xf numFmtId="0" fontId="6" fillId="0" borderId="42" xfId="0" quotePrefix="1" applyFont="1" applyBorder="1" applyAlignment="1">
      <alignment horizontal="left" vertical="top"/>
    </xf>
    <xf numFmtId="0" fontId="6" fillId="4" borderId="31" xfId="0" applyFont="1" applyFill="1" applyBorder="1" applyAlignment="1">
      <alignment horizontal="center" vertical="center"/>
    </xf>
    <xf numFmtId="0" fontId="6" fillId="4" borderId="32" xfId="0" applyFont="1" applyFill="1" applyBorder="1" applyAlignment="1">
      <alignment horizontal="center" vertical="center"/>
    </xf>
    <xf numFmtId="0" fontId="6" fillId="0" borderId="2" xfId="0" applyFont="1" applyBorder="1" applyAlignment="1">
      <alignment vertical="top"/>
    </xf>
    <xf numFmtId="56" fontId="6" fillId="0" borderId="3" xfId="0" quotePrefix="1" applyNumberFormat="1" applyFont="1" applyBorder="1" applyAlignment="1">
      <alignment vertical="top"/>
    </xf>
    <xf numFmtId="0" fontId="6" fillId="0" borderId="2" xfId="0" quotePrefix="1" applyFont="1" applyBorder="1" applyAlignment="1">
      <alignment vertical="top"/>
    </xf>
    <xf numFmtId="0" fontId="6" fillId="7" borderId="0" xfId="0" applyFont="1" applyFill="1">
      <alignment vertical="center"/>
    </xf>
    <xf numFmtId="0" fontId="3" fillId="3" borderId="32" xfId="0" applyFont="1" applyFill="1" applyBorder="1" applyAlignment="1">
      <alignment horizontal="left" vertical="center" wrapText="1" readingOrder="1"/>
    </xf>
    <xf numFmtId="0" fontId="2" fillId="3" borderId="32" xfId="0" applyFont="1" applyFill="1" applyBorder="1" applyAlignment="1">
      <alignment horizontal="left" vertical="center" wrapText="1" readingOrder="1"/>
    </xf>
    <xf numFmtId="56" fontId="6" fillId="0" borderId="0" xfId="0" quotePrefix="1" applyNumberFormat="1" applyFont="1">
      <alignment vertical="center"/>
    </xf>
    <xf numFmtId="0" fontId="6" fillId="0" borderId="8" xfId="0" applyFont="1" applyBorder="1">
      <alignment vertical="center"/>
    </xf>
    <xf numFmtId="0" fontId="6" fillId="0" borderId="2" xfId="0" quotePrefix="1" applyFont="1" applyBorder="1">
      <alignment vertical="center"/>
    </xf>
    <xf numFmtId="0" fontId="6" fillId="7" borderId="2" xfId="0" applyFont="1" applyFill="1" applyBorder="1">
      <alignment vertical="center"/>
    </xf>
    <xf numFmtId="56" fontId="6" fillId="0" borderId="17" xfId="0" quotePrefix="1" applyNumberFormat="1" applyFont="1" applyBorder="1" applyAlignment="1">
      <alignment vertical="top"/>
    </xf>
    <xf numFmtId="0" fontId="7" fillId="2" borderId="29" xfId="0" applyFont="1" applyFill="1" applyBorder="1" applyAlignment="1">
      <alignment horizontal="center" vertical="center"/>
    </xf>
    <xf numFmtId="0" fontId="6" fillId="6" borderId="6" xfId="0" applyFont="1" applyFill="1" applyBorder="1" applyAlignment="1">
      <alignment horizontal="center" vertical="center"/>
    </xf>
    <xf numFmtId="0" fontId="3" fillId="3" borderId="41" xfId="0" applyFont="1" applyFill="1" applyBorder="1" applyAlignment="1">
      <alignment horizontal="left" vertical="center" wrapText="1" readingOrder="1"/>
    </xf>
    <xf numFmtId="0" fontId="6" fillId="6" borderId="5" xfId="0" applyFont="1" applyFill="1" applyBorder="1" applyAlignment="1">
      <alignment horizontal="center" vertical="center"/>
    </xf>
    <xf numFmtId="0" fontId="6" fillId="0" borderId="4" xfId="0" applyFont="1" applyBorder="1">
      <alignment vertical="center"/>
    </xf>
    <xf numFmtId="0" fontId="6" fillId="0" borderId="4" xfId="0" quotePrefix="1" applyFont="1" applyBorder="1">
      <alignment vertical="center"/>
    </xf>
    <xf numFmtId="0" fontId="6" fillId="7" borderId="4" xfId="0" applyFont="1" applyFill="1" applyBorder="1">
      <alignment vertical="center"/>
    </xf>
    <xf numFmtId="0" fontId="0" fillId="0" borderId="49" xfId="0" quotePrefix="1" applyBorder="1">
      <alignment vertical="center"/>
    </xf>
    <xf numFmtId="0" fontId="0" fillId="0" borderId="50" xfId="0" applyBorder="1">
      <alignment vertical="center"/>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0" fillId="0" borderId="15" xfId="0" applyBorder="1">
      <alignment vertical="center"/>
    </xf>
    <xf numFmtId="0" fontId="0" fillId="0" borderId="16" xfId="0" applyBorder="1">
      <alignment vertical="center"/>
    </xf>
    <xf numFmtId="0" fontId="0" fillId="0" borderId="18" xfId="0" applyBorder="1">
      <alignment vertical="center"/>
    </xf>
    <xf numFmtId="0" fontId="0" fillId="0" borderId="9" xfId="0" quotePrefix="1" applyBorder="1">
      <alignment vertical="center"/>
    </xf>
    <xf numFmtId="0" fontId="0" fillId="0" borderId="51" xfId="0" applyBorder="1">
      <alignment vertical="center"/>
    </xf>
    <xf numFmtId="0" fontId="0" fillId="0" borderId="20" xfId="0" applyBorder="1">
      <alignment vertical="center"/>
    </xf>
    <xf numFmtId="0" fontId="0" fillId="0" borderId="12" xfId="0" applyBorder="1" applyAlignment="1">
      <alignment vertical="center" wrapText="1"/>
    </xf>
    <xf numFmtId="0" fontId="6" fillId="0" borderId="0" xfId="0" applyFont="1" applyAlignment="1">
      <alignment horizontal="left" vertical="top"/>
    </xf>
    <xf numFmtId="0" fontId="2" fillId="4" borderId="32" xfId="0" applyFont="1" applyFill="1" applyBorder="1" applyAlignment="1">
      <alignment horizontal="center" vertical="center"/>
    </xf>
    <xf numFmtId="0" fontId="2" fillId="4" borderId="53" xfId="0" applyFont="1" applyFill="1" applyBorder="1" applyAlignment="1">
      <alignment horizontal="center" vertical="center"/>
    </xf>
    <xf numFmtId="0" fontId="2" fillId="4" borderId="32"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6" fillId="0" borderId="0" xfId="0" quotePrefix="1" applyFont="1" applyAlignment="1">
      <alignment vertical="top"/>
    </xf>
    <xf numFmtId="0" fontId="6" fillId="0" borderId="3" xfId="0" quotePrefix="1" applyFont="1" applyBorder="1" applyAlignment="1">
      <alignment vertical="top"/>
    </xf>
    <xf numFmtId="0" fontId="6" fillId="0" borderId="15" xfId="0" applyFont="1" applyBorder="1" applyAlignment="1">
      <alignment horizontal="left" vertical="top"/>
    </xf>
    <xf numFmtId="0" fontId="6" fillId="0" borderId="0" xfId="0" applyFont="1" applyAlignment="1">
      <alignment vertical="top"/>
    </xf>
    <xf numFmtId="0" fontId="6" fillId="0" borderId="15" xfId="0" applyFont="1" applyBorder="1" applyAlignment="1">
      <alignment vertical="top"/>
    </xf>
    <xf numFmtId="17" fontId="0" fillId="0" borderId="9" xfId="0" quotePrefix="1" applyNumberFormat="1" applyBorder="1">
      <alignment vertical="center"/>
    </xf>
    <xf numFmtId="17" fontId="0" fillId="0" borderId="16" xfId="0" quotePrefix="1" applyNumberFormat="1" applyBorder="1">
      <alignment vertical="center"/>
    </xf>
    <xf numFmtId="0" fontId="14" fillId="2" borderId="0" xfId="0" applyFont="1" applyFill="1">
      <alignment vertical="center"/>
    </xf>
    <xf numFmtId="0" fontId="6" fillId="6" borderId="17" xfId="0" applyFont="1" applyFill="1" applyBorder="1">
      <alignment vertical="center"/>
    </xf>
    <xf numFmtId="0" fontId="6" fillId="0" borderId="2" xfId="0" applyFont="1" applyBorder="1" applyAlignment="1">
      <alignment horizontal="left" vertical="center"/>
    </xf>
    <xf numFmtId="0" fontId="2" fillId="0" borderId="2" xfId="0" applyFont="1" applyBorder="1" applyAlignment="1">
      <alignment horizontal="center" vertical="center"/>
    </xf>
    <xf numFmtId="0" fontId="2" fillId="0" borderId="2" xfId="0" applyFont="1" applyBorder="1" applyAlignment="1">
      <alignment horizontal="left" vertical="center"/>
    </xf>
    <xf numFmtId="0" fontId="6" fillId="0" borderId="0" xfId="0" quotePrefix="1" applyFont="1" applyAlignment="1">
      <alignment horizontal="left" vertical="top"/>
    </xf>
    <xf numFmtId="0" fontId="2" fillId="0" borderId="8" xfId="0" applyFont="1" applyBorder="1" applyAlignment="1">
      <alignment horizontal="left" vertical="center"/>
    </xf>
    <xf numFmtId="0" fontId="6" fillId="0" borderId="2" xfId="0" applyFont="1" applyBorder="1" applyAlignment="1">
      <alignment vertical="top" wrapText="1"/>
    </xf>
    <xf numFmtId="0" fontId="6" fillId="0" borderId="0" xfId="0" applyFont="1" applyAlignment="1">
      <alignment vertical="top" wrapText="1"/>
    </xf>
    <xf numFmtId="0" fontId="6" fillId="0" borderId="17" xfId="0" applyFont="1" applyBorder="1" applyAlignment="1">
      <alignment vertical="top" wrapText="1"/>
    </xf>
    <xf numFmtId="0" fontId="6" fillId="0" borderId="0" xfId="0" applyFont="1" applyAlignment="1">
      <alignment vertical="center" wrapText="1"/>
    </xf>
    <xf numFmtId="56" fontId="0" fillId="0" borderId="9" xfId="0" quotePrefix="1" applyNumberFormat="1" applyBorder="1">
      <alignment vertical="center"/>
    </xf>
    <xf numFmtId="0" fontId="0" fillId="0" borderId="51" xfId="0" applyBorder="1" applyAlignment="1">
      <alignment vertical="center" wrapText="1"/>
    </xf>
    <xf numFmtId="0" fontId="0" fillId="0" borderId="64" xfId="0" applyBorder="1">
      <alignment vertical="center"/>
    </xf>
    <xf numFmtId="0" fontId="0" fillId="0" borderId="21" xfId="0" applyBorder="1">
      <alignment vertical="center"/>
    </xf>
    <xf numFmtId="56" fontId="0" fillId="0" borderId="49" xfId="0" quotePrefix="1" applyNumberFormat="1" applyBorder="1">
      <alignment vertical="center"/>
    </xf>
    <xf numFmtId="56" fontId="0" fillId="0" borderId="65" xfId="0" quotePrefix="1" applyNumberFormat="1" applyBorder="1">
      <alignment vertical="center"/>
    </xf>
    <xf numFmtId="0" fontId="0" fillId="0" borderId="66" xfId="0" applyBorder="1">
      <alignment vertical="center"/>
    </xf>
    <xf numFmtId="0" fontId="0" fillId="0" borderId="67" xfId="0" quotePrefix="1" applyBorder="1">
      <alignment vertical="center"/>
    </xf>
    <xf numFmtId="0" fontId="0" fillId="0" borderId="23" xfId="0" applyBorder="1">
      <alignment vertical="center"/>
    </xf>
    <xf numFmtId="0" fontId="2" fillId="3" borderId="41" xfId="0" applyFont="1" applyFill="1" applyBorder="1" applyAlignment="1">
      <alignment horizontal="left" vertical="center" wrapText="1" readingOrder="1"/>
    </xf>
    <xf numFmtId="0" fontId="2" fillId="0" borderId="0" xfId="0" applyFont="1" applyAlignment="1">
      <alignment horizontal="left" vertical="center"/>
    </xf>
    <xf numFmtId="0" fontId="6" fillId="8" borderId="17" xfId="0" applyFont="1" applyFill="1" applyBorder="1" applyAlignment="1">
      <alignment vertical="top"/>
    </xf>
    <xf numFmtId="0" fontId="6" fillId="8" borderId="18" xfId="0" applyFont="1" applyFill="1" applyBorder="1" applyAlignment="1">
      <alignment vertical="top"/>
    </xf>
    <xf numFmtId="0" fontId="2" fillId="0" borderId="34" xfId="0" applyFont="1" applyBorder="1" applyAlignment="1">
      <alignment horizontal="left" vertical="center"/>
    </xf>
    <xf numFmtId="0" fontId="6" fillId="6" borderId="32" xfId="0" applyFont="1" applyFill="1" applyBorder="1" applyAlignment="1">
      <alignment horizontal="center" vertical="center"/>
    </xf>
    <xf numFmtId="0" fontId="6" fillId="3" borderId="41" xfId="0" applyFont="1" applyFill="1" applyBorder="1">
      <alignment vertical="center"/>
    </xf>
    <xf numFmtId="0" fontId="15" fillId="2" borderId="76" xfId="0" applyFont="1" applyFill="1" applyBorder="1" applyAlignment="1">
      <alignment horizontal="center" vertical="center" wrapText="1" readingOrder="1"/>
    </xf>
    <xf numFmtId="0" fontId="16" fillId="0" borderId="0" xfId="0" applyFont="1" applyAlignment="1">
      <alignment horizontal="center" vertical="center"/>
    </xf>
    <xf numFmtId="0" fontId="17" fillId="0" borderId="0" xfId="0" applyFont="1">
      <alignment vertical="center"/>
    </xf>
    <xf numFmtId="0" fontId="20" fillId="0" borderId="0" xfId="0" applyFont="1">
      <alignment vertical="center"/>
    </xf>
    <xf numFmtId="0" fontId="7" fillId="5" borderId="87" xfId="0" applyFont="1" applyFill="1" applyBorder="1" applyAlignment="1">
      <alignment horizontal="center" vertical="center"/>
    </xf>
    <xf numFmtId="0" fontId="7" fillId="5" borderId="88" xfId="0" applyFont="1" applyFill="1" applyBorder="1" applyAlignment="1">
      <alignment horizontal="center" vertical="center"/>
    </xf>
    <xf numFmtId="0" fontId="2" fillId="5" borderId="0" xfId="0" applyFont="1" applyFill="1" applyAlignment="1">
      <alignment horizontal="center" vertical="center"/>
    </xf>
    <xf numFmtId="0" fontId="6" fillId="0" borderId="0" xfId="0" applyFont="1" applyAlignment="1">
      <alignment horizontal="left" vertical="center"/>
    </xf>
    <xf numFmtId="0" fontId="2" fillId="3" borderId="37" xfId="0" applyFont="1" applyFill="1" applyBorder="1" applyAlignment="1">
      <alignment horizontal="left" vertical="center" wrapText="1" readingOrder="1"/>
    </xf>
    <xf numFmtId="0" fontId="6" fillId="0" borderId="0" xfId="0" applyFont="1" applyAlignment="1">
      <alignment horizontal="center" vertical="center"/>
    </xf>
    <xf numFmtId="0" fontId="15" fillId="2" borderId="77" xfId="0" applyFont="1" applyFill="1" applyBorder="1" applyAlignment="1">
      <alignment vertical="center" wrapText="1" readingOrder="1"/>
    </xf>
    <xf numFmtId="0" fontId="2" fillId="3" borderId="70" xfId="0" applyFont="1" applyFill="1" applyBorder="1" applyAlignment="1">
      <alignment horizontal="left" vertical="center" wrapText="1" readingOrder="1"/>
    </xf>
    <xf numFmtId="0" fontId="0" fillId="6" borderId="12" xfId="0" applyFill="1" applyBorder="1">
      <alignment vertical="center"/>
    </xf>
    <xf numFmtId="0" fontId="0" fillId="6" borderId="15" xfId="0" applyFill="1" applyBorder="1">
      <alignment vertical="center"/>
    </xf>
    <xf numFmtId="0" fontId="0" fillId="0" borderId="0" xfId="0" applyAlignment="1">
      <alignment vertical="center" wrapText="1"/>
    </xf>
    <xf numFmtId="0" fontId="6" fillId="0" borderId="0" xfId="0" applyFont="1" applyAlignment="1">
      <alignment horizontal="left" vertical="center" wrapText="1"/>
    </xf>
    <xf numFmtId="0" fontId="6" fillId="0" borderId="15" xfId="0" applyFont="1" applyBorder="1" applyAlignment="1">
      <alignment horizontal="left" vertical="center" wrapText="1"/>
    </xf>
    <xf numFmtId="0" fontId="2" fillId="4" borderId="37" xfId="0" applyFont="1" applyFill="1" applyBorder="1" applyAlignment="1">
      <alignment horizontal="center" vertical="center" wrapText="1" readingOrder="1"/>
    </xf>
    <xf numFmtId="0" fontId="2" fillId="4" borderId="6" xfId="0" applyFont="1" applyFill="1" applyBorder="1" applyAlignment="1">
      <alignment horizontal="center" vertical="center" wrapText="1" readingOrder="1"/>
    </xf>
    <xf numFmtId="0" fontId="2" fillId="4" borderId="44" xfId="0" applyFont="1" applyFill="1" applyBorder="1" applyAlignment="1">
      <alignment horizontal="center" vertical="center" wrapText="1" readingOrder="1"/>
    </xf>
    <xf numFmtId="0" fontId="7" fillId="6" borderId="38" xfId="0" applyFont="1" applyFill="1" applyBorder="1" applyAlignment="1">
      <alignment horizontal="center" vertical="center" wrapText="1" readingOrder="1"/>
    </xf>
    <xf numFmtId="0" fontId="7" fillId="6" borderId="7" xfId="0" applyFont="1" applyFill="1" applyBorder="1" applyAlignment="1">
      <alignment horizontal="center" vertical="center" wrapText="1" readingOrder="1"/>
    </xf>
    <xf numFmtId="0" fontId="7" fillId="6" borderId="46" xfId="0" applyFont="1" applyFill="1" applyBorder="1" applyAlignment="1">
      <alignment horizontal="center" vertical="center" wrapText="1" readingOrder="1"/>
    </xf>
    <xf numFmtId="0" fontId="7" fillId="6" borderId="35" xfId="0" applyFont="1" applyFill="1" applyBorder="1" applyAlignment="1">
      <alignment horizontal="center" vertical="center" wrapText="1" readingOrder="1"/>
    </xf>
    <xf numFmtId="0" fontId="7" fillId="6" borderId="0" xfId="0" applyFont="1" applyFill="1" applyAlignment="1">
      <alignment horizontal="center" vertical="center" wrapText="1" readingOrder="1"/>
    </xf>
    <xf numFmtId="0" fontId="7" fillId="6" borderId="34" xfId="0" applyFont="1" applyFill="1" applyBorder="1" applyAlignment="1">
      <alignment horizontal="center" vertical="center" wrapText="1" readingOrder="1"/>
    </xf>
    <xf numFmtId="0" fontId="7" fillId="6" borderId="36" xfId="0" applyFont="1" applyFill="1" applyBorder="1" applyAlignment="1">
      <alignment horizontal="center" vertical="center" wrapText="1" readingOrder="1"/>
    </xf>
    <xf numFmtId="0" fontId="7" fillId="6" borderId="5" xfId="0" applyFont="1" applyFill="1" applyBorder="1" applyAlignment="1">
      <alignment horizontal="center" vertical="center" wrapText="1" readingOrder="1"/>
    </xf>
    <xf numFmtId="0" fontId="7" fillId="6" borderId="48" xfId="0" applyFont="1" applyFill="1" applyBorder="1" applyAlignment="1">
      <alignment horizontal="center" vertical="center" wrapText="1" readingOrder="1"/>
    </xf>
    <xf numFmtId="0" fontId="2" fillId="4" borderId="70" xfId="0" applyFont="1" applyFill="1" applyBorder="1" applyAlignment="1">
      <alignment horizontal="center" vertical="center" wrapText="1" readingOrder="1"/>
    </xf>
    <xf numFmtId="0" fontId="2" fillId="4" borderId="91" xfId="0" applyFont="1" applyFill="1" applyBorder="1" applyAlignment="1">
      <alignment horizontal="center" vertical="center" wrapText="1" readingOrder="1"/>
    </xf>
    <xf numFmtId="0" fontId="2" fillId="4" borderId="45" xfId="0" applyFont="1" applyFill="1" applyBorder="1" applyAlignment="1">
      <alignment horizontal="center" vertical="center" wrapText="1" readingOrder="1"/>
    </xf>
    <xf numFmtId="0" fontId="2" fillId="3" borderId="37" xfId="0" applyFont="1" applyFill="1" applyBorder="1" applyAlignment="1">
      <alignment horizontal="left" vertical="center" wrapText="1" readingOrder="1"/>
    </xf>
    <xf numFmtId="0" fontId="2" fillId="3" borderId="6" xfId="0" applyFont="1" applyFill="1" applyBorder="1" applyAlignment="1">
      <alignment horizontal="left" vertical="center" wrapText="1" readingOrder="1"/>
    </xf>
    <xf numFmtId="0" fontId="2" fillId="3" borderId="44" xfId="0" applyFont="1" applyFill="1" applyBorder="1" applyAlignment="1">
      <alignment horizontal="left" vertical="center" wrapText="1" readingOrder="1"/>
    </xf>
    <xf numFmtId="0" fontId="7" fillId="2" borderId="7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92" xfId="0" applyFont="1" applyFill="1" applyBorder="1" applyAlignment="1">
      <alignment horizontal="center" vertical="center"/>
    </xf>
    <xf numFmtId="0" fontId="7" fillId="2" borderId="40" xfId="0" applyFont="1" applyFill="1" applyBorder="1" applyAlignment="1">
      <alignment horizontal="center" vertical="center"/>
    </xf>
    <xf numFmtId="0" fontId="7" fillId="2" borderId="0" xfId="0" applyFont="1" applyFill="1" applyAlignment="1">
      <alignment horizontal="center" vertical="center"/>
    </xf>
    <xf numFmtId="0" fontId="7" fillId="2" borderId="47" xfId="0" applyFont="1" applyFill="1" applyBorder="1" applyAlignment="1">
      <alignment horizontal="center" vertical="center"/>
    </xf>
    <xf numFmtId="0" fontId="3" fillId="3" borderId="37" xfId="0" applyFont="1" applyFill="1" applyBorder="1" applyAlignment="1">
      <alignment horizontal="left" vertical="center" wrapText="1" readingOrder="1"/>
    </xf>
    <xf numFmtId="0" fontId="3" fillId="3" borderId="6" xfId="0" applyFont="1" applyFill="1" applyBorder="1" applyAlignment="1">
      <alignment horizontal="left" vertical="center" wrapText="1" readingOrder="1"/>
    </xf>
    <xf numFmtId="0" fontId="3" fillId="3" borderId="44" xfId="0" applyFont="1" applyFill="1" applyBorder="1" applyAlignment="1">
      <alignment horizontal="left" vertical="center" wrapText="1" readingOrder="1"/>
    </xf>
    <xf numFmtId="0" fontId="3" fillId="3" borderId="36" xfId="0" applyFont="1" applyFill="1" applyBorder="1" applyAlignment="1">
      <alignment horizontal="left" vertical="center" wrapText="1" readingOrder="1"/>
    </xf>
    <xf numFmtId="0" fontId="3" fillId="3" borderId="5" xfId="0" applyFont="1" applyFill="1" applyBorder="1" applyAlignment="1">
      <alignment horizontal="left" vertical="center" wrapText="1" readingOrder="1"/>
    </xf>
    <xf numFmtId="0" fontId="3" fillId="3" borderId="48" xfId="0" applyFont="1" applyFill="1" applyBorder="1" applyAlignment="1">
      <alignment horizontal="left" vertical="center" wrapText="1" readingOrder="1"/>
    </xf>
    <xf numFmtId="0" fontId="2" fillId="3" borderId="38" xfId="0" applyFont="1" applyFill="1" applyBorder="1" applyAlignment="1">
      <alignment horizontal="left" vertical="center" wrapText="1" readingOrder="1"/>
    </xf>
    <xf numFmtId="0" fontId="2" fillId="3" borderId="35" xfId="0" applyFont="1" applyFill="1" applyBorder="1" applyAlignment="1">
      <alignment horizontal="left" vertical="center" wrapText="1" readingOrder="1"/>
    </xf>
    <xf numFmtId="0" fontId="2" fillId="3" borderId="36" xfId="0" applyFont="1" applyFill="1" applyBorder="1" applyAlignment="1">
      <alignment horizontal="left" vertical="center" wrapText="1" readingOrder="1"/>
    </xf>
    <xf numFmtId="0" fontId="15" fillId="2" borderId="90" xfId="0" applyFont="1" applyFill="1" applyBorder="1" applyAlignment="1">
      <alignment horizontal="center" vertical="center" wrapText="1" readingOrder="1"/>
    </xf>
    <xf numFmtId="0" fontId="15" fillId="2" borderId="79" xfId="0" applyFont="1" applyFill="1" applyBorder="1" applyAlignment="1">
      <alignment horizontal="center" vertical="center" wrapText="1" readingOrder="1"/>
    </xf>
    <xf numFmtId="0" fontId="2" fillId="3" borderId="70" xfId="0" applyFont="1" applyFill="1" applyBorder="1" applyAlignment="1">
      <alignment horizontal="left" vertical="center" wrapText="1" readingOrder="1"/>
    </xf>
    <xf numFmtId="0" fontId="2" fillId="3" borderId="91" xfId="0" applyFont="1" applyFill="1" applyBorder="1" applyAlignment="1">
      <alignment horizontal="left" vertical="center" wrapText="1" readingOrder="1"/>
    </xf>
    <xf numFmtId="0" fontId="2" fillId="3" borderId="45" xfId="0" applyFont="1" applyFill="1" applyBorder="1" applyAlignment="1">
      <alignment horizontal="left" vertical="center" wrapText="1" readingOrder="1"/>
    </xf>
    <xf numFmtId="0" fontId="15" fillId="2" borderId="80" xfId="0" applyFont="1" applyFill="1" applyBorder="1" applyAlignment="1">
      <alignment horizontal="center" vertical="center" wrapText="1" readingOrder="1"/>
    </xf>
    <xf numFmtId="0" fontId="15" fillId="2" borderId="78" xfId="0" applyFont="1" applyFill="1" applyBorder="1" applyAlignment="1">
      <alignment horizontal="center" vertical="center" wrapText="1" readingOrder="1"/>
    </xf>
    <xf numFmtId="0" fontId="6" fillId="4" borderId="33" xfId="0" applyFont="1" applyFill="1" applyBorder="1" applyAlignment="1">
      <alignment horizontal="center" vertical="center"/>
    </xf>
    <xf numFmtId="0" fontId="6" fillId="4" borderId="63" xfId="0" applyFont="1" applyFill="1" applyBorder="1" applyAlignment="1">
      <alignment horizontal="center" vertical="center"/>
    </xf>
    <xf numFmtId="0" fontId="6" fillId="4" borderId="31" xfId="0" applyFont="1" applyFill="1" applyBorder="1" applyAlignment="1">
      <alignment horizontal="center" vertical="center"/>
    </xf>
    <xf numFmtId="0" fontId="2" fillId="0" borderId="32" xfId="0" applyFont="1" applyBorder="1" applyAlignment="1">
      <alignment horizontal="left" vertical="center"/>
    </xf>
    <xf numFmtId="0" fontId="2" fillId="0" borderId="62" xfId="0" applyFont="1" applyBorder="1" applyAlignment="1">
      <alignment horizontal="left" vertical="center"/>
    </xf>
    <xf numFmtId="0" fontId="2" fillId="0" borderId="44" xfId="0" applyFont="1" applyBorder="1" applyAlignment="1">
      <alignment horizontal="left" vertical="center"/>
    </xf>
    <xf numFmtId="0" fontId="5" fillId="3" borderId="37" xfId="0" applyFont="1" applyFill="1" applyBorder="1" applyAlignment="1">
      <alignment horizontal="left" vertical="center" wrapText="1" readingOrder="1"/>
    </xf>
    <xf numFmtId="0" fontId="5" fillId="3" borderId="6" xfId="0" applyFont="1" applyFill="1" applyBorder="1" applyAlignment="1">
      <alignment horizontal="left" vertical="center" wrapText="1" readingOrder="1"/>
    </xf>
    <xf numFmtId="0" fontId="5" fillId="3" borderId="44" xfId="0" applyFont="1" applyFill="1" applyBorder="1" applyAlignment="1">
      <alignment horizontal="left" vertical="center" wrapText="1" readingOrder="1"/>
    </xf>
    <xf numFmtId="0" fontId="7" fillId="5" borderId="84" xfId="0" applyFont="1" applyFill="1" applyBorder="1" applyAlignment="1">
      <alignment horizontal="center" vertical="center"/>
    </xf>
    <xf numFmtId="0" fontId="7" fillId="5" borderId="85" xfId="0" applyFont="1" applyFill="1" applyBorder="1" applyAlignment="1">
      <alignment horizontal="center" vertical="center"/>
    </xf>
    <xf numFmtId="0" fontId="7" fillId="5" borderId="86" xfId="0" applyFont="1" applyFill="1" applyBorder="1" applyAlignment="1">
      <alignment horizontal="center" vertical="center"/>
    </xf>
    <xf numFmtId="0" fontId="16" fillId="5" borderId="82" xfId="0" applyFont="1" applyFill="1" applyBorder="1" applyAlignment="1">
      <alignment horizontal="center" vertical="center"/>
    </xf>
    <xf numFmtId="0" fontId="16" fillId="5" borderId="4" xfId="0" applyFont="1" applyFill="1" applyBorder="1" applyAlignment="1">
      <alignment horizontal="center" vertical="center"/>
    </xf>
    <xf numFmtId="14" fontId="19" fillId="4" borderId="4" xfId="0" applyNumberFormat="1" applyFont="1" applyFill="1" applyBorder="1" applyAlignment="1">
      <alignment horizontal="center" vertical="center"/>
    </xf>
    <xf numFmtId="14" fontId="19" fillId="4" borderId="83" xfId="0" applyNumberFormat="1" applyFont="1" applyFill="1" applyBorder="1" applyAlignment="1">
      <alignment horizontal="center" vertical="center"/>
    </xf>
    <xf numFmtId="0" fontId="19" fillId="4" borderId="4" xfId="0" applyFont="1" applyFill="1" applyBorder="1" applyAlignment="1">
      <alignment horizontal="center" vertical="center"/>
    </xf>
    <xf numFmtId="0" fontId="19" fillId="4" borderId="83" xfId="0" applyFont="1" applyFill="1" applyBorder="1" applyAlignment="1">
      <alignment horizontal="center" vertical="center"/>
    </xf>
    <xf numFmtId="0" fontId="2" fillId="4" borderId="1"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xf numFmtId="0" fontId="2" fillId="0" borderId="53" xfId="0" applyFont="1" applyBorder="1" applyAlignment="1">
      <alignment horizontal="left" vertical="center"/>
    </xf>
    <xf numFmtId="0" fontId="2" fillId="0" borderId="61" xfId="0" applyFont="1" applyBorder="1" applyAlignment="1">
      <alignment horizontal="left" vertical="center"/>
    </xf>
    <xf numFmtId="0" fontId="2" fillId="0" borderId="57" xfId="0" applyFont="1" applyBorder="1" applyAlignment="1">
      <alignment horizontal="left" vertical="center"/>
    </xf>
    <xf numFmtId="0" fontId="2" fillId="0" borderId="32" xfId="0" applyFont="1" applyBorder="1" applyAlignment="1">
      <alignment horizontal="left" vertical="center" wrapText="1"/>
    </xf>
    <xf numFmtId="0" fontId="2" fillId="0" borderId="62" xfId="0" applyFont="1" applyBorder="1" applyAlignment="1">
      <alignment horizontal="left" vertical="center" wrapText="1"/>
    </xf>
    <xf numFmtId="0" fontId="2" fillId="0" borderId="44" xfId="0" applyFont="1" applyBorder="1" applyAlignment="1">
      <alignment horizontal="left" vertical="center" wrapText="1"/>
    </xf>
    <xf numFmtId="0" fontId="6" fillId="3" borderId="0" xfId="0" applyFont="1" applyFill="1" applyAlignment="1">
      <alignment horizontal="left" vertical="center"/>
    </xf>
    <xf numFmtId="0" fontId="6" fillId="6" borderId="36" xfId="0" applyFont="1" applyFill="1" applyBorder="1" applyAlignment="1">
      <alignment horizontal="left" vertical="center"/>
    </xf>
    <xf numFmtId="0" fontId="6" fillId="6" borderId="13" xfId="0" applyFont="1" applyFill="1" applyBorder="1" applyAlignment="1">
      <alignment horizontal="left" vertical="center"/>
    </xf>
    <xf numFmtId="0" fontId="6" fillId="0" borderId="5" xfId="0" applyFont="1" applyBorder="1" applyAlignment="1">
      <alignment horizontal="left" vertical="center"/>
    </xf>
    <xf numFmtId="0" fontId="6" fillId="0" borderId="13" xfId="0" applyFont="1" applyBorder="1" applyAlignment="1">
      <alignment horizontal="left" vertical="center"/>
    </xf>
    <xf numFmtId="0" fontId="6" fillId="0" borderId="6" xfId="0" applyFont="1" applyBorder="1" applyAlignment="1">
      <alignment horizontal="left" vertical="center"/>
    </xf>
    <xf numFmtId="0" fontId="6" fillId="0" borderId="14" xfId="0" applyFont="1" applyBorder="1" applyAlignment="1">
      <alignment horizontal="left" vertical="center"/>
    </xf>
    <xf numFmtId="0" fontId="6" fillId="0" borderId="54" xfId="0" applyFont="1" applyBorder="1" applyAlignment="1">
      <alignment horizontal="left" vertical="center"/>
    </xf>
    <xf numFmtId="0" fontId="6" fillId="0" borderId="55" xfId="0" applyFont="1" applyBorder="1" applyAlignment="1">
      <alignment horizontal="left" vertical="center"/>
    </xf>
    <xf numFmtId="0" fontId="6" fillId="0" borderId="8" xfId="0" applyFont="1" applyBorder="1" applyAlignment="1">
      <alignment horizontal="left" vertical="center"/>
    </xf>
    <xf numFmtId="0" fontId="6" fillId="0" borderId="22" xfId="0" applyFont="1" applyBorder="1" applyAlignment="1">
      <alignment horizontal="left" vertical="center"/>
    </xf>
    <xf numFmtId="0" fontId="6" fillId="4" borderId="37"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44" xfId="0" applyFont="1" applyFill="1" applyBorder="1" applyAlignment="1">
      <alignment horizontal="left" vertical="center" wrapText="1"/>
    </xf>
    <xf numFmtId="0" fontId="6" fillId="0" borderId="7" xfId="0" applyFont="1" applyBorder="1" applyAlignment="1">
      <alignment horizontal="left" vertical="center"/>
    </xf>
    <xf numFmtId="0" fontId="6" fillId="0" borderId="19" xfId="0" applyFont="1" applyBorder="1" applyAlignment="1">
      <alignment horizontal="left" vertical="center"/>
    </xf>
    <xf numFmtId="0" fontId="6" fillId="0" borderId="3" xfId="0" quotePrefix="1" applyFont="1" applyBorder="1" applyAlignment="1">
      <alignment horizontal="left" vertical="top" wrapText="1"/>
    </xf>
    <xf numFmtId="0" fontId="6" fillId="0" borderId="3" xfId="0" applyFont="1" applyBorder="1" applyAlignment="1">
      <alignment horizontal="left" vertical="top" wrapText="1"/>
    </xf>
    <xf numFmtId="0" fontId="6" fillId="0" borderId="21" xfId="0" applyFont="1" applyBorder="1" applyAlignment="1">
      <alignment horizontal="left" vertical="top" wrapText="1"/>
    </xf>
    <xf numFmtId="0" fontId="6" fillId="3" borderId="35" xfId="0" applyFont="1" applyFill="1" applyBorder="1" applyAlignment="1">
      <alignment horizontal="left" vertical="center"/>
    </xf>
    <xf numFmtId="0" fontId="6" fillId="3" borderId="36" xfId="0" applyFont="1" applyFill="1" applyBorder="1" applyAlignment="1">
      <alignment horizontal="left" vertical="center"/>
    </xf>
    <xf numFmtId="0" fontId="6" fillId="3" borderId="5" xfId="0" applyFont="1" applyFill="1" applyBorder="1" applyAlignment="1">
      <alignment horizontal="left" vertical="center"/>
    </xf>
    <xf numFmtId="0" fontId="6" fillId="4" borderId="0" xfId="0" applyFont="1" applyFill="1" applyAlignment="1">
      <alignment horizontal="left" vertical="center"/>
    </xf>
    <xf numFmtId="0" fontId="6" fillId="4" borderId="15" xfId="0" applyFont="1" applyFill="1" applyBorder="1" applyAlignment="1">
      <alignment horizontal="left" vertical="center"/>
    </xf>
    <xf numFmtId="0" fontId="3" fillId="4" borderId="37" xfId="0" applyFont="1" applyFill="1" applyBorder="1" applyAlignment="1">
      <alignment horizontal="left" vertical="center" wrapText="1" readingOrder="1"/>
    </xf>
    <xf numFmtId="0" fontId="3" fillId="4" borderId="6" xfId="0" applyFont="1" applyFill="1" applyBorder="1" applyAlignment="1">
      <alignment horizontal="left" vertical="center" wrapText="1" readingOrder="1"/>
    </xf>
    <xf numFmtId="0" fontId="3" fillId="4" borderId="14" xfId="0" applyFont="1" applyFill="1" applyBorder="1" applyAlignment="1">
      <alignment horizontal="left" vertical="center" wrapText="1" readingOrder="1"/>
    </xf>
    <xf numFmtId="0" fontId="6" fillId="6" borderId="38" xfId="0" applyFont="1" applyFill="1" applyBorder="1" applyAlignment="1">
      <alignment horizontal="left" vertical="center"/>
    </xf>
    <xf numFmtId="0" fontId="6" fillId="6" borderId="19" xfId="0" applyFont="1" applyFill="1" applyBorder="1" applyAlignment="1">
      <alignment horizontal="left" vertical="center"/>
    </xf>
    <xf numFmtId="0" fontId="6" fillId="6" borderId="35" xfId="0" applyFont="1" applyFill="1" applyBorder="1" applyAlignment="1">
      <alignment horizontal="left" vertical="center"/>
    </xf>
    <xf numFmtId="0" fontId="6" fillId="6" borderId="15" xfId="0" applyFont="1" applyFill="1" applyBorder="1" applyAlignment="1">
      <alignment horizontal="left" vertical="center"/>
    </xf>
    <xf numFmtId="0" fontId="6" fillId="0" borderId="43"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6" borderId="7" xfId="0" applyFont="1" applyFill="1" applyBorder="1" applyAlignment="1">
      <alignment horizontal="left" vertical="center"/>
    </xf>
    <xf numFmtId="0" fontId="6" fillId="6" borderId="6" xfId="0" applyFont="1" applyFill="1" applyBorder="1" applyAlignment="1">
      <alignment horizontal="left" vertical="center"/>
    </xf>
    <xf numFmtId="0" fontId="6" fillId="6" borderId="14" xfId="0" applyFont="1" applyFill="1" applyBorder="1" applyAlignment="1">
      <alignment horizontal="left" vertical="center"/>
    </xf>
    <xf numFmtId="0" fontId="6" fillId="6" borderId="54" xfId="0" applyFont="1" applyFill="1" applyBorder="1" applyAlignment="1">
      <alignment horizontal="left" vertical="center"/>
    </xf>
    <xf numFmtId="0" fontId="6" fillId="6" borderId="55" xfId="0" applyFont="1" applyFill="1" applyBorder="1" applyAlignment="1">
      <alignment horizontal="left" vertical="center"/>
    </xf>
    <xf numFmtId="0" fontId="6" fillId="6" borderId="43" xfId="0" applyFont="1" applyFill="1" applyBorder="1" applyAlignment="1">
      <alignment horizontal="left" vertical="center"/>
    </xf>
    <xf numFmtId="0" fontId="6" fillId="6" borderId="24" xfId="0" applyFont="1" applyFill="1" applyBorder="1" applyAlignment="1">
      <alignment horizontal="left" vertical="center"/>
    </xf>
    <xf numFmtId="0" fontId="6" fillId="6" borderId="25" xfId="0" applyFont="1" applyFill="1" applyBorder="1" applyAlignment="1">
      <alignment horizontal="left" vertical="center"/>
    </xf>
    <xf numFmtId="0" fontId="6" fillId="0" borderId="5" xfId="0" applyFont="1" applyBorder="1" applyAlignment="1">
      <alignment horizontal="left" vertical="center" wrapText="1"/>
    </xf>
    <xf numFmtId="0" fontId="6" fillId="0" borderId="13" xfId="0" applyFont="1" applyBorder="1" applyAlignment="1">
      <alignment horizontal="left" vertical="center" wrapText="1"/>
    </xf>
    <xf numFmtId="0" fontId="6" fillId="0" borderId="6" xfId="0" applyFont="1" applyBorder="1" applyAlignment="1">
      <alignment horizontal="left" vertical="center" wrapText="1"/>
    </xf>
    <xf numFmtId="0" fontId="6" fillId="0" borderId="14" xfId="0" applyFont="1" applyBorder="1" applyAlignment="1">
      <alignment horizontal="left" vertical="center" wrapText="1"/>
    </xf>
    <xf numFmtId="0" fontId="6" fillId="0" borderId="7" xfId="0" applyFont="1" applyBorder="1" applyAlignment="1">
      <alignment horizontal="left" vertical="center" wrapText="1"/>
    </xf>
    <xf numFmtId="0" fontId="6" fillId="0" borderId="19" xfId="0" applyFont="1" applyBorder="1" applyAlignment="1">
      <alignment horizontal="left" vertical="center" wrapText="1"/>
    </xf>
    <xf numFmtId="0" fontId="6" fillId="4" borderId="2" xfId="0" applyFont="1" applyFill="1" applyBorder="1" applyAlignment="1">
      <alignment horizontal="left" vertical="center"/>
    </xf>
    <xf numFmtId="0" fontId="6" fillId="4" borderId="20" xfId="0" applyFont="1" applyFill="1" applyBorder="1" applyAlignment="1">
      <alignment horizontal="left" vertical="center"/>
    </xf>
    <xf numFmtId="0" fontId="6" fillId="4" borderId="0" xfId="0" applyFont="1" applyFill="1" applyAlignment="1">
      <alignment horizontal="center" vertical="center"/>
    </xf>
    <xf numFmtId="0" fontId="6" fillId="4" borderId="2" xfId="0" applyFont="1" applyFill="1" applyBorder="1" applyAlignment="1">
      <alignment horizontal="center" vertical="center"/>
    </xf>
    <xf numFmtId="0" fontId="3" fillId="6" borderId="37" xfId="0" applyFont="1" applyFill="1" applyBorder="1" applyAlignment="1">
      <alignment horizontal="left" vertical="center" wrapText="1" readingOrder="1"/>
    </xf>
    <xf numFmtId="0" fontId="3" fillId="6" borderId="6" xfId="0" applyFont="1" applyFill="1" applyBorder="1" applyAlignment="1">
      <alignment horizontal="left" vertical="center" wrapText="1" readingOrder="1"/>
    </xf>
    <xf numFmtId="0" fontId="3" fillId="6" borderId="14" xfId="0" applyFont="1" applyFill="1" applyBorder="1" applyAlignment="1">
      <alignment horizontal="left" vertical="center" wrapText="1" readingOrder="1"/>
    </xf>
    <xf numFmtId="0" fontId="23" fillId="2" borderId="81" xfId="0" applyFont="1" applyFill="1" applyBorder="1" applyAlignment="1">
      <alignment horizontal="center" vertical="center" wrapText="1" readingOrder="1"/>
    </xf>
    <xf numFmtId="0" fontId="23" fillId="2" borderId="7" xfId="0" applyFont="1" applyFill="1" applyBorder="1" applyAlignment="1">
      <alignment horizontal="center" vertical="center" wrapText="1" readingOrder="1"/>
    </xf>
    <xf numFmtId="0" fontId="23" fillId="2" borderId="19" xfId="0" applyFont="1" applyFill="1" applyBorder="1" applyAlignment="1">
      <alignment horizontal="center" vertical="center" wrapText="1" readingOrder="1"/>
    </xf>
    <xf numFmtId="0" fontId="3" fillId="4" borderId="36" xfId="0" applyFont="1" applyFill="1" applyBorder="1" applyAlignment="1">
      <alignment horizontal="left" vertical="center" wrapText="1" readingOrder="1"/>
    </xf>
    <xf numFmtId="0" fontId="3" fillId="4" borderId="5" xfId="0" applyFont="1" applyFill="1" applyBorder="1" applyAlignment="1">
      <alignment horizontal="left" vertical="center" wrapText="1" readingOrder="1"/>
    </xf>
    <xf numFmtId="0" fontId="3" fillId="4" borderId="13" xfId="0" applyFont="1" applyFill="1" applyBorder="1" applyAlignment="1">
      <alignment horizontal="left" vertical="center" wrapText="1" readingOrder="1"/>
    </xf>
    <xf numFmtId="0" fontId="6" fillId="6" borderId="37" xfId="0" applyFont="1" applyFill="1" applyBorder="1" applyAlignment="1">
      <alignment horizontal="left" vertical="center"/>
    </xf>
    <xf numFmtId="0" fontId="6" fillId="4" borderId="17" xfId="0" applyFont="1" applyFill="1" applyBorder="1" applyAlignment="1">
      <alignment horizontal="left" vertical="center"/>
    </xf>
    <xf numFmtId="0" fontId="6" fillId="4" borderId="18" xfId="0" applyFont="1" applyFill="1" applyBorder="1" applyAlignment="1">
      <alignment horizontal="left" vertical="center"/>
    </xf>
    <xf numFmtId="0" fontId="6" fillId="4" borderId="37" xfId="0" applyFont="1" applyFill="1" applyBorder="1" applyAlignment="1">
      <alignment horizontal="left" vertical="center"/>
    </xf>
    <xf numFmtId="0" fontId="6" fillId="4" borderId="6" xfId="0" applyFont="1" applyFill="1" applyBorder="1" applyAlignment="1">
      <alignment horizontal="left" vertical="center"/>
    </xf>
    <xf numFmtId="0" fontId="6" fillId="4" borderId="14" xfId="0" applyFont="1" applyFill="1" applyBorder="1" applyAlignment="1">
      <alignment horizontal="left" vertical="center"/>
    </xf>
    <xf numFmtId="0" fontId="11" fillId="0" borderId="0" xfId="0" applyFont="1" applyAlignment="1">
      <alignment horizontal="center" vertical="center"/>
    </xf>
    <xf numFmtId="0" fontId="6" fillId="0" borderId="37" xfId="0" applyFont="1" applyBorder="1" applyAlignment="1">
      <alignment horizontal="left" vertical="center"/>
    </xf>
    <xf numFmtId="0" fontId="6" fillId="0" borderId="44" xfId="0" applyFont="1" applyBorder="1" applyAlignment="1">
      <alignment horizontal="left" vertical="center"/>
    </xf>
    <xf numFmtId="0" fontId="6" fillId="0" borderId="0" xfId="0" applyFont="1" applyAlignment="1">
      <alignment horizontal="left" vertical="top" wrapText="1"/>
    </xf>
    <xf numFmtId="0" fontId="6" fillId="0" borderId="2" xfId="0" applyFont="1" applyBorder="1" applyAlignment="1">
      <alignment horizontal="left" vertical="top" wrapText="1"/>
    </xf>
    <xf numFmtId="0" fontId="6" fillId="4" borderId="17" xfId="0" applyFont="1" applyFill="1" applyBorder="1" applyAlignment="1">
      <alignment horizontal="center" vertical="center"/>
    </xf>
    <xf numFmtId="0" fontId="6" fillId="6" borderId="7" xfId="0" applyFont="1" applyFill="1" applyBorder="1" applyAlignment="1">
      <alignment horizontal="center" vertical="center"/>
    </xf>
    <xf numFmtId="0" fontId="6" fillId="6" borderId="17"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5" xfId="0" applyFont="1" applyFill="1" applyBorder="1" applyAlignment="1">
      <alignment horizontal="center" vertical="center"/>
    </xf>
    <xf numFmtId="0" fontId="6" fillId="0" borderId="7" xfId="0" applyFont="1" applyBorder="1" applyAlignment="1">
      <alignment horizontal="left" vertical="top" wrapText="1"/>
    </xf>
    <xf numFmtId="0" fontId="6" fillId="0" borderId="19" xfId="0" applyFont="1" applyBorder="1" applyAlignment="1">
      <alignment horizontal="left" vertical="top" wrapText="1"/>
    </xf>
    <xf numFmtId="0" fontId="6" fillId="0" borderId="0" xfId="0" applyFont="1" applyAlignment="1">
      <alignment horizontal="left" vertical="top"/>
    </xf>
    <xf numFmtId="0" fontId="6" fillId="0" borderId="17" xfId="0" applyFont="1" applyBorder="1" applyAlignment="1">
      <alignment horizontal="left" vertical="top"/>
    </xf>
    <xf numFmtId="0" fontId="7" fillId="2" borderId="73" xfId="0" applyFont="1" applyFill="1" applyBorder="1" applyAlignment="1">
      <alignment horizontal="center" vertical="center" wrapText="1"/>
    </xf>
    <xf numFmtId="0" fontId="7" fillId="2" borderId="73" xfId="0" applyFont="1" applyFill="1" applyBorder="1" applyAlignment="1">
      <alignment horizontal="center" vertical="center"/>
    </xf>
    <xf numFmtId="0" fontId="7" fillId="2" borderId="72" xfId="0" applyFont="1" applyFill="1" applyBorder="1" applyAlignment="1">
      <alignment horizontal="center" vertical="center"/>
    </xf>
    <xf numFmtId="0" fontId="7" fillId="2" borderId="39" xfId="0" applyFont="1" applyFill="1" applyBorder="1" applyAlignment="1">
      <alignment horizontal="center" vertical="center"/>
    </xf>
    <xf numFmtId="0" fontId="6" fillId="0" borderId="17" xfId="0" applyFont="1" applyBorder="1" applyAlignment="1">
      <alignment horizontal="left" vertical="top" wrapText="1"/>
    </xf>
    <xf numFmtId="0" fontId="2" fillId="3" borderId="32" xfId="0" applyFont="1" applyFill="1" applyBorder="1" applyAlignment="1">
      <alignment horizontal="left" vertical="center" wrapText="1" readingOrder="1"/>
    </xf>
    <xf numFmtId="0" fontId="6" fillId="0" borderId="3" xfId="0" applyFont="1" applyBorder="1" applyAlignment="1">
      <alignment horizontal="left" vertical="center"/>
    </xf>
    <xf numFmtId="0" fontId="6" fillId="0" borderId="21" xfId="0" applyFont="1" applyBorder="1" applyAlignment="1">
      <alignment horizontal="left" vertical="center"/>
    </xf>
    <xf numFmtId="0" fontId="6" fillId="0" borderId="0" xfId="0" applyFont="1" applyAlignment="1">
      <alignment horizontal="left" vertical="center"/>
    </xf>
    <xf numFmtId="0" fontId="6" fillId="0" borderId="15" xfId="0" applyFont="1" applyBorder="1" applyAlignment="1">
      <alignment horizontal="left" vertical="center"/>
    </xf>
    <xf numFmtId="0" fontId="7" fillId="2" borderId="30" xfId="0" applyFont="1" applyFill="1" applyBorder="1" applyAlignment="1">
      <alignment horizontal="center" vertical="center"/>
    </xf>
    <xf numFmtId="0" fontId="7" fillId="2" borderId="89" xfId="0" applyFont="1" applyFill="1" applyBorder="1" applyAlignment="1">
      <alignment horizontal="center" vertical="center"/>
    </xf>
    <xf numFmtId="0" fontId="3" fillId="3" borderId="32" xfId="0" applyFont="1" applyFill="1" applyBorder="1" applyAlignment="1">
      <alignment horizontal="left" vertical="center" wrapText="1" readingOrder="1"/>
    </xf>
    <xf numFmtId="0" fontId="5" fillId="3" borderId="32" xfId="0" applyFont="1" applyFill="1" applyBorder="1" applyAlignment="1">
      <alignment horizontal="left" vertical="center" wrapText="1" readingOrder="1"/>
    </xf>
    <xf numFmtId="56" fontId="6" fillId="0" borderId="0" xfId="0" quotePrefix="1" applyNumberFormat="1" applyFont="1" applyAlignment="1">
      <alignment horizontal="left" vertical="center"/>
    </xf>
    <xf numFmtId="0" fontId="6" fillId="7" borderId="0" xfId="0" applyFont="1" applyFill="1" applyAlignment="1">
      <alignment horizontal="center" vertical="center"/>
    </xf>
    <xf numFmtId="0" fontId="6" fillId="3" borderId="32" xfId="0" applyFont="1" applyFill="1" applyBorder="1" applyAlignment="1">
      <alignment horizontal="left" vertical="center"/>
    </xf>
    <xf numFmtId="0" fontId="6" fillId="3" borderId="48" xfId="0" applyFont="1" applyFill="1" applyBorder="1" applyAlignment="1">
      <alignment horizontal="left" vertical="center"/>
    </xf>
    <xf numFmtId="0" fontId="6" fillId="3" borderId="37" xfId="0" applyFont="1" applyFill="1" applyBorder="1" applyAlignment="1">
      <alignment horizontal="left" vertical="center"/>
    </xf>
    <xf numFmtId="0" fontId="6" fillId="3" borderId="44" xfId="0" applyFont="1" applyFill="1" applyBorder="1" applyAlignment="1">
      <alignment horizontal="left" vertical="center"/>
    </xf>
    <xf numFmtId="0" fontId="6" fillId="0" borderId="36" xfId="0" applyFont="1" applyBorder="1" applyAlignment="1">
      <alignment horizontal="left" vertical="center"/>
    </xf>
    <xf numFmtId="0" fontId="6" fillId="0" borderId="48" xfId="0" applyFont="1" applyBorder="1" applyAlignment="1">
      <alignment horizontal="left" vertical="center"/>
    </xf>
    <xf numFmtId="0" fontId="7" fillId="2" borderId="27" xfId="0" applyFont="1" applyFill="1" applyBorder="1" applyAlignment="1">
      <alignment horizontal="center" vertical="center"/>
    </xf>
    <xf numFmtId="0" fontId="7" fillId="2" borderId="58"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28" xfId="0" applyFont="1" applyFill="1" applyBorder="1" applyAlignment="1">
      <alignment horizontal="center" vertical="center"/>
    </xf>
    <xf numFmtId="0" fontId="6" fillId="0" borderId="42" xfId="0" applyFont="1" applyBorder="1" applyAlignment="1">
      <alignment horizontal="left" vertical="center"/>
    </xf>
    <xf numFmtId="0" fontId="6" fillId="0" borderId="23" xfId="0" applyFont="1" applyBorder="1" applyAlignment="1">
      <alignment horizontal="left" vertical="center"/>
    </xf>
    <xf numFmtId="56" fontId="6" fillId="0" borderId="42" xfId="0" quotePrefix="1" applyNumberFormat="1" applyFont="1" applyBorder="1" applyAlignment="1">
      <alignment horizontal="left" vertical="top" wrapText="1"/>
    </xf>
    <xf numFmtId="0" fontId="6" fillId="0" borderId="21" xfId="0" quotePrefix="1" applyFont="1" applyBorder="1" applyAlignment="1">
      <alignment horizontal="left" vertical="top" wrapText="1"/>
    </xf>
    <xf numFmtId="0" fontId="7" fillId="2" borderId="52" xfId="0" applyFont="1" applyFill="1" applyBorder="1" applyAlignment="1">
      <alignment horizontal="center" vertical="center"/>
    </xf>
    <xf numFmtId="0" fontId="6" fillId="0" borderId="42" xfId="0" applyFont="1" applyBorder="1" applyAlignment="1">
      <alignment horizontal="left" vertical="top" wrapText="1"/>
    </xf>
    <xf numFmtId="0" fontId="9" fillId="3" borderId="32" xfId="0" applyFont="1" applyFill="1" applyBorder="1" applyAlignment="1">
      <alignment horizontal="left" vertical="center" wrapText="1" readingOrder="1"/>
    </xf>
    <xf numFmtId="0" fontId="8" fillId="3" borderId="32" xfId="0" applyFont="1" applyFill="1" applyBorder="1" applyAlignment="1">
      <alignment horizontal="left" vertical="center" wrapText="1" readingOrder="1"/>
    </xf>
    <xf numFmtId="0" fontId="6" fillId="3" borderId="36" xfId="0" applyFont="1" applyFill="1" applyBorder="1" applyAlignment="1">
      <alignment horizontal="left" vertical="center" wrapText="1"/>
    </xf>
    <xf numFmtId="0" fontId="6" fillId="3" borderId="5" xfId="0" applyFont="1" applyFill="1" applyBorder="1" applyAlignment="1">
      <alignment horizontal="left" vertical="center" wrapText="1"/>
    </xf>
    <xf numFmtId="0" fontId="6" fillId="3" borderId="48" xfId="0" applyFont="1" applyFill="1" applyBorder="1" applyAlignment="1">
      <alignment horizontal="left" vertical="center" wrapText="1"/>
    </xf>
    <xf numFmtId="0" fontId="6" fillId="3" borderId="37"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3" borderId="44" xfId="0" applyFont="1" applyFill="1" applyBorder="1" applyAlignment="1">
      <alignment horizontal="left" vertical="center" wrapText="1"/>
    </xf>
    <xf numFmtId="56" fontId="6" fillId="0" borderId="0" xfId="0" quotePrefix="1" applyNumberFormat="1" applyFont="1" applyAlignment="1">
      <alignment horizontal="left" vertical="top"/>
    </xf>
    <xf numFmtId="56" fontId="6" fillId="0" borderId="2" xfId="0" quotePrefix="1" applyNumberFormat="1" applyFont="1" applyBorder="1" applyAlignment="1">
      <alignment horizontal="left" vertical="top"/>
    </xf>
    <xf numFmtId="56" fontId="6" fillId="0" borderId="0" xfId="0" quotePrefix="1" applyNumberFormat="1" applyFont="1" applyAlignment="1">
      <alignment horizontal="left" vertical="top" wrapText="1"/>
    </xf>
    <xf numFmtId="56" fontId="6" fillId="0" borderId="17" xfId="0" quotePrefix="1" applyNumberFormat="1" applyFont="1" applyBorder="1" applyAlignment="1">
      <alignment horizontal="left" vertical="top" wrapText="1"/>
    </xf>
    <xf numFmtId="56" fontId="6" fillId="0" borderId="2" xfId="0" quotePrefix="1" applyNumberFormat="1" applyFont="1" applyBorder="1" applyAlignment="1">
      <alignment horizontal="left" vertical="top" wrapText="1"/>
    </xf>
    <xf numFmtId="0" fontId="4" fillId="6" borderId="0" xfId="0" quotePrefix="1" applyFont="1" applyFill="1" applyAlignment="1">
      <alignment horizontal="left" vertical="top" wrapText="1"/>
    </xf>
    <xf numFmtId="0" fontId="6" fillId="6" borderId="0" xfId="0" quotePrefix="1" applyFont="1" applyFill="1" applyAlignment="1">
      <alignment horizontal="left" vertical="top" wrapText="1"/>
    </xf>
    <xf numFmtId="0" fontId="6" fillId="6" borderId="17" xfId="0" quotePrefix="1" applyFont="1" applyFill="1" applyBorder="1" applyAlignment="1">
      <alignment horizontal="left" vertical="top" wrapText="1"/>
    </xf>
    <xf numFmtId="0" fontId="6" fillId="0" borderId="0" xfId="0" quotePrefix="1" applyFont="1" applyAlignment="1">
      <alignment horizontal="left" vertical="top" wrapText="1"/>
    </xf>
    <xf numFmtId="0" fontId="6" fillId="0" borderId="15" xfId="0" quotePrefix="1" applyFont="1" applyBorder="1" applyAlignment="1">
      <alignment horizontal="left" vertical="top" wrapText="1"/>
    </xf>
    <xf numFmtId="56" fontId="6" fillId="0" borderId="15" xfId="0" quotePrefix="1" applyNumberFormat="1" applyFont="1" applyBorder="1" applyAlignment="1">
      <alignment horizontal="left" vertical="top" wrapText="1"/>
    </xf>
    <xf numFmtId="0" fontId="7" fillId="2" borderId="71" xfId="0" applyFont="1" applyFill="1" applyBorder="1" applyAlignment="1">
      <alignment horizontal="center" vertical="center"/>
    </xf>
    <xf numFmtId="0" fontId="7" fillId="2" borderId="75"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59" xfId="0" applyFont="1" applyFill="1" applyBorder="1" applyAlignment="1">
      <alignment horizontal="center" vertical="center"/>
    </xf>
    <xf numFmtId="0" fontId="7" fillId="2" borderId="56" xfId="0" applyFont="1" applyFill="1" applyBorder="1" applyAlignment="1">
      <alignment horizontal="center" vertical="center"/>
    </xf>
    <xf numFmtId="0" fontId="7" fillId="2" borderId="60" xfId="0" applyFont="1" applyFill="1" applyBorder="1" applyAlignment="1">
      <alignment horizontal="center" vertical="center"/>
    </xf>
    <xf numFmtId="0" fontId="7" fillId="2" borderId="74" xfId="0" applyFont="1" applyFill="1" applyBorder="1" applyAlignment="1">
      <alignment horizontal="center" vertical="center" wrapText="1"/>
    </xf>
    <xf numFmtId="0" fontId="7" fillId="2" borderId="19" xfId="0" applyFont="1" applyFill="1" applyBorder="1" applyAlignment="1">
      <alignment horizontal="center" vertical="center"/>
    </xf>
    <xf numFmtId="0" fontId="7" fillId="2" borderId="15" xfId="0" applyFont="1" applyFill="1" applyBorder="1" applyAlignment="1">
      <alignment horizontal="center" vertical="center"/>
    </xf>
    <xf numFmtId="0" fontId="18" fillId="0" borderId="0" xfId="0" applyFont="1" applyAlignment="1">
      <alignment horizontal="center" vertical="center"/>
    </xf>
    <xf numFmtId="0" fontId="6" fillId="4" borderId="3" xfId="0" applyFont="1" applyFill="1" applyBorder="1" applyAlignment="1">
      <alignment horizontal="center" vertical="center"/>
    </xf>
    <xf numFmtId="0" fontId="6" fillId="4" borderId="43" xfId="0" applyFont="1" applyFill="1" applyBorder="1" applyAlignment="1">
      <alignment horizontal="left" vertical="center"/>
    </xf>
    <xf numFmtId="0" fontId="6" fillId="4" borderId="24" xfId="0" applyFont="1" applyFill="1" applyBorder="1" applyAlignment="1">
      <alignment horizontal="left" vertical="center"/>
    </xf>
    <xf numFmtId="0" fontId="6" fillId="4" borderId="25" xfId="0" applyFont="1" applyFill="1" applyBorder="1" applyAlignment="1">
      <alignment horizontal="left" vertical="center"/>
    </xf>
  </cellXfs>
  <cellStyles count="1">
    <cellStyle name="標準" xfId="0" builtinId="0"/>
  </cellStyles>
  <dxfs count="35">
    <dxf>
      <fill>
        <patternFill>
          <bgColor rgb="FFFFF2CC"/>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bgColor theme="0" tint="-0.499984740745262"/>
        </patternFill>
      </fill>
    </dxf>
    <dxf>
      <fill>
        <patternFill>
          <bgColor rgb="FFFFF2CC"/>
        </patternFill>
      </fill>
    </dxf>
    <dxf>
      <fill>
        <patternFill patternType="none">
          <bgColor auto="1"/>
        </patternFill>
      </fill>
    </dxf>
  </dxfs>
  <tableStyles count="0" defaultTableStyle="TableStyleMedium2" defaultPivotStyle="PivotStyleLight16"/>
  <colors>
    <mruColors>
      <color rgb="FFFFF2CC"/>
      <color rgb="FFFFCC66"/>
      <color rgb="FFFBE2D5"/>
      <color rgb="FF00338D"/>
      <color rgb="FFE7E9FA"/>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565605</xdr:colOff>
      <xdr:row>1</xdr:row>
      <xdr:rowOff>147862</xdr:rowOff>
    </xdr:from>
    <xdr:ext cx="17536885" cy="13845228"/>
    <xdr:sp macro="" textlink="">
      <xdr:nvSpPr>
        <xdr:cNvPr id="2" name="テキスト ボックス 1">
          <a:extLst>
            <a:ext uri="{FF2B5EF4-FFF2-40B4-BE49-F238E27FC236}">
              <a16:creationId xmlns:a16="http://schemas.microsoft.com/office/drawing/2014/main" id="{A6627ACE-2E1A-45C2-AD69-2F80269FFF9D}"/>
            </a:ext>
          </a:extLst>
        </xdr:cNvPr>
        <xdr:cNvSpPr txBox="1"/>
      </xdr:nvSpPr>
      <xdr:spPr>
        <a:xfrm>
          <a:off x="565605" y="390317"/>
          <a:ext cx="17536885" cy="13845228"/>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ysClr val="windowText" lastClr="000000"/>
              </a:solidFill>
              <a:latin typeface="ＭＳ ゴシック" panose="020B0609070205080204" pitchFamily="49" charset="-128"/>
              <a:ea typeface="ＭＳ ゴシック" panose="020B0609070205080204" pitchFamily="49" charset="-128"/>
            </a:rPr>
            <a:t>静岡市公共下水道 ウォーター</a:t>
          </a:r>
          <a:r>
            <a:rPr kumimoji="1" lang="en-US" altLang="ja-JP" sz="1800" b="1">
              <a:solidFill>
                <a:sysClr val="windowText" lastClr="000000"/>
              </a:solidFill>
              <a:latin typeface="ＭＳ ゴシック" panose="020B0609070205080204" pitchFamily="49" charset="-128"/>
              <a:ea typeface="ＭＳ ゴシック" panose="020B0609070205080204" pitchFamily="49" charset="-128"/>
            </a:rPr>
            <a:t>PPP</a:t>
          </a:r>
          <a:r>
            <a:rPr kumimoji="1" lang="ja-JP" altLang="en-US" sz="1800" b="1">
              <a:solidFill>
                <a:sysClr val="windowText" lastClr="000000"/>
              </a:solidFill>
              <a:latin typeface="ＭＳ ゴシック" panose="020B0609070205080204" pitchFamily="49" charset="-128"/>
              <a:ea typeface="ＭＳ ゴシック" panose="020B0609070205080204" pitchFamily="49" charset="-128"/>
            </a:rPr>
            <a:t>導入に関する第２回アンケート調査</a:t>
          </a:r>
        </a:p>
        <a:p>
          <a:r>
            <a:rPr kumimoji="1" lang="ja-JP" altLang="en-US" sz="1800" b="1">
              <a:solidFill>
                <a:sysClr val="windowText" lastClr="000000"/>
              </a:solidFill>
              <a:latin typeface="ＭＳ ゴシック" panose="020B0609070205080204" pitchFamily="49" charset="-128"/>
              <a:ea typeface="ＭＳ ゴシック" panose="020B0609070205080204" pitchFamily="49" charset="-128"/>
            </a:rPr>
            <a:t>実施要領／注意事項</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 </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調査の目的</a:t>
          </a:r>
        </a:p>
        <a:p>
          <a:r>
            <a:rPr kumimoji="1" lang="ja-JP" altLang="en-US" sz="16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strike="noStrike" baseline="0">
              <a:solidFill>
                <a:sysClr val="windowText" lastClr="000000"/>
              </a:solidFill>
              <a:latin typeface="ＭＳ ゴシック" panose="020B0609070205080204" pitchFamily="49" charset="-128"/>
              <a:ea typeface="ＭＳ ゴシック" panose="020B0609070205080204" pitchFamily="49" charset="-128"/>
            </a:rPr>
            <a:t>下水道事業における</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より一層の民間経営ノウハウの導入による持続可能性の確保を図る観点から「コンセッション方式（レベル</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4.0)</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」と「管理・更新一体マネジメント方式（レベル</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3.5</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）」の総称である新たな官民連携方式「ウォーター</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PPP</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strike="noStrike" baseline="0">
              <a:solidFill>
                <a:sysClr val="windowText" lastClr="000000"/>
              </a:solidFill>
              <a:latin typeface="ＭＳ ゴシック" panose="020B0609070205080204" pitchFamily="49" charset="-128"/>
              <a:ea typeface="ＭＳ ゴシック" panose="020B0609070205080204" pitchFamily="49" charset="-128"/>
            </a:rPr>
            <a:t>が、国より位置付けられました。</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　本市においても、下水道事業における課題解決に向け、令和</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年度よりウォーター</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PPP</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等の官民連携手法の導入に向けた検討を本格的に開始し、検討の対象とする処理区の選定を行いました。今後、対象処理区におけるウォーター</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PPP</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の具体的な導入可能性を検討するにあたり、民間事業者の皆様から広くご意見・ご要望を伺うことを目的として、２回目のアンケート調査を実施いたします。本調査結果は、事業スキームの設計や契約条件の検討等を進めていく上での参考とさせていただきます。ぜひご協力くださいますよう、お願いいたします。</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endParaRPr kumimoji="1" lang="ja-JP" altLang="en-US"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提出方法等について</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提出期限：令和７年</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15</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日（水）</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16</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時まで</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提出先：</a:t>
          </a:r>
          <a:r>
            <a:rPr kumimoji="1" lang="ja-JP" altLang="ja-JP" sz="1600">
              <a:solidFill>
                <a:sysClr val="windowText" lastClr="000000"/>
              </a:solidFill>
              <a:latin typeface="ＭＳ ゴシック" panose="020B0609070205080204" pitchFamily="49" charset="-128"/>
              <a:ea typeface="ＭＳ ゴシック" panose="020B0609070205080204" pitchFamily="49" charset="-128"/>
              <a:cs typeface="+mn-cs"/>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cs typeface="+mn-cs"/>
            </a:rPr>
            <a:t>5.</a:t>
          </a:r>
          <a:r>
            <a:rPr kumimoji="1" lang="ja-JP" altLang="ja-JP" sz="1600">
              <a:solidFill>
                <a:sysClr val="windowText" lastClr="000000"/>
              </a:solidFill>
              <a:latin typeface="ＭＳ ゴシック" panose="020B0609070205080204" pitchFamily="49" charset="-128"/>
              <a:ea typeface="ＭＳ ゴシック" panose="020B0609070205080204" pitchFamily="49" charset="-128"/>
              <a:cs typeface="+mn-cs"/>
            </a:rPr>
            <a:t>連絡先・アンケート提出先」</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cs typeface="+mn-cs"/>
            </a:rPr>
            <a:t>と同様</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cs typeface="+mn-cs"/>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cs typeface="+mn-cs"/>
            </a:rPr>
            <a:t>提出方法：メール（回答等を記入した本データを添付）</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cs typeface="+mn-cs"/>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メール件名：</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「静岡市下水道官民連携アンケート」</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b="0">
              <a:solidFill>
                <a:sysClr val="windowText" lastClr="000000"/>
              </a:solidFill>
              <a:latin typeface="ＭＳ ゴシック" panose="020B0609070205080204" pitchFamily="49" charset="-128"/>
              <a:ea typeface="ＭＳ ゴシック" panose="020B0609070205080204" pitchFamily="49" charset="-128"/>
            </a:rPr>
            <a:t>添付ファイル名：</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「静岡市アンケート調査票</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_</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企業名</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 </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調査回答における注意事項</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一般事項</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法人</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回答としてください。</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・集計の都合上、セルの追加や削除等は絶対に行わないでください。</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・各設問について、該当する選択肢にプルダウンから「</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」を入力してください。</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・本アンケートで収集した個人情報は非公開とするとともに、取り扱いには十分注意し、目的外の使用はいたしません。</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・アンケートの集計結果については公表する予定です。</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・記入いただいた自由意見については、回答者名を伏せて公表する可能性があります。公表を希望しないものについてはその旨記載してください。</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・回答内容につきましては、今後検討を進めていく上での参考とさせていただきます。</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・本調査に関してご質問がある方は、「</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5.</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アンケート提出先・連絡先」に、質問内容、会社名、ご担当者氏名、ご連絡先等を記載した質問書（任意様式（</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PDF</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等の編集不可ファイル形式は不可））をご提出ください。なお、すべての質問に対して回答を保証するものではありません。</a:t>
          </a:r>
        </a:p>
        <a:p>
          <a:endParaRPr kumimoji="1" lang="ja-JP" altLang="en-US" sz="16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費用に関する注意事項</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・本調査に要した費用等については、全額回答者の負担となります。</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・調査回答にかかる報酬・費用等の提供はございません。</a:t>
          </a:r>
        </a:p>
        <a:p>
          <a:endParaRPr kumimoji="1" lang="ja-JP" altLang="en-US" sz="16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不利益に関する注意事項</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・本調査への参加実績や回答内容は、今後の事業者応募要件やプロポーザル等に影響しません。</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・回答内容は、今後の静岡市の官民連携事業に反映することをお約束するものではございません。</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・回答内容や回答辞退を理由とした静岡市の官民連携事業等の参加への制約、民間事業者選定等への利益や不利益は一切ございません。</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スケジュール</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アンケート開始公表予定日：令和７年９月</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26</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日</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アンケート提出期限　　　：令和７年</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15</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日</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アンケート結果の公表　　：令和７年</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11</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月中旬</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5.</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連絡先・アンケート提出先</a:t>
          </a:r>
        </a:p>
        <a:p>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アンケート調査担当</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静岡市上下水道局下水道部下水道計画課</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担当：山口、河村</a:t>
          </a:r>
        </a:p>
        <a:p>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420-0035 </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静岡県静岡市葵区七間町</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15</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番地の</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1</a:t>
          </a:r>
          <a:endParaRPr kumimoji="1" lang="ja-JP" altLang="en-US" sz="16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TEL</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054-270-9213</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FAX</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054-270-9216</a:t>
          </a:r>
        </a:p>
        <a:p>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Mail</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600">
              <a:solidFill>
                <a:sysClr val="windowText" lastClr="000000"/>
              </a:solidFill>
              <a:latin typeface="ＭＳ ゴシック" panose="020B0609070205080204" pitchFamily="49" charset="-128"/>
              <a:ea typeface="ＭＳ ゴシック" panose="020B0609070205080204" pitchFamily="49" charset="-128"/>
            </a:rPr>
            <a:t>gesuikeikaku@city.shizuoka.lg.jp</a:t>
          </a:r>
        </a:p>
      </xdr:txBody>
    </xdr:sp>
    <xdr:clientData/>
  </xdr:oneCellAnchor>
  <xdr:twoCellAnchor editAs="oneCell">
    <xdr:from>
      <xdr:col>1</xdr:col>
      <xdr:colOff>247650</xdr:colOff>
      <xdr:row>49</xdr:row>
      <xdr:rowOff>419100</xdr:rowOff>
    </xdr:from>
    <xdr:to>
      <xdr:col>10</xdr:col>
      <xdr:colOff>66675</xdr:colOff>
      <xdr:row>57</xdr:row>
      <xdr:rowOff>47625</xdr:rowOff>
    </xdr:to>
    <xdr:sp macro="" textlink="">
      <xdr:nvSpPr>
        <xdr:cNvPr id="1025" name="AutoShape 1">
          <a:extLst>
            <a:ext uri="{FF2B5EF4-FFF2-40B4-BE49-F238E27FC236}">
              <a16:creationId xmlns:a16="http://schemas.microsoft.com/office/drawing/2014/main" id="{4FF9F546-66AB-0EBE-69B9-7D99BBEE83F0}"/>
            </a:ext>
          </a:extLst>
        </xdr:cNvPr>
        <xdr:cNvSpPr>
          <a:spLocks noChangeAspect="1" noChangeArrowheads="1"/>
        </xdr:cNvSpPr>
      </xdr:nvSpPr>
      <xdr:spPr bwMode="auto">
        <a:xfrm>
          <a:off x="933450" y="11906250"/>
          <a:ext cx="5991225" cy="1714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247650</xdr:colOff>
      <xdr:row>49</xdr:row>
      <xdr:rowOff>419100</xdr:rowOff>
    </xdr:from>
    <xdr:to>
      <xdr:col>10</xdr:col>
      <xdr:colOff>66675</xdr:colOff>
      <xdr:row>57</xdr:row>
      <xdr:rowOff>47625</xdr:rowOff>
    </xdr:to>
    <xdr:sp macro="" textlink="">
      <xdr:nvSpPr>
        <xdr:cNvPr id="1078" name="AutoShape 54">
          <a:extLst>
            <a:ext uri="{FF2B5EF4-FFF2-40B4-BE49-F238E27FC236}">
              <a16:creationId xmlns:a16="http://schemas.microsoft.com/office/drawing/2014/main" id="{EB3AECF4-FC8E-BE15-2F6B-28305D64B7DB}"/>
            </a:ext>
          </a:extLst>
        </xdr:cNvPr>
        <xdr:cNvSpPr>
          <a:spLocks noChangeAspect="1" noChangeArrowheads="1"/>
        </xdr:cNvSpPr>
      </xdr:nvSpPr>
      <xdr:spPr bwMode="auto">
        <a:xfrm>
          <a:off x="933450" y="11906250"/>
          <a:ext cx="5991225" cy="1714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F1BA1-FD0B-4B1F-A27E-6E40E827D469}">
  <sheetPr>
    <tabColor rgb="FFFFFF00"/>
    <pageSetUpPr fitToPage="1"/>
  </sheetPr>
  <dimension ref="E7"/>
  <sheetViews>
    <sheetView topLeftCell="A13" zoomScale="55" zoomScaleNormal="55" workbookViewId="0">
      <selection activeCell="AD40" sqref="AD40"/>
    </sheetView>
  </sheetViews>
  <sheetFormatPr defaultRowHeight="18.75" x14ac:dyDescent="0.4"/>
  <sheetData>
    <row r="7" spans="5:5" x14ac:dyDescent="0.4">
      <c r="E7" s="113"/>
    </row>
  </sheetData>
  <phoneticPr fontId="1"/>
  <pageMargins left="0.7" right="0.7" top="0.75" bottom="0.75" header="0.3" footer="0.3"/>
  <pageSetup paperSize="9" scale="4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CFF16-D266-49A2-9CD8-CE20F44646D2}">
  <sheetPr>
    <tabColor rgb="FFFFFF00"/>
  </sheetPr>
  <dimension ref="A1:XFC285"/>
  <sheetViews>
    <sheetView showGridLines="0" tabSelected="1" view="pageBreakPreview" topLeftCell="A229" zoomScale="80" zoomScaleNormal="80" zoomScaleSheetLayoutView="80" workbookViewId="0">
      <selection activeCell="E242" sqref="E242"/>
    </sheetView>
  </sheetViews>
  <sheetFormatPr defaultColWidth="0" defaultRowHeight="15.75" zeroHeight="1" x14ac:dyDescent="0.4"/>
  <cols>
    <col min="1" max="1" width="3.625" style="1" customWidth="1"/>
    <col min="2" max="2" width="3.75" style="1" customWidth="1"/>
    <col min="3" max="3" width="10.5" style="1" customWidth="1"/>
    <col min="4" max="4" width="5.75" style="1" customWidth="1"/>
    <col min="5" max="5" width="19.75" style="1" customWidth="1"/>
    <col min="6" max="6" width="29.125" style="1" customWidth="1"/>
    <col min="7" max="7" width="9.625" style="1" customWidth="1"/>
    <col min="8" max="8" width="9.25" style="1" customWidth="1"/>
    <col min="9" max="9" width="17.5" style="1" customWidth="1"/>
    <col min="10" max="13" width="8.75" style="1" customWidth="1"/>
    <col min="14" max="14" width="19" style="1" customWidth="1"/>
    <col min="15" max="15" width="11.625" style="1" customWidth="1"/>
    <col min="16" max="16" width="9" style="1" customWidth="1"/>
    <col min="17" max="16383" width="8.75" style="1" hidden="1"/>
    <col min="16384" max="16384" width="5.625" style="1" hidden="1"/>
  </cols>
  <sheetData>
    <row r="1" spans="2:18" ht="24" x14ac:dyDescent="0.4">
      <c r="B1" s="251" t="s">
        <v>495</v>
      </c>
      <c r="C1" s="251"/>
      <c r="D1" s="251"/>
      <c r="E1" s="251"/>
      <c r="F1" s="251"/>
      <c r="G1" s="251"/>
      <c r="H1" s="251"/>
      <c r="I1" s="251"/>
      <c r="J1" s="251"/>
      <c r="K1" s="251"/>
      <c r="L1" s="251"/>
      <c r="M1" s="251"/>
      <c r="N1" s="251"/>
      <c r="O1" s="251"/>
      <c r="Q1" s="1" t="s">
        <v>150</v>
      </c>
    </row>
    <row r="2" spans="2:18" x14ac:dyDescent="0.4">
      <c r="F2" s="4"/>
      <c r="G2" s="4"/>
      <c r="H2" s="4"/>
      <c r="I2" s="4"/>
      <c r="J2" s="4"/>
      <c r="K2" s="4"/>
      <c r="L2" s="4"/>
      <c r="M2" s="4"/>
      <c r="N2" s="4"/>
      <c r="O2" s="3" t="s">
        <v>149</v>
      </c>
    </row>
    <row r="3" spans="2:18" ht="25.15" customHeight="1" x14ac:dyDescent="0.4">
      <c r="B3" s="168" t="s">
        <v>90</v>
      </c>
      <c r="C3" s="169"/>
      <c r="D3" s="169"/>
      <c r="E3" s="172"/>
      <c r="F3" s="172"/>
      <c r="G3" s="172"/>
      <c r="H3" s="173"/>
      <c r="I3" s="168" t="s">
        <v>418</v>
      </c>
      <c r="J3" s="169"/>
      <c r="K3" s="169"/>
      <c r="L3" s="170"/>
      <c r="M3" s="170"/>
      <c r="N3" s="170"/>
      <c r="O3" s="171"/>
    </row>
    <row r="4" spans="2:18" ht="12" customHeight="1" x14ac:dyDescent="0.4">
      <c r="B4" s="100"/>
      <c r="C4" s="100"/>
      <c r="D4" s="100"/>
      <c r="E4" s="100"/>
      <c r="F4" s="100"/>
      <c r="G4" s="100"/>
      <c r="H4" s="100"/>
      <c r="I4" s="101"/>
      <c r="J4" s="101"/>
      <c r="K4" s="101"/>
      <c r="L4" s="101"/>
      <c r="M4" s="101"/>
      <c r="N4" s="101"/>
      <c r="O4" s="101"/>
    </row>
    <row r="5" spans="2:18" ht="17.100000000000001" customHeight="1" x14ac:dyDescent="0.4">
      <c r="B5" s="105"/>
      <c r="C5" s="165" t="s">
        <v>421</v>
      </c>
      <c r="D5" s="166"/>
      <c r="E5" s="166"/>
      <c r="F5" s="166" t="s">
        <v>422</v>
      </c>
      <c r="G5" s="166"/>
      <c r="H5" s="166"/>
      <c r="I5" s="166" t="s">
        <v>423</v>
      </c>
      <c r="J5" s="166"/>
      <c r="K5" s="166"/>
      <c r="L5" s="166"/>
      <c r="M5" s="166" t="s">
        <v>424</v>
      </c>
      <c r="N5" s="166"/>
      <c r="O5" s="167"/>
    </row>
    <row r="6" spans="2:18" ht="17.100000000000001" customHeight="1" x14ac:dyDescent="0.4">
      <c r="B6" s="103" t="s">
        <v>419</v>
      </c>
      <c r="C6" s="174"/>
      <c r="D6" s="174"/>
      <c r="E6" s="174"/>
      <c r="F6" s="174"/>
      <c r="G6" s="174"/>
      <c r="H6" s="174"/>
      <c r="I6" s="174"/>
      <c r="J6" s="174"/>
      <c r="K6" s="174"/>
      <c r="L6" s="174"/>
      <c r="M6" s="174"/>
      <c r="N6" s="174"/>
      <c r="O6" s="174"/>
    </row>
    <row r="7" spans="2:18" ht="17.100000000000001" customHeight="1" x14ac:dyDescent="0.4">
      <c r="B7" s="104" t="s">
        <v>420</v>
      </c>
      <c r="C7" s="174"/>
      <c r="D7" s="174"/>
      <c r="E7" s="174"/>
      <c r="F7" s="174"/>
      <c r="G7" s="174"/>
      <c r="H7" s="174"/>
      <c r="I7" s="174"/>
      <c r="J7" s="174"/>
      <c r="K7" s="174"/>
      <c r="L7" s="174"/>
      <c r="M7" s="174"/>
      <c r="N7" s="174"/>
      <c r="O7" s="174"/>
    </row>
    <row r="8" spans="2:18" ht="16.5" thickBot="1" x14ac:dyDescent="0.45"/>
    <row r="9" spans="2:18" x14ac:dyDescent="0.4">
      <c r="B9" s="8" t="s">
        <v>0</v>
      </c>
      <c r="C9" s="9"/>
      <c r="D9" s="9" t="s">
        <v>147</v>
      </c>
      <c r="E9" s="9"/>
      <c r="F9" s="9"/>
      <c r="G9" s="9"/>
      <c r="H9" s="9" t="s">
        <v>91</v>
      </c>
      <c r="I9" s="9"/>
      <c r="J9" s="9"/>
      <c r="K9" s="9"/>
      <c r="L9" s="9"/>
      <c r="M9" s="9"/>
      <c r="N9" s="10"/>
      <c r="O9" s="10"/>
      <c r="Q9" s="4"/>
      <c r="R9" s="4"/>
    </row>
    <row r="10" spans="2:18" ht="18" customHeight="1" x14ac:dyDescent="0.4">
      <c r="B10" s="11">
        <v>1</v>
      </c>
      <c r="C10" s="1" t="s">
        <v>1</v>
      </c>
      <c r="D10" s="36" t="s">
        <v>2</v>
      </c>
      <c r="E10" s="305" t="s">
        <v>151</v>
      </c>
      <c r="F10" s="305"/>
      <c r="G10" s="305"/>
      <c r="H10" s="234"/>
      <c r="I10" s="187" t="s">
        <v>155</v>
      </c>
      <c r="J10" s="187"/>
      <c r="K10" s="187"/>
      <c r="L10" s="187"/>
      <c r="M10" s="187"/>
      <c r="N10" s="187"/>
      <c r="O10" s="188"/>
      <c r="Q10" s="46" t="s">
        <v>2</v>
      </c>
      <c r="R10" s="47" t="str">
        <f>IF(H10="","",H10)</f>
        <v/>
      </c>
    </row>
    <row r="11" spans="2:18" ht="18" customHeight="1" x14ac:dyDescent="0.4">
      <c r="B11" s="13"/>
      <c r="D11" s="4"/>
      <c r="E11" s="306"/>
      <c r="F11" s="306"/>
      <c r="G11" s="306"/>
      <c r="H11" s="235"/>
      <c r="I11" s="193" t="s">
        <v>156</v>
      </c>
      <c r="J11" s="193"/>
      <c r="K11" s="193"/>
      <c r="L11" s="193"/>
      <c r="M11" s="193"/>
      <c r="N11" s="193"/>
      <c r="O11" s="194"/>
      <c r="Q11" s="4"/>
      <c r="R11" s="4"/>
    </row>
    <row r="12" spans="2:18" ht="18" customHeight="1" x14ac:dyDescent="0.4">
      <c r="B12" s="13"/>
      <c r="D12" s="24" t="s">
        <v>4</v>
      </c>
      <c r="E12" s="307" t="s">
        <v>148</v>
      </c>
      <c r="F12" s="307"/>
      <c r="G12" s="307"/>
      <c r="H12" s="18"/>
      <c r="I12" s="191" t="s">
        <v>153</v>
      </c>
      <c r="J12" s="191"/>
      <c r="K12" s="191"/>
      <c r="L12" s="191"/>
      <c r="M12" s="191"/>
      <c r="N12" s="191"/>
      <c r="O12" s="192"/>
      <c r="Q12" s="2" t="s">
        <v>4</v>
      </c>
      <c r="R12" s="33" t="str">
        <f t="shared" ref="R12:R13" si="0">IF(H12="","",I12)</f>
        <v/>
      </c>
    </row>
    <row r="13" spans="2:18" ht="18" customHeight="1" x14ac:dyDescent="0.4">
      <c r="B13" s="13"/>
      <c r="D13" s="24"/>
      <c r="E13" s="307"/>
      <c r="F13" s="307"/>
      <c r="G13" s="307"/>
      <c r="H13" s="21"/>
      <c r="I13" s="189" t="s">
        <v>154</v>
      </c>
      <c r="J13" s="189"/>
      <c r="K13" s="189"/>
      <c r="L13" s="189"/>
      <c r="M13" s="189"/>
      <c r="N13" s="189"/>
      <c r="O13" s="190"/>
      <c r="Q13" s="2" t="s">
        <v>4</v>
      </c>
      <c r="R13" s="33" t="str">
        <f t="shared" si="0"/>
        <v/>
      </c>
    </row>
    <row r="14" spans="2:18" ht="18" customHeight="1" x14ac:dyDescent="0.4">
      <c r="B14" s="13"/>
      <c r="E14" s="307"/>
      <c r="F14" s="307"/>
      <c r="G14" s="307"/>
      <c r="H14" s="21"/>
      <c r="I14" s="189" t="s">
        <v>92</v>
      </c>
      <c r="J14" s="189"/>
      <c r="K14" s="189"/>
      <c r="L14" s="189"/>
      <c r="M14" s="189"/>
      <c r="N14" s="189"/>
      <c r="O14" s="190"/>
      <c r="Q14" s="2" t="s">
        <v>4</v>
      </c>
      <c r="R14" s="33" t="str">
        <f t="shared" ref="R14" si="1">IF(H14="","",I14)</f>
        <v/>
      </c>
    </row>
    <row r="15" spans="2:18" ht="18" customHeight="1" x14ac:dyDescent="0.4">
      <c r="B15" s="13"/>
      <c r="E15" s="307"/>
      <c r="F15" s="307"/>
      <c r="G15" s="307"/>
      <c r="H15" s="21"/>
      <c r="I15" s="189" t="s">
        <v>93</v>
      </c>
      <c r="J15" s="189"/>
      <c r="K15" s="189"/>
      <c r="L15" s="189"/>
      <c r="M15" s="189"/>
      <c r="N15" s="189"/>
      <c r="O15" s="190"/>
      <c r="Q15" s="2" t="s">
        <v>4</v>
      </c>
      <c r="R15" s="33" t="str">
        <f t="shared" ref="R15:R24" si="2">IF(H15="","",I15)</f>
        <v/>
      </c>
    </row>
    <row r="16" spans="2:18" ht="18" customHeight="1" x14ac:dyDescent="0.4">
      <c r="B16" s="13"/>
      <c r="E16" s="307"/>
      <c r="F16" s="307"/>
      <c r="G16" s="307"/>
      <c r="H16" s="21"/>
      <c r="I16" s="189" t="s">
        <v>94</v>
      </c>
      <c r="J16" s="189"/>
      <c r="K16" s="189"/>
      <c r="L16" s="189"/>
      <c r="M16" s="189"/>
      <c r="N16" s="189"/>
      <c r="O16" s="190"/>
      <c r="Q16" s="2" t="s">
        <v>4</v>
      </c>
      <c r="R16" s="33" t="str">
        <f t="shared" si="2"/>
        <v/>
      </c>
    </row>
    <row r="17" spans="1:18" ht="18" customHeight="1" x14ac:dyDescent="0.4">
      <c r="B17" s="13"/>
      <c r="E17" s="307"/>
      <c r="F17" s="307"/>
      <c r="G17" s="307"/>
      <c r="H17" s="21"/>
      <c r="I17" s="189" t="s">
        <v>95</v>
      </c>
      <c r="J17" s="189"/>
      <c r="K17" s="189"/>
      <c r="L17" s="189"/>
      <c r="M17" s="189"/>
      <c r="N17" s="189"/>
      <c r="O17" s="190"/>
      <c r="Q17" s="2" t="s">
        <v>4</v>
      </c>
      <c r="R17" s="33" t="str">
        <f t="shared" si="2"/>
        <v/>
      </c>
    </row>
    <row r="18" spans="1:18" ht="18" customHeight="1" x14ac:dyDescent="0.4">
      <c r="B18" s="13"/>
      <c r="E18" s="307"/>
      <c r="F18" s="307"/>
      <c r="G18" s="307"/>
      <c r="H18" s="21"/>
      <c r="I18" s="189" t="s">
        <v>96</v>
      </c>
      <c r="J18" s="189"/>
      <c r="K18" s="189"/>
      <c r="L18" s="189"/>
      <c r="M18" s="189"/>
      <c r="N18" s="189"/>
      <c r="O18" s="190"/>
      <c r="Q18" s="2" t="s">
        <v>4</v>
      </c>
      <c r="R18" s="33" t="str">
        <f t="shared" si="2"/>
        <v/>
      </c>
    </row>
    <row r="19" spans="1:18" ht="18" customHeight="1" x14ac:dyDescent="0.4">
      <c r="B19" s="13"/>
      <c r="E19" s="307"/>
      <c r="F19" s="307"/>
      <c r="G19" s="307"/>
      <c r="H19" s="21"/>
      <c r="I19" s="189" t="s">
        <v>97</v>
      </c>
      <c r="J19" s="189"/>
      <c r="K19" s="189"/>
      <c r="L19" s="189"/>
      <c r="M19" s="189"/>
      <c r="N19" s="189"/>
      <c r="O19" s="190"/>
      <c r="Q19" s="2" t="s">
        <v>4</v>
      </c>
      <c r="R19" s="33" t="str">
        <f t="shared" si="2"/>
        <v/>
      </c>
    </row>
    <row r="20" spans="1:18" ht="18" customHeight="1" x14ac:dyDescent="0.4">
      <c r="B20" s="13"/>
      <c r="E20" s="307"/>
      <c r="F20" s="307"/>
      <c r="G20" s="307"/>
      <c r="H20" s="21"/>
      <c r="I20" s="189" t="s">
        <v>98</v>
      </c>
      <c r="J20" s="189"/>
      <c r="K20" s="189"/>
      <c r="L20" s="189"/>
      <c r="M20" s="189"/>
      <c r="N20" s="189"/>
      <c r="O20" s="190"/>
      <c r="Q20" s="2" t="s">
        <v>4</v>
      </c>
      <c r="R20" s="33" t="str">
        <f t="shared" si="2"/>
        <v/>
      </c>
    </row>
    <row r="21" spans="1:18" ht="18" customHeight="1" x14ac:dyDescent="0.4">
      <c r="B21" s="13"/>
      <c r="E21" s="307"/>
      <c r="F21" s="307"/>
      <c r="G21" s="307"/>
      <c r="H21" s="21"/>
      <c r="I21" s="189" t="s">
        <v>99</v>
      </c>
      <c r="J21" s="189"/>
      <c r="K21" s="189"/>
      <c r="L21" s="189"/>
      <c r="M21" s="189"/>
      <c r="N21" s="189"/>
      <c r="O21" s="190"/>
      <c r="Q21" s="2" t="s">
        <v>4</v>
      </c>
      <c r="R21" s="33" t="str">
        <f t="shared" si="2"/>
        <v/>
      </c>
    </row>
    <row r="22" spans="1:18" ht="18" customHeight="1" x14ac:dyDescent="0.4">
      <c r="A22" s="2"/>
      <c r="B22" s="13"/>
      <c r="E22" s="307"/>
      <c r="F22" s="307"/>
      <c r="G22" s="307"/>
      <c r="H22" s="21"/>
      <c r="I22" s="189" t="s">
        <v>100</v>
      </c>
      <c r="J22" s="189"/>
      <c r="K22" s="189"/>
      <c r="L22" s="189"/>
      <c r="M22" s="189"/>
      <c r="N22" s="189"/>
      <c r="O22" s="190"/>
      <c r="Q22" s="2" t="s">
        <v>4</v>
      </c>
      <c r="R22" s="33" t="str">
        <f t="shared" si="2"/>
        <v/>
      </c>
    </row>
    <row r="23" spans="1:18" ht="18" customHeight="1" x14ac:dyDescent="0.4">
      <c r="B23" s="13"/>
      <c r="E23" s="307"/>
      <c r="F23" s="307"/>
      <c r="G23" s="307"/>
      <c r="H23" s="21"/>
      <c r="I23" s="189" t="s">
        <v>101</v>
      </c>
      <c r="J23" s="189"/>
      <c r="K23" s="189"/>
      <c r="L23" s="189"/>
      <c r="M23" s="189"/>
      <c r="N23" s="189"/>
      <c r="O23" s="190"/>
      <c r="Q23" s="2" t="s">
        <v>4</v>
      </c>
      <c r="R23" s="33" t="str">
        <f t="shared" si="2"/>
        <v/>
      </c>
    </row>
    <row r="24" spans="1:18" ht="18" customHeight="1" x14ac:dyDescent="0.4">
      <c r="B24" s="13"/>
      <c r="E24" s="307"/>
      <c r="F24" s="307"/>
      <c r="G24" s="307"/>
      <c r="H24" s="21"/>
      <c r="I24" s="189" t="s">
        <v>102</v>
      </c>
      <c r="J24" s="189"/>
      <c r="K24" s="189"/>
      <c r="L24" s="189"/>
      <c r="M24" s="189"/>
      <c r="N24" s="189"/>
      <c r="O24" s="190"/>
      <c r="Q24" s="2" t="s">
        <v>4</v>
      </c>
      <c r="R24" s="33" t="str">
        <f t="shared" si="2"/>
        <v/>
      </c>
    </row>
    <row r="25" spans="1:18" ht="18" customHeight="1" x14ac:dyDescent="0.4">
      <c r="B25" s="13"/>
      <c r="E25" s="307"/>
      <c r="F25" s="307"/>
      <c r="G25" s="307"/>
      <c r="H25" s="234"/>
      <c r="I25" s="198" t="s">
        <v>103</v>
      </c>
      <c r="J25" s="198"/>
      <c r="K25" s="198"/>
      <c r="L25" s="198"/>
      <c r="M25" s="198"/>
      <c r="N25" s="198"/>
      <c r="O25" s="199"/>
      <c r="Q25" s="38" t="s">
        <v>4</v>
      </c>
      <c r="R25" s="39" t="str">
        <f>IF(H25="","","⑭　その他_"&amp;J26)</f>
        <v/>
      </c>
    </row>
    <row r="26" spans="1:18" ht="33" customHeight="1" thickBot="1" x14ac:dyDescent="0.45">
      <c r="B26" s="15"/>
      <c r="C26" s="16"/>
      <c r="D26" s="16"/>
      <c r="E26" s="308"/>
      <c r="F26" s="308"/>
      <c r="G26" s="308"/>
      <c r="H26" s="256"/>
      <c r="I26" s="16"/>
      <c r="J26" s="215"/>
      <c r="K26" s="216"/>
      <c r="L26" s="216"/>
      <c r="M26" s="216"/>
      <c r="N26" s="216"/>
      <c r="O26" s="217"/>
    </row>
    <row r="27" spans="1:18" ht="16.5" thickBot="1" x14ac:dyDescent="0.45"/>
    <row r="28" spans="1:18" x14ac:dyDescent="0.4">
      <c r="B28" s="8" t="s">
        <v>0</v>
      </c>
      <c r="C28" s="9"/>
      <c r="D28" s="9" t="s">
        <v>147</v>
      </c>
      <c r="E28" s="9"/>
      <c r="F28" s="9"/>
      <c r="G28" s="9"/>
      <c r="H28" s="9" t="s">
        <v>91</v>
      </c>
      <c r="I28" s="9"/>
      <c r="J28" s="9"/>
      <c r="K28" s="9"/>
      <c r="L28" s="9"/>
      <c r="M28" s="9"/>
      <c r="N28" s="10"/>
      <c r="O28" s="10"/>
      <c r="Q28" s="4"/>
      <c r="R28" s="4"/>
    </row>
    <row r="29" spans="1:18" ht="18" customHeight="1" x14ac:dyDescent="0.4">
      <c r="B29" s="11">
        <v>2</v>
      </c>
      <c r="C29" s="1" t="s">
        <v>3</v>
      </c>
      <c r="D29" s="36" t="s">
        <v>104</v>
      </c>
      <c r="E29" s="307" t="s">
        <v>193</v>
      </c>
      <c r="F29" s="307"/>
      <c r="G29" s="307"/>
      <c r="H29" s="18"/>
      <c r="I29" s="187" t="s">
        <v>106</v>
      </c>
      <c r="J29" s="187"/>
      <c r="K29" s="187"/>
      <c r="L29" s="187"/>
      <c r="M29" s="187"/>
      <c r="N29" s="187"/>
      <c r="O29" s="188"/>
      <c r="Q29" s="2" t="s">
        <v>104</v>
      </c>
      <c r="R29" s="33" t="str">
        <f t="shared" ref="R29:R30" si="3">IF(H29="","",I29)</f>
        <v/>
      </c>
    </row>
    <row r="30" spans="1:18" ht="18" customHeight="1" x14ac:dyDescent="0.4">
      <c r="B30" s="13"/>
      <c r="E30" s="307"/>
      <c r="F30" s="307"/>
      <c r="G30" s="307"/>
      <c r="H30" s="21"/>
      <c r="I30" s="189" t="s">
        <v>107</v>
      </c>
      <c r="J30" s="189"/>
      <c r="K30" s="189"/>
      <c r="L30" s="189"/>
      <c r="M30" s="189"/>
      <c r="N30" s="189"/>
      <c r="O30" s="190"/>
      <c r="Q30" s="2" t="s">
        <v>104</v>
      </c>
      <c r="R30" s="33" t="str">
        <f t="shared" si="3"/>
        <v/>
      </c>
    </row>
    <row r="31" spans="1:18" ht="18" customHeight="1" x14ac:dyDescent="0.4">
      <c r="B31" s="13"/>
      <c r="E31" s="307"/>
      <c r="F31" s="307"/>
      <c r="G31" s="307"/>
      <c r="H31" s="21"/>
      <c r="I31" s="189" t="s">
        <v>108</v>
      </c>
      <c r="J31" s="189"/>
      <c r="K31" s="189"/>
      <c r="L31" s="189"/>
      <c r="M31" s="189"/>
      <c r="N31" s="189"/>
      <c r="O31" s="190"/>
      <c r="Q31" s="2" t="s">
        <v>104</v>
      </c>
      <c r="R31" s="33" t="str">
        <f t="shared" ref="R31" si="4">IF(H31="","",I31)</f>
        <v/>
      </c>
    </row>
    <row r="32" spans="1:18" ht="33" customHeight="1" x14ac:dyDescent="0.4">
      <c r="B32" s="13"/>
      <c r="E32" s="307"/>
      <c r="F32" s="307"/>
      <c r="G32" s="307"/>
      <c r="H32" s="259"/>
      <c r="I32" s="261" t="s">
        <v>395</v>
      </c>
      <c r="J32" s="261"/>
      <c r="K32" s="261"/>
      <c r="L32" s="261"/>
      <c r="M32" s="261"/>
      <c r="N32" s="261"/>
      <c r="O32" s="262"/>
      <c r="Q32" s="279" t="s">
        <v>104</v>
      </c>
      <c r="R32" s="280" t="str">
        <f>IF(H32="","","④　その他_"&amp;J33&amp;"、"&amp;J34&amp;"、"&amp;J35&amp;"、他"&amp;J36&amp;"件")</f>
        <v/>
      </c>
    </row>
    <row r="33" spans="2:18" ht="18" customHeight="1" x14ac:dyDescent="0.4">
      <c r="B33" s="13"/>
      <c r="E33" s="307"/>
      <c r="F33" s="307"/>
      <c r="G33" s="307"/>
      <c r="H33" s="234"/>
      <c r="I33" s="3">
        <v>1</v>
      </c>
      <c r="J33" s="206"/>
      <c r="K33" s="206"/>
      <c r="L33" s="206"/>
      <c r="M33" s="206"/>
      <c r="N33" s="206"/>
      <c r="O33" s="207"/>
      <c r="Q33" s="273"/>
      <c r="R33" s="280"/>
    </row>
    <row r="34" spans="2:18" ht="18" customHeight="1" x14ac:dyDescent="0.4">
      <c r="B34" s="13"/>
      <c r="E34" s="307"/>
      <c r="F34" s="307"/>
      <c r="G34" s="307"/>
      <c r="H34" s="234"/>
      <c r="I34" s="3">
        <v>2</v>
      </c>
      <c r="J34" s="206"/>
      <c r="K34" s="206"/>
      <c r="L34" s="206"/>
      <c r="M34" s="206"/>
      <c r="N34" s="206"/>
      <c r="O34" s="207"/>
      <c r="Q34" s="273"/>
      <c r="R34" s="280"/>
    </row>
    <row r="35" spans="2:18" ht="18" customHeight="1" x14ac:dyDescent="0.4">
      <c r="B35" s="13"/>
      <c r="E35" s="307"/>
      <c r="F35" s="307"/>
      <c r="G35" s="307"/>
      <c r="H35" s="234"/>
      <c r="I35" s="3">
        <v>3</v>
      </c>
      <c r="J35" s="206"/>
      <c r="K35" s="206"/>
      <c r="L35" s="206"/>
      <c r="M35" s="206"/>
      <c r="N35" s="206"/>
      <c r="O35" s="207"/>
      <c r="Q35" s="273"/>
      <c r="R35" s="280"/>
    </row>
    <row r="36" spans="2:18" ht="18" customHeight="1" x14ac:dyDescent="0.4">
      <c r="B36" s="13"/>
      <c r="E36" s="307"/>
      <c r="F36" s="307"/>
      <c r="G36" s="307"/>
      <c r="H36" s="260"/>
      <c r="I36" s="19" t="s">
        <v>105</v>
      </c>
      <c r="J36" s="18"/>
      <c r="K36" s="7" t="s">
        <v>138</v>
      </c>
      <c r="L36" s="7"/>
      <c r="M36" s="7"/>
      <c r="N36" s="7"/>
      <c r="O36" s="12"/>
      <c r="Q36" s="273"/>
      <c r="R36" s="280"/>
    </row>
    <row r="37" spans="2:18" ht="18" customHeight="1" x14ac:dyDescent="0.4">
      <c r="B37" s="13"/>
      <c r="D37" s="4"/>
      <c r="E37" s="309"/>
      <c r="F37" s="309"/>
      <c r="G37" s="309"/>
      <c r="H37" s="6"/>
      <c r="I37" s="193" t="s">
        <v>109</v>
      </c>
      <c r="J37" s="193"/>
      <c r="K37" s="193"/>
      <c r="L37" s="193"/>
      <c r="M37" s="193"/>
      <c r="N37" s="193"/>
      <c r="O37" s="194"/>
      <c r="Q37" s="38" t="s">
        <v>104</v>
      </c>
      <c r="R37" s="39" t="str">
        <f t="shared" ref="R37:R39" si="5">IF(H37="","",I37)</f>
        <v/>
      </c>
    </row>
    <row r="38" spans="2:18" ht="18" customHeight="1" x14ac:dyDescent="0.4">
      <c r="B38" s="13"/>
      <c r="D38" s="2" t="s">
        <v>110</v>
      </c>
      <c r="E38" s="310" t="s">
        <v>157</v>
      </c>
      <c r="F38" s="311"/>
      <c r="G38" s="311"/>
      <c r="H38" s="44"/>
      <c r="I38" s="221" t="s">
        <v>111</v>
      </c>
      <c r="J38" s="221"/>
      <c r="K38" s="221"/>
      <c r="L38" s="221"/>
      <c r="M38" s="221"/>
      <c r="N38" s="221"/>
      <c r="O38" s="222"/>
      <c r="Q38" s="2" t="s">
        <v>110</v>
      </c>
      <c r="R38" s="33" t="str">
        <f t="shared" si="5"/>
        <v/>
      </c>
    </row>
    <row r="39" spans="2:18" ht="18" customHeight="1" x14ac:dyDescent="0.4">
      <c r="B39" s="13"/>
      <c r="E39" s="311"/>
      <c r="F39" s="311"/>
      <c r="G39" s="311"/>
      <c r="H39" s="42"/>
      <c r="I39" s="219" t="s">
        <v>112</v>
      </c>
      <c r="J39" s="219"/>
      <c r="K39" s="219"/>
      <c r="L39" s="219"/>
      <c r="M39" s="219"/>
      <c r="N39" s="219"/>
      <c r="O39" s="220"/>
      <c r="Q39" s="2" t="s">
        <v>110</v>
      </c>
      <c r="R39" s="33" t="str">
        <f t="shared" si="5"/>
        <v/>
      </c>
    </row>
    <row r="40" spans="2:18" ht="18" customHeight="1" x14ac:dyDescent="0.4">
      <c r="B40" s="13"/>
      <c r="E40" s="311"/>
      <c r="F40" s="311"/>
      <c r="G40" s="311"/>
      <c r="H40" s="42"/>
      <c r="I40" s="219" t="s">
        <v>113</v>
      </c>
      <c r="J40" s="219"/>
      <c r="K40" s="219"/>
      <c r="L40" s="219"/>
      <c r="M40" s="219"/>
      <c r="N40" s="219"/>
      <c r="O40" s="220"/>
      <c r="Q40" s="2" t="s">
        <v>110</v>
      </c>
      <c r="R40" s="33" t="str">
        <f t="shared" ref="R40:R41" si="6">IF(H40="","",I40)</f>
        <v/>
      </c>
    </row>
    <row r="41" spans="2:18" ht="18" customHeight="1" x14ac:dyDescent="0.4">
      <c r="B41" s="13"/>
      <c r="E41" s="311"/>
      <c r="F41" s="311"/>
      <c r="G41" s="311"/>
      <c r="H41" s="42"/>
      <c r="I41" s="219" t="s">
        <v>114</v>
      </c>
      <c r="J41" s="219"/>
      <c r="K41" s="219"/>
      <c r="L41" s="219"/>
      <c r="M41" s="219"/>
      <c r="N41" s="219"/>
      <c r="O41" s="220"/>
      <c r="Q41" s="2" t="s">
        <v>110</v>
      </c>
      <c r="R41" s="33" t="str">
        <f t="shared" si="6"/>
        <v/>
      </c>
    </row>
    <row r="42" spans="2:18" ht="18" customHeight="1" x14ac:dyDescent="0.4">
      <c r="B42" s="13"/>
      <c r="E42" s="311"/>
      <c r="F42" s="311"/>
      <c r="G42" s="311"/>
      <c r="H42" s="257"/>
      <c r="I42" s="218" t="s">
        <v>115</v>
      </c>
      <c r="J42" s="218"/>
      <c r="K42" s="218"/>
      <c r="L42" s="218"/>
      <c r="M42" s="218"/>
      <c r="N42" s="218"/>
      <c r="O42" s="212"/>
      <c r="Q42" s="38" t="s">
        <v>110</v>
      </c>
      <c r="R42" s="39" t="str">
        <f>IF(H42="","","⑤　その他_"&amp;J43)</f>
        <v/>
      </c>
    </row>
    <row r="43" spans="2:18" ht="33" customHeight="1" thickBot="1" x14ac:dyDescent="0.45">
      <c r="B43" s="15"/>
      <c r="C43" s="16"/>
      <c r="D43" s="16"/>
      <c r="E43" s="312"/>
      <c r="F43" s="312"/>
      <c r="G43" s="312"/>
      <c r="H43" s="258"/>
      <c r="I43" s="73"/>
      <c r="J43" s="223"/>
      <c r="K43" s="224"/>
      <c r="L43" s="224"/>
      <c r="M43" s="224"/>
      <c r="N43" s="224"/>
      <c r="O43" s="225"/>
      <c r="Q43" s="45"/>
      <c r="R43" s="45"/>
    </row>
    <row r="44" spans="2:18" ht="16.5" thickBot="1" x14ac:dyDescent="0.45"/>
    <row r="45" spans="2:18" x14ac:dyDescent="0.4">
      <c r="B45" s="8" t="s">
        <v>0</v>
      </c>
      <c r="C45" s="9"/>
      <c r="D45" s="9" t="s">
        <v>147</v>
      </c>
      <c r="E45" s="9"/>
      <c r="F45" s="9"/>
      <c r="G45" s="9"/>
      <c r="H45" s="9" t="s">
        <v>91</v>
      </c>
      <c r="I45" s="9"/>
      <c r="J45" s="9"/>
      <c r="K45" s="9"/>
      <c r="L45" s="9"/>
      <c r="M45" s="9"/>
      <c r="N45" s="10"/>
      <c r="O45" s="10"/>
      <c r="Q45" s="4"/>
      <c r="R45" s="4"/>
    </row>
    <row r="46" spans="2:18" ht="18" customHeight="1" x14ac:dyDescent="0.4">
      <c r="B46" s="11">
        <v>3</v>
      </c>
      <c r="C46" s="1" t="s">
        <v>5</v>
      </c>
      <c r="D46" s="36" t="s">
        <v>6</v>
      </c>
      <c r="E46" s="307" t="s">
        <v>396</v>
      </c>
      <c r="F46" s="305"/>
      <c r="G46" s="305"/>
      <c r="H46" s="234"/>
      <c r="I46" s="187" t="s">
        <v>116</v>
      </c>
      <c r="J46" s="187"/>
      <c r="K46" s="187"/>
      <c r="L46" s="187"/>
      <c r="M46" s="187"/>
      <c r="N46" s="187"/>
      <c r="O46" s="188"/>
      <c r="Q46" s="46" t="s">
        <v>6</v>
      </c>
      <c r="R46" s="47" t="str" cm="1">
        <f t="array" ref="R46">_xlfn.IFS(H46="①",I46,H46="②",I47,H46="③",I48,H46="","")</f>
        <v/>
      </c>
    </row>
    <row r="47" spans="2:18" ht="18" customHeight="1" x14ac:dyDescent="0.4">
      <c r="B47" s="11"/>
      <c r="D47" s="36"/>
      <c r="E47" s="305"/>
      <c r="F47" s="305"/>
      <c r="G47" s="305"/>
      <c r="H47" s="234"/>
      <c r="I47" s="189" t="s">
        <v>117</v>
      </c>
      <c r="J47" s="189"/>
      <c r="K47" s="189"/>
      <c r="L47" s="189"/>
      <c r="M47" s="189"/>
      <c r="N47" s="189"/>
      <c r="O47" s="190"/>
    </row>
    <row r="48" spans="2:18" ht="18" customHeight="1" x14ac:dyDescent="0.4">
      <c r="B48" s="13"/>
      <c r="D48" s="4"/>
      <c r="E48" s="306"/>
      <c r="F48" s="306"/>
      <c r="G48" s="306"/>
      <c r="H48" s="235"/>
      <c r="I48" s="193" t="s">
        <v>208</v>
      </c>
      <c r="J48" s="193"/>
      <c r="K48" s="193"/>
      <c r="L48" s="193"/>
      <c r="M48" s="193"/>
      <c r="N48" s="193"/>
      <c r="O48" s="194"/>
      <c r="Q48" s="4"/>
      <c r="R48" s="4"/>
    </row>
    <row r="49" spans="2:18" ht="48" customHeight="1" thickBot="1" x14ac:dyDescent="0.45">
      <c r="B49" s="15"/>
      <c r="C49" s="16"/>
      <c r="D49" s="40" t="s">
        <v>7</v>
      </c>
      <c r="E49" s="293" t="s">
        <v>209</v>
      </c>
      <c r="F49" s="293"/>
      <c r="G49" s="293"/>
      <c r="H49" s="291"/>
      <c r="I49" s="291"/>
      <c r="J49" s="291"/>
      <c r="K49" s="291"/>
      <c r="L49" s="291"/>
      <c r="M49" s="291"/>
      <c r="N49" s="291"/>
      <c r="O49" s="292"/>
      <c r="Q49" s="46" t="s">
        <v>7</v>
      </c>
      <c r="R49" s="47" t="str">
        <f>IF(H49="","",H49)</f>
        <v/>
      </c>
    </row>
    <row r="50" spans="2:18" ht="16.5" thickBot="1" x14ac:dyDescent="0.45"/>
    <row r="51" spans="2:18" x14ac:dyDescent="0.4">
      <c r="B51" s="8" t="s">
        <v>0</v>
      </c>
      <c r="C51" s="9"/>
      <c r="D51" s="9" t="s">
        <v>147</v>
      </c>
      <c r="E51" s="9"/>
      <c r="F51" s="9"/>
      <c r="G51" s="9"/>
      <c r="H51" s="9"/>
      <c r="I51" s="9"/>
      <c r="J51" s="10"/>
      <c r="K51" s="9"/>
      <c r="L51" s="9"/>
      <c r="M51" s="9"/>
      <c r="N51" s="10"/>
      <c r="O51" s="10"/>
    </row>
    <row r="52" spans="2:18" ht="139.5" customHeight="1" x14ac:dyDescent="0.4">
      <c r="B52" s="22">
        <v>4</v>
      </c>
      <c r="C52" s="5" t="s">
        <v>118</v>
      </c>
      <c r="D52" s="77" t="s">
        <v>119</v>
      </c>
      <c r="E52" s="313" t="s">
        <v>210</v>
      </c>
      <c r="F52" s="313"/>
      <c r="G52" s="313"/>
      <c r="H52" s="313"/>
      <c r="I52" s="313"/>
      <c r="J52" s="314"/>
      <c r="K52" s="313"/>
      <c r="L52" s="313"/>
      <c r="M52" s="313"/>
      <c r="N52" s="313"/>
      <c r="O52" s="314"/>
    </row>
    <row r="53" spans="2:18" ht="18" customHeight="1" x14ac:dyDescent="0.4">
      <c r="B53" s="13"/>
      <c r="E53" s="138" t="s">
        <v>143</v>
      </c>
      <c r="F53" s="139"/>
      <c r="G53" s="287" t="s">
        <v>397</v>
      </c>
      <c r="H53" s="287"/>
      <c r="I53" s="287"/>
      <c r="J53" s="288"/>
      <c r="K53" s="289"/>
      <c r="L53" s="287"/>
      <c r="M53" s="287"/>
      <c r="N53" s="290"/>
      <c r="O53" s="14"/>
    </row>
    <row r="54" spans="2:18" x14ac:dyDescent="0.4">
      <c r="B54" s="13"/>
      <c r="E54" s="138"/>
      <c r="F54" s="139"/>
      <c r="G54" s="41" t="s">
        <v>142</v>
      </c>
      <c r="H54" s="318" t="s">
        <v>194</v>
      </c>
      <c r="I54" s="318"/>
      <c r="J54" s="319"/>
      <c r="K54" s="320"/>
      <c r="L54" s="318"/>
      <c r="M54" s="318"/>
      <c r="N54" s="275"/>
      <c r="O54" s="14"/>
    </row>
    <row r="55" spans="2:18" ht="18" customHeight="1" x14ac:dyDescent="0.4">
      <c r="B55" s="13"/>
      <c r="E55" s="204" t="s">
        <v>14</v>
      </c>
      <c r="F55" s="282"/>
      <c r="G55" s="28"/>
      <c r="H55" s="285"/>
      <c r="I55" s="187"/>
      <c r="J55" s="188"/>
      <c r="K55" s="187"/>
      <c r="L55" s="187"/>
      <c r="M55" s="187"/>
      <c r="N55" s="286"/>
      <c r="O55" s="14"/>
    </row>
    <row r="56" spans="2:18" ht="18" customHeight="1" x14ac:dyDescent="0.4">
      <c r="B56" s="13"/>
      <c r="E56" s="283" t="s">
        <v>15</v>
      </c>
      <c r="F56" s="284"/>
      <c r="G56" s="29"/>
      <c r="H56" s="252"/>
      <c r="I56" s="189"/>
      <c r="J56" s="190"/>
      <c r="K56" s="189"/>
      <c r="L56" s="189"/>
      <c r="M56" s="189"/>
      <c r="N56" s="253"/>
      <c r="O56" s="14"/>
    </row>
    <row r="57" spans="2:18" ht="18" customHeight="1" x14ac:dyDescent="0.4">
      <c r="B57" s="13"/>
      <c r="E57" s="283" t="s">
        <v>16</v>
      </c>
      <c r="F57" s="284"/>
      <c r="G57" s="29"/>
      <c r="H57" s="252"/>
      <c r="I57" s="189"/>
      <c r="J57" s="190"/>
      <c r="K57" s="189"/>
      <c r="L57" s="189"/>
      <c r="M57" s="189"/>
      <c r="N57" s="253"/>
      <c r="O57" s="14"/>
    </row>
    <row r="58" spans="2:18" ht="18" customHeight="1" x14ac:dyDescent="0.4">
      <c r="B58" s="13"/>
      <c r="E58" s="283" t="s">
        <v>17</v>
      </c>
      <c r="F58" s="284"/>
      <c r="G58" s="29"/>
      <c r="H58" s="252"/>
      <c r="I58" s="189"/>
      <c r="J58" s="190"/>
      <c r="K58" s="189"/>
      <c r="L58" s="189"/>
      <c r="M58" s="189"/>
      <c r="N58" s="253"/>
      <c r="O58" s="14"/>
    </row>
    <row r="59" spans="2:18" x14ac:dyDescent="0.4">
      <c r="B59" s="13"/>
      <c r="D59" s="4"/>
      <c r="E59" s="4"/>
      <c r="F59" s="4"/>
      <c r="G59" s="4"/>
      <c r="H59" s="4"/>
      <c r="I59" s="4"/>
      <c r="J59" s="37"/>
      <c r="K59" s="37"/>
      <c r="L59" s="4"/>
      <c r="M59" s="4"/>
      <c r="N59" s="4"/>
      <c r="O59" s="20"/>
    </row>
    <row r="60" spans="2:18" ht="35.65" customHeight="1" x14ac:dyDescent="0.4">
      <c r="B60" s="22"/>
      <c r="C60" s="5"/>
      <c r="D60" s="77" t="s">
        <v>122</v>
      </c>
      <c r="E60" s="200" t="s">
        <v>496</v>
      </c>
      <c r="F60" s="200"/>
      <c r="G60" s="200"/>
      <c r="H60" s="200"/>
      <c r="I60" s="200"/>
      <c r="J60" s="294"/>
      <c r="K60" s="200"/>
      <c r="L60" s="200"/>
      <c r="M60" s="200"/>
      <c r="N60" s="200"/>
      <c r="O60" s="294"/>
    </row>
    <row r="61" spans="2:18" ht="25.15" customHeight="1" x14ac:dyDescent="0.4">
      <c r="B61" s="13"/>
      <c r="E61" s="138" t="s">
        <v>143</v>
      </c>
      <c r="F61" s="139"/>
      <c r="G61" s="290" t="s">
        <v>398</v>
      </c>
      <c r="H61" s="295"/>
      <c r="I61" s="295"/>
      <c r="J61" s="321"/>
      <c r="K61" s="295"/>
      <c r="L61" s="295"/>
      <c r="M61" s="295"/>
      <c r="N61" s="295"/>
      <c r="O61" s="14"/>
    </row>
    <row r="62" spans="2:18" ht="18" customHeight="1" x14ac:dyDescent="0.4">
      <c r="B62" s="13"/>
      <c r="E62" s="184" t="s">
        <v>176</v>
      </c>
      <c r="F62" s="184"/>
      <c r="G62" s="62"/>
      <c r="H62" s="178" t="s">
        <v>195</v>
      </c>
      <c r="I62" s="178"/>
      <c r="J62" s="179"/>
      <c r="K62" s="180"/>
      <c r="L62" s="178"/>
      <c r="M62" s="178"/>
      <c r="N62" s="178"/>
      <c r="O62" s="14"/>
    </row>
    <row r="63" spans="2:18" ht="18" customHeight="1" x14ac:dyDescent="0.4">
      <c r="B63" s="13"/>
      <c r="E63" s="184"/>
      <c r="F63" s="184"/>
      <c r="G63" s="63"/>
      <c r="H63" s="181" t="s">
        <v>196</v>
      </c>
      <c r="I63" s="181"/>
      <c r="J63" s="182"/>
      <c r="K63" s="183"/>
      <c r="L63" s="181"/>
      <c r="M63" s="181"/>
      <c r="N63" s="181"/>
      <c r="O63" s="14"/>
    </row>
    <row r="64" spans="2:18" ht="18" customHeight="1" x14ac:dyDescent="0.4">
      <c r="B64" s="13"/>
      <c r="E64" s="184"/>
      <c r="F64" s="184"/>
      <c r="G64" s="61"/>
      <c r="H64" s="159" t="s">
        <v>197</v>
      </c>
      <c r="I64" s="159"/>
      <c r="J64" s="160"/>
      <c r="K64" s="161"/>
      <c r="L64" s="159"/>
      <c r="M64" s="159"/>
      <c r="N64" s="159"/>
      <c r="O64" s="14"/>
    </row>
    <row r="65" spans="2:15" ht="18" customHeight="1" x14ac:dyDescent="0.4">
      <c r="B65" s="13"/>
      <c r="E65" s="184"/>
      <c r="F65" s="184"/>
      <c r="G65" s="61"/>
      <c r="H65" s="159" t="s">
        <v>399</v>
      </c>
      <c r="I65" s="159"/>
      <c r="J65" s="160"/>
      <c r="K65" s="161"/>
      <c r="L65" s="159"/>
      <c r="M65" s="159"/>
      <c r="N65" s="159"/>
      <c r="O65" s="14"/>
    </row>
    <row r="66" spans="2:15" ht="18" customHeight="1" x14ac:dyDescent="0.4">
      <c r="B66" s="13"/>
      <c r="E66" s="184"/>
      <c r="F66" s="184"/>
      <c r="G66" s="61"/>
      <c r="H66" s="159" t="s">
        <v>198</v>
      </c>
      <c r="I66" s="159"/>
      <c r="J66" s="160"/>
      <c r="K66" s="161"/>
      <c r="L66" s="159"/>
      <c r="M66" s="159"/>
      <c r="N66" s="159"/>
      <c r="O66" s="14"/>
    </row>
    <row r="67" spans="2:15" ht="18" customHeight="1" x14ac:dyDescent="0.4">
      <c r="B67" s="13"/>
      <c r="E67" s="184"/>
      <c r="F67" s="184"/>
      <c r="G67" s="93" t="s">
        <v>497</v>
      </c>
      <c r="H67" s="93"/>
      <c r="I67" s="93"/>
      <c r="J67" s="93"/>
      <c r="K67" s="93"/>
      <c r="L67" s="93"/>
      <c r="M67" s="93"/>
      <c r="N67" s="96"/>
      <c r="O67" s="14"/>
    </row>
    <row r="68" spans="2:15" ht="45" customHeight="1" x14ac:dyDescent="0.4">
      <c r="B68" s="13"/>
      <c r="D68" s="65"/>
      <c r="E68" s="184"/>
      <c r="F68" s="184"/>
      <c r="G68" s="195"/>
      <c r="H68" s="196"/>
      <c r="I68" s="196"/>
      <c r="J68" s="196"/>
      <c r="K68" s="196"/>
      <c r="L68" s="196"/>
      <c r="M68" s="196"/>
      <c r="N68" s="197"/>
      <c r="O68" s="67"/>
    </row>
    <row r="69" spans="2:15" ht="16.149999999999999" customHeight="1" x14ac:dyDescent="0.4">
      <c r="B69" s="13"/>
      <c r="D69" s="4"/>
      <c r="E69" s="74"/>
      <c r="F69" s="74"/>
      <c r="G69" s="75"/>
      <c r="H69" s="76"/>
      <c r="I69" s="76"/>
      <c r="J69" s="78"/>
      <c r="K69" s="78"/>
      <c r="L69" s="76"/>
      <c r="M69" s="76"/>
      <c r="N69" s="76"/>
      <c r="O69" s="20"/>
    </row>
    <row r="70" spans="2:15" ht="54" customHeight="1" x14ac:dyDescent="0.4">
      <c r="B70" s="13"/>
      <c r="D70" s="66" t="s">
        <v>211</v>
      </c>
      <c r="E70" s="200" t="s">
        <v>400</v>
      </c>
      <c r="F70" s="201"/>
      <c r="G70" s="201"/>
      <c r="H70" s="201"/>
      <c r="I70" s="201"/>
      <c r="J70" s="201"/>
      <c r="K70" s="201"/>
      <c r="L70" s="201"/>
      <c r="M70" s="201"/>
      <c r="N70" s="201"/>
      <c r="O70" s="202"/>
    </row>
    <row r="71" spans="2:15" ht="25.15" customHeight="1" x14ac:dyDescent="0.4">
      <c r="B71" s="13"/>
      <c r="E71" s="175"/>
      <c r="F71" s="135"/>
      <c r="G71" s="176" t="s">
        <v>402</v>
      </c>
      <c r="H71" s="176"/>
      <c r="I71" s="176"/>
      <c r="J71" s="176"/>
      <c r="K71" s="176"/>
      <c r="L71" s="176"/>
      <c r="M71" s="176"/>
      <c r="N71" s="177"/>
      <c r="O71" s="14"/>
    </row>
    <row r="72" spans="2:15" ht="18" customHeight="1" x14ac:dyDescent="0.4">
      <c r="B72" s="13"/>
      <c r="E72" s="203" t="s">
        <v>401</v>
      </c>
      <c r="F72" s="184"/>
      <c r="G72" s="62"/>
      <c r="H72" s="178" t="s">
        <v>212</v>
      </c>
      <c r="I72" s="178"/>
      <c r="J72" s="179"/>
      <c r="K72" s="180"/>
      <c r="L72" s="178"/>
      <c r="M72" s="178"/>
      <c r="N72" s="178"/>
      <c r="O72" s="14"/>
    </row>
    <row r="73" spans="2:15" ht="18" customHeight="1" x14ac:dyDescent="0.4">
      <c r="B73" s="13"/>
      <c r="E73" s="203"/>
      <c r="F73" s="184"/>
      <c r="G73" s="63"/>
      <c r="H73" s="181" t="s">
        <v>213</v>
      </c>
      <c r="I73" s="181"/>
      <c r="J73" s="182"/>
      <c r="K73" s="183"/>
      <c r="L73" s="181"/>
      <c r="M73" s="181"/>
      <c r="N73" s="181"/>
      <c r="O73" s="14"/>
    </row>
    <row r="74" spans="2:15" ht="18" customHeight="1" x14ac:dyDescent="0.4">
      <c r="B74" s="13"/>
      <c r="E74" s="203"/>
      <c r="F74" s="184"/>
      <c r="G74" s="61"/>
      <c r="H74" s="159" t="s">
        <v>403</v>
      </c>
      <c r="I74" s="159"/>
      <c r="J74" s="160"/>
      <c r="K74" s="161"/>
      <c r="L74" s="159"/>
      <c r="M74" s="159"/>
      <c r="N74" s="159"/>
      <c r="O74" s="14"/>
    </row>
    <row r="75" spans="2:15" ht="18" customHeight="1" x14ac:dyDescent="0.4">
      <c r="B75" s="13"/>
      <c r="E75" s="203"/>
      <c r="F75" s="184"/>
      <c r="G75" s="61"/>
      <c r="H75" s="159" t="s">
        <v>404</v>
      </c>
      <c r="I75" s="159"/>
      <c r="J75" s="160"/>
      <c r="K75" s="161"/>
      <c r="L75" s="159"/>
      <c r="M75" s="159"/>
      <c r="N75" s="159"/>
      <c r="O75" s="14"/>
    </row>
    <row r="76" spans="2:15" ht="18" customHeight="1" x14ac:dyDescent="0.4">
      <c r="B76" s="13"/>
      <c r="E76" s="203"/>
      <c r="F76" s="184"/>
      <c r="G76" s="61"/>
      <c r="H76" s="159" t="s">
        <v>214</v>
      </c>
      <c r="I76" s="159"/>
      <c r="J76" s="160"/>
      <c r="K76" s="161"/>
      <c r="L76" s="159"/>
      <c r="M76" s="159"/>
      <c r="N76" s="159"/>
      <c r="O76" s="14"/>
    </row>
    <row r="77" spans="2:15" ht="18" customHeight="1" x14ac:dyDescent="0.4">
      <c r="B77" s="13"/>
      <c r="E77" s="203"/>
      <c r="F77" s="184"/>
      <c r="G77" s="61"/>
      <c r="H77" s="159" t="s">
        <v>215</v>
      </c>
      <c r="I77" s="159"/>
      <c r="J77" s="160"/>
      <c r="K77" s="161"/>
      <c r="L77" s="159"/>
      <c r="M77" s="159"/>
      <c r="N77" s="159"/>
      <c r="O77" s="14"/>
    </row>
    <row r="78" spans="2:15" ht="18" customHeight="1" x14ac:dyDescent="0.4">
      <c r="B78" s="13"/>
      <c r="E78" s="203"/>
      <c r="F78" s="184"/>
      <c r="G78" s="93" t="s">
        <v>405</v>
      </c>
      <c r="H78" s="93"/>
      <c r="I78" s="93"/>
      <c r="J78" s="93"/>
      <c r="K78" s="93"/>
      <c r="L78" s="93"/>
      <c r="M78" s="93"/>
      <c r="N78" s="96"/>
      <c r="O78" s="14"/>
    </row>
    <row r="79" spans="2:15" ht="45" customHeight="1" x14ac:dyDescent="0.4">
      <c r="B79" s="13"/>
      <c r="D79" s="65"/>
      <c r="E79" s="204"/>
      <c r="F79" s="205"/>
      <c r="G79" s="195"/>
      <c r="H79" s="196"/>
      <c r="I79" s="196"/>
      <c r="J79" s="196"/>
      <c r="K79" s="196"/>
      <c r="L79" s="196"/>
      <c r="M79" s="196"/>
      <c r="N79" s="197"/>
      <c r="O79" s="67"/>
    </row>
    <row r="80" spans="2:15" ht="15" customHeight="1" thickBot="1" x14ac:dyDescent="0.45">
      <c r="B80" s="15"/>
      <c r="C80" s="16"/>
      <c r="D80" s="25"/>
      <c r="E80" s="81"/>
      <c r="G80" s="81"/>
      <c r="H80" s="94"/>
      <c r="I80" s="94"/>
      <c r="J80" s="94"/>
      <c r="K80" s="94"/>
      <c r="L80" s="94"/>
      <c r="M80" s="94"/>
      <c r="N80" s="94"/>
      <c r="O80" s="95"/>
    </row>
    <row r="81" spans="2:15" ht="16.5" thickBot="1" x14ac:dyDescent="0.45"/>
    <row r="82" spans="2:15" x14ac:dyDescent="0.4">
      <c r="B82" s="8" t="s">
        <v>0</v>
      </c>
      <c r="C82" s="9"/>
      <c r="D82" s="9" t="s">
        <v>147</v>
      </c>
      <c r="E82" s="9"/>
      <c r="F82" s="9"/>
      <c r="G82" s="9"/>
      <c r="H82" s="9"/>
      <c r="I82" s="9"/>
      <c r="J82" s="9"/>
      <c r="K82" s="9"/>
      <c r="L82" s="9"/>
      <c r="M82" s="9"/>
      <c r="N82" s="9"/>
      <c r="O82" s="10"/>
    </row>
    <row r="83" spans="2:15" ht="54.6" customHeight="1" x14ac:dyDescent="0.4">
      <c r="B83" s="22">
        <v>5</v>
      </c>
      <c r="C83" s="5" t="s">
        <v>139</v>
      </c>
      <c r="D83" s="23" t="s">
        <v>10</v>
      </c>
      <c r="E83" s="307" t="s">
        <v>216</v>
      </c>
      <c r="F83" s="307"/>
      <c r="G83" s="307"/>
      <c r="H83" s="307"/>
      <c r="I83" s="307"/>
      <c r="J83" s="307"/>
      <c r="K83" s="307"/>
      <c r="L83" s="307"/>
      <c r="M83" s="307"/>
      <c r="N83" s="307"/>
      <c r="O83" s="315"/>
    </row>
    <row r="84" spans="2:15" x14ac:dyDescent="0.4">
      <c r="B84" s="13"/>
      <c r="O84" s="14"/>
    </row>
    <row r="85" spans="2:15" ht="35.1" customHeight="1" x14ac:dyDescent="0.4">
      <c r="B85" s="13"/>
      <c r="E85" s="316" t="s">
        <v>167</v>
      </c>
      <c r="F85" s="267" t="s">
        <v>120</v>
      </c>
      <c r="G85" s="134" t="s">
        <v>13</v>
      </c>
      <c r="H85" s="135"/>
      <c r="I85" s="136"/>
      <c r="J85" s="265" t="s">
        <v>406</v>
      </c>
      <c r="K85" s="266"/>
      <c r="L85" s="266"/>
      <c r="M85" s="266"/>
      <c r="N85" s="322" t="s">
        <v>498</v>
      </c>
      <c r="O85" s="323"/>
    </row>
    <row r="86" spans="2:15" ht="32.25" thickBot="1" x14ac:dyDescent="0.45">
      <c r="B86" s="13"/>
      <c r="E86" s="317"/>
      <c r="F86" s="268"/>
      <c r="G86" s="137"/>
      <c r="H86" s="138"/>
      <c r="I86" s="139"/>
      <c r="J86" s="41" t="s">
        <v>14</v>
      </c>
      <c r="K86" s="64" t="s">
        <v>144</v>
      </c>
      <c r="L86" s="64" t="s">
        <v>145</v>
      </c>
      <c r="M86" s="64" t="s">
        <v>146</v>
      </c>
      <c r="N86" s="137"/>
      <c r="O86" s="324"/>
    </row>
    <row r="87" spans="2:15" ht="18" customHeight="1" x14ac:dyDescent="0.4">
      <c r="B87" s="13"/>
      <c r="E87" s="98" t="s">
        <v>168</v>
      </c>
      <c r="F87" s="43" t="s">
        <v>18</v>
      </c>
      <c r="G87" s="143" t="s">
        <v>121</v>
      </c>
      <c r="H87" s="144"/>
      <c r="I87" s="145"/>
      <c r="J87" s="28"/>
      <c r="K87" s="28"/>
      <c r="L87" s="28"/>
      <c r="M87" s="28"/>
      <c r="N87" s="185"/>
      <c r="O87" s="186"/>
    </row>
    <row r="88" spans="2:15" ht="18" customHeight="1" x14ac:dyDescent="0.4">
      <c r="B88" s="13"/>
      <c r="E88" s="281" t="s">
        <v>169</v>
      </c>
      <c r="F88" s="277" t="s">
        <v>20</v>
      </c>
      <c r="G88" s="140" t="s">
        <v>21</v>
      </c>
      <c r="H88" s="141"/>
      <c r="I88" s="142"/>
      <c r="J88" s="156"/>
      <c r="K88" s="156"/>
      <c r="L88" s="156"/>
      <c r="M88" s="156"/>
      <c r="N88" s="211"/>
      <c r="O88" s="212"/>
    </row>
    <row r="89" spans="2:15" ht="18" customHeight="1" x14ac:dyDescent="0.4">
      <c r="B89" s="13"/>
      <c r="E89" s="281"/>
      <c r="F89" s="277"/>
      <c r="G89" s="140" t="s">
        <v>22</v>
      </c>
      <c r="H89" s="141"/>
      <c r="I89" s="142"/>
      <c r="J89" s="157"/>
      <c r="K89" s="157"/>
      <c r="L89" s="157"/>
      <c r="M89" s="157"/>
      <c r="N89" s="213"/>
      <c r="O89" s="214"/>
    </row>
    <row r="90" spans="2:15" ht="18" customHeight="1" x14ac:dyDescent="0.4">
      <c r="B90" s="13"/>
      <c r="E90" s="281"/>
      <c r="F90" s="277"/>
      <c r="G90" s="140" t="s">
        <v>23</v>
      </c>
      <c r="H90" s="141"/>
      <c r="I90" s="142"/>
      <c r="J90" s="157"/>
      <c r="K90" s="157"/>
      <c r="L90" s="157"/>
      <c r="M90" s="157"/>
      <c r="N90" s="213"/>
      <c r="O90" s="214"/>
    </row>
    <row r="91" spans="2:15" ht="18" customHeight="1" x14ac:dyDescent="0.4">
      <c r="B91" s="13"/>
      <c r="E91" s="281"/>
      <c r="F91" s="277"/>
      <c r="G91" s="140" t="s">
        <v>24</v>
      </c>
      <c r="H91" s="141"/>
      <c r="I91" s="142"/>
      <c r="J91" s="158"/>
      <c r="K91" s="158"/>
      <c r="L91" s="158"/>
      <c r="M91" s="158"/>
      <c r="N91" s="185"/>
      <c r="O91" s="186"/>
    </row>
    <row r="92" spans="2:15" ht="18" customHeight="1" x14ac:dyDescent="0.4">
      <c r="B92" s="13"/>
      <c r="E92" s="281"/>
      <c r="F92" s="278" t="s">
        <v>199</v>
      </c>
      <c r="G92" s="131" t="s">
        <v>158</v>
      </c>
      <c r="H92" s="132"/>
      <c r="I92" s="133"/>
      <c r="J92" s="156"/>
      <c r="K92" s="156"/>
      <c r="L92" s="156"/>
      <c r="M92" s="156"/>
      <c r="N92" s="211"/>
      <c r="O92" s="212"/>
    </row>
    <row r="93" spans="2:15" ht="18" customHeight="1" x14ac:dyDescent="0.4">
      <c r="B93" s="13"/>
      <c r="E93" s="281"/>
      <c r="F93" s="278"/>
      <c r="G93" s="131" t="s">
        <v>159</v>
      </c>
      <c r="H93" s="132"/>
      <c r="I93" s="133"/>
      <c r="J93" s="157"/>
      <c r="K93" s="157"/>
      <c r="L93" s="157"/>
      <c r="M93" s="157"/>
      <c r="N93" s="213"/>
      <c r="O93" s="214"/>
    </row>
    <row r="94" spans="2:15" ht="33" customHeight="1" x14ac:dyDescent="0.4">
      <c r="B94" s="13"/>
      <c r="E94" s="281"/>
      <c r="F94" s="278"/>
      <c r="G94" s="131" t="s">
        <v>160</v>
      </c>
      <c r="H94" s="132"/>
      <c r="I94" s="133"/>
      <c r="J94" s="157"/>
      <c r="K94" s="157"/>
      <c r="L94" s="157"/>
      <c r="M94" s="157"/>
      <c r="N94" s="213"/>
      <c r="O94" s="214"/>
    </row>
    <row r="95" spans="2:15" ht="18" customHeight="1" x14ac:dyDescent="0.4">
      <c r="B95" s="13"/>
      <c r="E95" s="281"/>
      <c r="F95" s="278"/>
      <c r="G95" s="131" t="s">
        <v>25</v>
      </c>
      <c r="H95" s="132"/>
      <c r="I95" s="133"/>
      <c r="J95" s="158"/>
      <c r="K95" s="158"/>
      <c r="L95" s="158"/>
      <c r="M95" s="158"/>
      <c r="N95" s="185"/>
      <c r="O95" s="186"/>
    </row>
    <row r="96" spans="2:15" ht="49.15" customHeight="1" x14ac:dyDescent="0.4">
      <c r="B96" s="13"/>
      <c r="E96" s="281"/>
      <c r="F96" s="278"/>
      <c r="G96" s="131" t="s">
        <v>200</v>
      </c>
      <c r="H96" s="132"/>
      <c r="I96" s="133"/>
      <c r="J96" s="28"/>
      <c r="K96" s="28"/>
      <c r="L96" s="28"/>
      <c r="M96" s="28"/>
      <c r="N96" s="185"/>
      <c r="O96" s="186"/>
    </row>
    <row r="97" spans="2:15" ht="18" customHeight="1" x14ac:dyDescent="0.4">
      <c r="B97" s="13"/>
      <c r="E97" s="281"/>
      <c r="F97" s="277" t="s">
        <v>26</v>
      </c>
      <c r="G97" s="140" t="s">
        <v>27</v>
      </c>
      <c r="H97" s="141"/>
      <c r="I97" s="142"/>
      <c r="J97" s="156"/>
      <c r="K97" s="156"/>
      <c r="L97" s="156"/>
      <c r="M97" s="156"/>
      <c r="N97" s="211"/>
      <c r="O97" s="212"/>
    </row>
    <row r="98" spans="2:15" ht="18" customHeight="1" x14ac:dyDescent="0.4">
      <c r="B98" s="13"/>
      <c r="E98" s="281"/>
      <c r="F98" s="277"/>
      <c r="G98" s="140" t="s">
        <v>28</v>
      </c>
      <c r="H98" s="141"/>
      <c r="I98" s="142"/>
      <c r="J98" s="157"/>
      <c r="K98" s="157"/>
      <c r="L98" s="157"/>
      <c r="M98" s="157"/>
      <c r="N98" s="213"/>
      <c r="O98" s="214"/>
    </row>
    <row r="99" spans="2:15" ht="18" customHeight="1" x14ac:dyDescent="0.4">
      <c r="B99" s="13"/>
      <c r="E99" s="281"/>
      <c r="F99" s="277"/>
      <c r="G99" s="140" t="s">
        <v>29</v>
      </c>
      <c r="H99" s="141"/>
      <c r="I99" s="142"/>
      <c r="J99" s="157"/>
      <c r="K99" s="157"/>
      <c r="L99" s="157"/>
      <c r="M99" s="157"/>
      <c r="N99" s="213"/>
      <c r="O99" s="214"/>
    </row>
    <row r="100" spans="2:15" ht="18" customHeight="1" x14ac:dyDescent="0.4">
      <c r="B100" s="13"/>
      <c r="E100" s="281"/>
      <c r="F100" s="277"/>
      <c r="G100" s="140" t="s">
        <v>30</v>
      </c>
      <c r="H100" s="141"/>
      <c r="I100" s="142"/>
      <c r="J100" s="157"/>
      <c r="K100" s="157"/>
      <c r="L100" s="157"/>
      <c r="M100" s="157"/>
      <c r="N100" s="213"/>
      <c r="O100" s="214"/>
    </row>
    <row r="101" spans="2:15" ht="18" customHeight="1" x14ac:dyDescent="0.4">
      <c r="B101" s="13"/>
      <c r="E101" s="281"/>
      <c r="F101" s="277"/>
      <c r="G101" s="140" t="s">
        <v>31</v>
      </c>
      <c r="H101" s="141"/>
      <c r="I101" s="142"/>
      <c r="J101" s="158"/>
      <c r="K101" s="158"/>
      <c r="L101" s="158"/>
      <c r="M101" s="158"/>
      <c r="N101" s="185"/>
      <c r="O101" s="186"/>
    </row>
    <row r="102" spans="2:15" ht="18" customHeight="1" x14ac:dyDescent="0.4">
      <c r="B102" s="13"/>
      <c r="E102" s="281" t="s">
        <v>170</v>
      </c>
      <c r="F102" s="277" t="s">
        <v>32</v>
      </c>
      <c r="G102" s="140" t="s">
        <v>33</v>
      </c>
      <c r="H102" s="141"/>
      <c r="I102" s="142"/>
      <c r="J102" s="156"/>
      <c r="K102" s="156"/>
      <c r="L102" s="156"/>
      <c r="M102" s="156"/>
      <c r="N102" s="211"/>
      <c r="O102" s="212"/>
    </row>
    <row r="103" spans="2:15" ht="18" customHeight="1" x14ac:dyDescent="0.4">
      <c r="B103" s="13"/>
      <c r="E103" s="281"/>
      <c r="F103" s="277"/>
      <c r="G103" s="140" t="s">
        <v>34</v>
      </c>
      <c r="H103" s="141"/>
      <c r="I103" s="142"/>
      <c r="J103" s="157"/>
      <c r="K103" s="157"/>
      <c r="L103" s="157"/>
      <c r="M103" s="157"/>
      <c r="N103" s="213"/>
      <c r="O103" s="214"/>
    </row>
    <row r="104" spans="2:15" ht="18" customHeight="1" x14ac:dyDescent="0.4">
      <c r="B104" s="13"/>
      <c r="E104" s="281"/>
      <c r="F104" s="277"/>
      <c r="G104" s="140" t="s">
        <v>35</v>
      </c>
      <c r="H104" s="141"/>
      <c r="I104" s="142"/>
      <c r="J104" s="158"/>
      <c r="K104" s="158"/>
      <c r="L104" s="158"/>
      <c r="M104" s="158"/>
      <c r="N104" s="185"/>
      <c r="O104" s="186"/>
    </row>
    <row r="105" spans="2:15" ht="18" customHeight="1" x14ac:dyDescent="0.4">
      <c r="B105" s="13"/>
      <c r="E105" s="281" t="s">
        <v>171</v>
      </c>
      <c r="F105" s="34" t="s">
        <v>407</v>
      </c>
      <c r="G105" s="140" t="s">
        <v>217</v>
      </c>
      <c r="H105" s="141"/>
      <c r="I105" s="142"/>
      <c r="J105" s="29"/>
      <c r="K105" s="29"/>
      <c r="L105" s="29"/>
      <c r="M105" s="29"/>
      <c r="N105" s="245"/>
      <c r="O105" s="220"/>
    </row>
    <row r="106" spans="2:15" ht="18" customHeight="1" x14ac:dyDescent="0.4">
      <c r="B106" s="13"/>
      <c r="E106" s="281"/>
      <c r="F106" s="297" t="s">
        <v>408</v>
      </c>
      <c r="G106" s="140" t="s">
        <v>36</v>
      </c>
      <c r="H106" s="141"/>
      <c r="I106" s="142"/>
      <c r="J106" s="156"/>
      <c r="K106" s="156"/>
      <c r="L106" s="156"/>
      <c r="M106" s="156"/>
      <c r="N106" s="211"/>
      <c r="O106" s="212"/>
    </row>
    <row r="107" spans="2:15" ht="18" customHeight="1" x14ac:dyDescent="0.4">
      <c r="B107" s="13"/>
      <c r="E107" s="281"/>
      <c r="F107" s="298"/>
      <c r="G107" s="140" t="s">
        <v>37</v>
      </c>
      <c r="H107" s="141"/>
      <c r="I107" s="142"/>
      <c r="J107" s="157"/>
      <c r="K107" s="157"/>
      <c r="L107" s="157"/>
      <c r="M107" s="157"/>
      <c r="N107" s="213"/>
      <c r="O107" s="214"/>
    </row>
    <row r="108" spans="2:15" ht="18" customHeight="1" x14ac:dyDescent="0.4">
      <c r="B108" s="13"/>
      <c r="E108" s="281"/>
      <c r="F108" s="298"/>
      <c r="G108" s="131" t="s">
        <v>161</v>
      </c>
      <c r="H108" s="132"/>
      <c r="I108" s="133"/>
      <c r="J108" s="157"/>
      <c r="K108" s="157"/>
      <c r="L108" s="157"/>
      <c r="M108" s="157"/>
      <c r="N108" s="213"/>
      <c r="O108" s="214"/>
    </row>
    <row r="109" spans="2:15" ht="18" customHeight="1" x14ac:dyDescent="0.4">
      <c r="B109" s="13"/>
      <c r="E109" s="281"/>
      <c r="F109" s="298"/>
      <c r="G109" s="140" t="s">
        <v>188</v>
      </c>
      <c r="H109" s="141"/>
      <c r="I109" s="142"/>
      <c r="J109" s="158"/>
      <c r="K109" s="158"/>
      <c r="L109" s="158"/>
      <c r="M109" s="158"/>
      <c r="N109" s="185"/>
      <c r="O109" s="186"/>
    </row>
    <row r="110" spans="2:15" ht="18" customHeight="1" x14ac:dyDescent="0.4">
      <c r="B110" s="13"/>
      <c r="E110" s="281"/>
      <c r="F110" s="34" t="s">
        <v>203</v>
      </c>
      <c r="G110" s="140" t="s">
        <v>38</v>
      </c>
      <c r="H110" s="141"/>
      <c r="I110" s="142"/>
      <c r="J110" s="29"/>
      <c r="K110" s="29"/>
      <c r="L110" s="29"/>
      <c r="M110" s="29"/>
      <c r="N110" s="245"/>
      <c r="O110" s="220"/>
    </row>
    <row r="111" spans="2:15" ht="50.1" customHeight="1" x14ac:dyDescent="0.4">
      <c r="B111" s="13"/>
      <c r="E111" s="281" t="s">
        <v>172</v>
      </c>
      <c r="F111" s="278" t="s">
        <v>39</v>
      </c>
      <c r="G111" s="140" t="s">
        <v>201</v>
      </c>
      <c r="H111" s="141"/>
      <c r="I111" s="142"/>
      <c r="J111" s="156"/>
      <c r="K111" s="156"/>
      <c r="L111" s="156"/>
      <c r="M111" s="156"/>
      <c r="N111" s="211"/>
      <c r="O111" s="212"/>
    </row>
    <row r="112" spans="2:15" ht="18" customHeight="1" x14ac:dyDescent="0.4">
      <c r="B112" s="13"/>
      <c r="E112" s="281"/>
      <c r="F112" s="278"/>
      <c r="G112" s="140" t="s">
        <v>40</v>
      </c>
      <c r="H112" s="141"/>
      <c r="I112" s="142"/>
      <c r="J112" s="157"/>
      <c r="K112" s="157"/>
      <c r="L112" s="157"/>
      <c r="M112" s="157"/>
      <c r="N112" s="213"/>
      <c r="O112" s="214"/>
    </row>
    <row r="113" spans="2:15" ht="18" customHeight="1" x14ac:dyDescent="0.4">
      <c r="B113" s="13"/>
      <c r="E113" s="281"/>
      <c r="F113" s="278"/>
      <c r="G113" s="140" t="s">
        <v>41</v>
      </c>
      <c r="H113" s="141"/>
      <c r="I113" s="142"/>
      <c r="J113" s="158"/>
      <c r="K113" s="158"/>
      <c r="L113" s="158"/>
      <c r="M113" s="158"/>
      <c r="N113" s="185"/>
      <c r="O113" s="186"/>
    </row>
    <row r="114" spans="2:15" ht="18" customHeight="1" x14ac:dyDescent="0.4">
      <c r="B114" s="13"/>
      <c r="E114" s="281"/>
      <c r="F114" s="278"/>
      <c r="G114" s="131" t="s">
        <v>42</v>
      </c>
      <c r="H114" s="132"/>
      <c r="I114" s="133"/>
      <c r="J114" s="28"/>
      <c r="K114" s="28"/>
      <c r="L114" s="28"/>
      <c r="M114" s="28"/>
      <c r="N114" s="185"/>
      <c r="O114" s="186"/>
    </row>
    <row r="115" spans="2:15" ht="18" customHeight="1" x14ac:dyDescent="0.4">
      <c r="B115" s="13"/>
      <c r="E115" s="281" t="s">
        <v>173</v>
      </c>
      <c r="F115" s="278" t="s">
        <v>43</v>
      </c>
      <c r="G115" s="162" t="s">
        <v>44</v>
      </c>
      <c r="H115" s="163"/>
      <c r="I115" s="164"/>
      <c r="J115" s="156"/>
      <c r="K115" s="156"/>
      <c r="L115" s="156"/>
      <c r="M115" s="156"/>
      <c r="N115" s="211"/>
      <c r="O115" s="212"/>
    </row>
    <row r="116" spans="2:15" ht="18" customHeight="1" x14ac:dyDescent="0.4">
      <c r="B116" s="13"/>
      <c r="E116" s="281"/>
      <c r="F116" s="278"/>
      <c r="G116" s="162" t="s">
        <v>45</v>
      </c>
      <c r="H116" s="163"/>
      <c r="I116" s="164"/>
      <c r="J116" s="157"/>
      <c r="K116" s="157"/>
      <c r="L116" s="157"/>
      <c r="M116" s="157"/>
      <c r="N116" s="213"/>
      <c r="O116" s="214"/>
    </row>
    <row r="117" spans="2:15" ht="18" customHeight="1" x14ac:dyDescent="0.4">
      <c r="B117" s="13"/>
      <c r="E117" s="281"/>
      <c r="F117" s="278"/>
      <c r="G117" s="162" t="s">
        <v>46</v>
      </c>
      <c r="H117" s="163"/>
      <c r="I117" s="164"/>
      <c r="J117" s="158"/>
      <c r="K117" s="158"/>
      <c r="L117" s="158"/>
      <c r="M117" s="158"/>
      <c r="N117" s="185"/>
      <c r="O117" s="186"/>
    </row>
    <row r="118" spans="2:15" ht="18" customHeight="1" x14ac:dyDescent="0.4">
      <c r="B118" s="13"/>
      <c r="E118" s="281"/>
      <c r="F118" s="35" t="s">
        <v>47</v>
      </c>
      <c r="G118" s="131" t="s">
        <v>47</v>
      </c>
      <c r="H118" s="132"/>
      <c r="I118" s="133"/>
      <c r="J118" s="29"/>
      <c r="K118" s="97"/>
      <c r="L118" s="97"/>
      <c r="M118" s="97"/>
      <c r="N118" s="245"/>
      <c r="O118" s="220"/>
    </row>
    <row r="119" spans="2:15" ht="18" customHeight="1" x14ac:dyDescent="0.4">
      <c r="B119" s="13"/>
      <c r="E119" s="281" t="s">
        <v>174</v>
      </c>
      <c r="F119" s="277" t="s">
        <v>162</v>
      </c>
      <c r="G119" s="140" t="s">
        <v>163</v>
      </c>
      <c r="H119" s="141"/>
      <c r="I119" s="142"/>
      <c r="J119" s="156"/>
      <c r="K119" s="156"/>
      <c r="L119" s="156"/>
      <c r="M119" s="156"/>
      <c r="N119" s="211"/>
      <c r="O119" s="212"/>
    </row>
    <row r="120" spans="2:15" ht="18" customHeight="1" x14ac:dyDescent="0.4">
      <c r="B120" s="13"/>
      <c r="E120" s="281"/>
      <c r="F120" s="277"/>
      <c r="G120" s="140" t="s">
        <v>164</v>
      </c>
      <c r="H120" s="141"/>
      <c r="I120" s="142"/>
      <c r="J120" s="158"/>
      <c r="K120" s="158"/>
      <c r="L120" s="158"/>
      <c r="M120" s="158"/>
      <c r="N120" s="185"/>
      <c r="O120" s="186"/>
    </row>
    <row r="121" spans="2:15" ht="18" customHeight="1" x14ac:dyDescent="0.4">
      <c r="B121" s="13"/>
      <c r="E121" s="281" t="s">
        <v>175</v>
      </c>
      <c r="F121" s="270" t="s">
        <v>165</v>
      </c>
      <c r="G121" s="131" t="s">
        <v>76</v>
      </c>
      <c r="H121" s="132"/>
      <c r="I121" s="133"/>
      <c r="J121" s="156"/>
      <c r="K121" s="156"/>
      <c r="L121" s="156"/>
      <c r="M121" s="156"/>
      <c r="N121" s="211"/>
      <c r="O121" s="212"/>
    </row>
    <row r="122" spans="2:15" ht="18" customHeight="1" x14ac:dyDescent="0.4">
      <c r="B122" s="13"/>
      <c r="E122" s="281"/>
      <c r="F122" s="270"/>
      <c r="G122" s="131" t="s">
        <v>166</v>
      </c>
      <c r="H122" s="132"/>
      <c r="I122" s="133"/>
      <c r="J122" s="157"/>
      <c r="K122" s="157"/>
      <c r="L122" s="157"/>
      <c r="M122" s="157"/>
      <c r="N122" s="213"/>
      <c r="O122" s="214"/>
    </row>
    <row r="123" spans="2:15" ht="18" customHeight="1" x14ac:dyDescent="0.4">
      <c r="B123" s="13"/>
      <c r="E123" s="281"/>
      <c r="F123" s="270"/>
      <c r="G123" s="131" t="s">
        <v>48</v>
      </c>
      <c r="H123" s="132"/>
      <c r="I123" s="133"/>
      <c r="J123" s="157"/>
      <c r="K123" s="157"/>
      <c r="L123" s="157"/>
      <c r="M123" s="157"/>
      <c r="N123" s="213"/>
      <c r="O123" s="214"/>
    </row>
    <row r="124" spans="2:15" ht="18" customHeight="1" x14ac:dyDescent="0.4">
      <c r="B124" s="13"/>
      <c r="E124" s="281"/>
      <c r="F124" s="270"/>
      <c r="G124" s="131" t="s">
        <v>49</v>
      </c>
      <c r="H124" s="132"/>
      <c r="I124" s="133"/>
      <c r="J124" s="158"/>
      <c r="K124" s="158"/>
      <c r="L124" s="158"/>
      <c r="M124" s="158"/>
      <c r="N124" s="185"/>
      <c r="O124" s="186"/>
    </row>
    <row r="125" spans="2:15" x14ac:dyDescent="0.4">
      <c r="B125" s="13"/>
      <c r="D125" s="4"/>
      <c r="E125" s="4"/>
      <c r="F125" s="4"/>
      <c r="G125" s="4"/>
      <c r="H125" s="4"/>
      <c r="I125" s="4"/>
      <c r="J125" s="4"/>
      <c r="K125" s="4"/>
      <c r="L125" s="4"/>
      <c r="M125" s="4"/>
      <c r="N125" s="4"/>
      <c r="O125" s="20"/>
    </row>
    <row r="126" spans="2:15" ht="48" customHeight="1" x14ac:dyDescent="0.4">
      <c r="B126" s="13"/>
      <c r="D126" s="24" t="s">
        <v>11</v>
      </c>
      <c r="E126" s="201" t="s">
        <v>218</v>
      </c>
      <c r="F126" s="201"/>
      <c r="G126" s="201"/>
      <c r="H126" s="201"/>
      <c r="I126" s="201"/>
      <c r="J126" s="201"/>
      <c r="K126" s="201"/>
      <c r="L126" s="201"/>
      <c r="M126" s="201"/>
      <c r="N126" s="201"/>
      <c r="O126" s="202"/>
    </row>
    <row r="127" spans="2:15" x14ac:dyDescent="0.4">
      <c r="B127" s="13"/>
      <c r="O127" s="14"/>
    </row>
    <row r="128" spans="2:15" ht="50.1" customHeight="1" thickBot="1" x14ac:dyDescent="0.45">
      <c r="B128" s="13"/>
      <c r="E128" s="99" t="s">
        <v>50</v>
      </c>
      <c r="F128" s="109" t="s">
        <v>12</v>
      </c>
      <c r="G128" s="149" t="s">
        <v>51</v>
      </c>
      <c r="H128" s="149"/>
      <c r="I128" s="150"/>
      <c r="J128" s="154" t="s">
        <v>499</v>
      </c>
      <c r="K128" s="149"/>
      <c r="L128" s="155"/>
      <c r="M128" s="239" t="s">
        <v>500</v>
      </c>
      <c r="N128" s="240"/>
      <c r="O128" s="241"/>
    </row>
    <row r="129" spans="2:15" ht="18" customHeight="1" x14ac:dyDescent="0.4">
      <c r="B129" s="13"/>
      <c r="E129" s="92" t="s">
        <v>168</v>
      </c>
      <c r="F129" s="110" t="s">
        <v>52</v>
      </c>
      <c r="G129" s="151" t="s">
        <v>19</v>
      </c>
      <c r="H129" s="152"/>
      <c r="I129" s="153"/>
      <c r="J129" s="128"/>
      <c r="K129" s="129"/>
      <c r="L129" s="130"/>
      <c r="M129" s="242"/>
      <c r="N129" s="243"/>
      <c r="O129" s="244"/>
    </row>
    <row r="130" spans="2:15" ht="18" customHeight="1" x14ac:dyDescent="0.4">
      <c r="B130" s="13"/>
      <c r="E130" s="270" t="s">
        <v>202</v>
      </c>
      <c r="F130" s="146" t="s">
        <v>53</v>
      </c>
      <c r="G130" s="131" t="s">
        <v>54</v>
      </c>
      <c r="H130" s="132"/>
      <c r="I130" s="133"/>
      <c r="J130" s="116"/>
      <c r="K130" s="117"/>
      <c r="L130" s="118"/>
      <c r="M130" s="208"/>
      <c r="N130" s="209"/>
      <c r="O130" s="210"/>
    </row>
    <row r="131" spans="2:15" ht="18" customHeight="1" x14ac:dyDescent="0.4">
      <c r="B131" s="13"/>
      <c r="E131" s="270"/>
      <c r="F131" s="148"/>
      <c r="G131" s="131" t="s">
        <v>55</v>
      </c>
      <c r="H131" s="132"/>
      <c r="I131" s="133"/>
      <c r="J131" s="116"/>
      <c r="K131" s="117"/>
      <c r="L131" s="118"/>
      <c r="M131" s="208"/>
      <c r="N131" s="209"/>
      <c r="O131" s="210"/>
    </row>
    <row r="132" spans="2:15" ht="18" customHeight="1" x14ac:dyDescent="0.4">
      <c r="B132" s="13"/>
      <c r="E132" s="270"/>
      <c r="F132" s="146" t="s">
        <v>56</v>
      </c>
      <c r="G132" s="131" t="s">
        <v>177</v>
      </c>
      <c r="H132" s="132"/>
      <c r="I132" s="133"/>
      <c r="J132" s="116"/>
      <c r="K132" s="117"/>
      <c r="L132" s="118"/>
      <c r="M132" s="208"/>
      <c r="N132" s="209"/>
      <c r="O132" s="210"/>
    </row>
    <row r="133" spans="2:15" ht="18" customHeight="1" x14ac:dyDescent="0.4">
      <c r="B133" s="13"/>
      <c r="E133" s="270"/>
      <c r="F133" s="147"/>
      <c r="G133" s="131" t="s">
        <v>178</v>
      </c>
      <c r="H133" s="132"/>
      <c r="I133" s="133"/>
      <c r="J133" s="116"/>
      <c r="K133" s="117"/>
      <c r="L133" s="118"/>
      <c r="M133" s="208"/>
      <c r="N133" s="209"/>
      <c r="O133" s="210"/>
    </row>
    <row r="134" spans="2:15" ht="18" customHeight="1" x14ac:dyDescent="0.4">
      <c r="B134" s="13"/>
      <c r="E134" s="270"/>
      <c r="F134" s="147"/>
      <c r="G134" s="131" t="s">
        <v>58</v>
      </c>
      <c r="H134" s="132"/>
      <c r="I134" s="133"/>
      <c r="J134" s="116"/>
      <c r="K134" s="117"/>
      <c r="L134" s="118"/>
      <c r="M134" s="208"/>
      <c r="N134" s="209"/>
      <c r="O134" s="210"/>
    </row>
    <row r="135" spans="2:15" ht="18" customHeight="1" x14ac:dyDescent="0.4">
      <c r="B135" s="13"/>
      <c r="E135" s="270"/>
      <c r="F135" s="147"/>
      <c r="G135" s="131" t="s">
        <v>179</v>
      </c>
      <c r="H135" s="132"/>
      <c r="I135" s="133"/>
      <c r="J135" s="116"/>
      <c r="K135" s="117"/>
      <c r="L135" s="118"/>
      <c r="M135" s="208"/>
      <c r="N135" s="209"/>
      <c r="O135" s="210"/>
    </row>
    <row r="136" spans="2:15" ht="18" customHeight="1" x14ac:dyDescent="0.4">
      <c r="B136" s="13"/>
      <c r="E136" s="270"/>
      <c r="F136" s="147"/>
      <c r="G136" s="131" t="s">
        <v>59</v>
      </c>
      <c r="H136" s="132"/>
      <c r="I136" s="133"/>
      <c r="J136" s="116"/>
      <c r="K136" s="117"/>
      <c r="L136" s="118"/>
      <c r="M136" s="208"/>
      <c r="N136" s="209"/>
      <c r="O136" s="210"/>
    </row>
    <row r="137" spans="2:15" ht="33" customHeight="1" x14ac:dyDescent="0.4">
      <c r="B137" s="13"/>
      <c r="E137" s="270"/>
      <c r="F137" s="148"/>
      <c r="G137" s="131" t="s">
        <v>409</v>
      </c>
      <c r="H137" s="132"/>
      <c r="I137" s="133"/>
      <c r="J137" s="116"/>
      <c r="K137" s="117"/>
      <c r="L137" s="118"/>
      <c r="M137" s="208"/>
      <c r="N137" s="209"/>
      <c r="O137" s="210"/>
    </row>
    <row r="138" spans="2:15" ht="18" customHeight="1" x14ac:dyDescent="0.4">
      <c r="B138" s="13"/>
      <c r="E138" s="270"/>
      <c r="F138" s="146" t="s">
        <v>60</v>
      </c>
      <c r="G138" s="131" t="s">
        <v>61</v>
      </c>
      <c r="H138" s="132"/>
      <c r="I138" s="133"/>
      <c r="J138" s="116"/>
      <c r="K138" s="117"/>
      <c r="L138" s="118"/>
      <c r="M138" s="208"/>
      <c r="N138" s="209"/>
      <c r="O138" s="210"/>
    </row>
    <row r="139" spans="2:15" ht="18" customHeight="1" x14ac:dyDescent="0.4">
      <c r="B139" s="13"/>
      <c r="E139" s="270"/>
      <c r="F139" s="148"/>
      <c r="G139" s="131" t="s">
        <v>62</v>
      </c>
      <c r="H139" s="132"/>
      <c r="I139" s="133"/>
      <c r="J139" s="116"/>
      <c r="K139" s="117"/>
      <c r="L139" s="118"/>
      <c r="M139" s="208"/>
      <c r="N139" s="209"/>
      <c r="O139" s="210"/>
    </row>
    <row r="140" spans="2:15" ht="18" customHeight="1" x14ac:dyDescent="0.4">
      <c r="B140" s="13"/>
      <c r="E140" s="270"/>
      <c r="F140" s="107" t="s">
        <v>63</v>
      </c>
      <c r="G140" s="131" t="s">
        <v>64</v>
      </c>
      <c r="H140" s="132"/>
      <c r="I140" s="133"/>
      <c r="J140" s="116"/>
      <c r="K140" s="117"/>
      <c r="L140" s="118"/>
      <c r="M140" s="208"/>
      <c r="N140" s="209"/>
      <c r="O140" s="210"/>
    </row>
    <row r="141" spans="2:15" ht="18" customHeight="1" x14ac:dyDescent="0.4">
      <c r="B141" s="13"/>
      <c r="E141" s="270"/>
      <c r="F141" s="146" t="s">
        <v>65</v>
      </c>
      <c r="G141" s="131" t="s">
        <v>57</v>
      </c>
      <c r="H141" s="132"/>
      <c r="I141" s="133"/>
      <c r="J141" s="116"/>
      <c r="K141" s="117"/>
      <c r="L141" s="118"/>
      <c r="M141" s="208"/>
      <c r="N141" s="209"/>
      <c r="O141" s="210"/>
    </row>
    <row r="142" spans="2:15" ht="18" customHeight="1" x14ac:dyDescent="0.4">
      <c r="B142" s="13"/>
      <c r="E142" s="270"/>
      <c r="F142" s="147"/>
      <c r="G142" s="131" t="s">
        <v>58</v>
      </c>
      <c r="H142" s="132"/>
      <c r="I142" s="133"/>
      <c r="J142" s="116"/>
      <c r="K142" s="117"/>
      <c r="L142" s="118"/>
      <c r="M142" s="208"/>
      <c r="N142" s="209"/>
      <c r="O142" s="210"/>
    </row>
    <row r="143" spans="2:15" ht="18" customHeight="1" x14ac:dyDescent="0.4">
      <c r="B143" s="13"/>
      <c r="E143" s="270"/>
      <c r="F143" s="147"/>
      <c r="G143" s="131" t="s">
        <v>66</v>
      </c>
      <c r="H143" s="132"/>
      <c r="I143" s="133"/>
      <c r="J143" s="116"/>
      <c r="K143" s="117"/>
      <c r="L143" s="118"/>
      <c r="M143" s="208"/>
      <c r="N143" s="209"/>
      <c r="O143" s="210"/>
    </row>
    <row r="144" spans="2:15" ht="18" customHeight="1" x14ac:dyDescent="0.4">
      <c r="B144" s="13"/>
      <c r="E144" s="270"/>
      <c r="F144" s="148"/>
      <c r="G144" s="131" t="s">
        <v>67</v>
      </c>
      <c r="H144" s="132"/>
      <c r="I144" s="133"/>
      <c r="J144" s="116"/>
      <c r="K144" s="117"/>
      <c r="L144" s="118"/>
      <c r="M144" s="208"/>
      <c r="N144" s="209"/>
      <c r="O144" s="210"/>
    </row>
    <row r="145" spans="2:15" ht="18" customHeight="1" x14ac:dyDescent="0.4">
      <c r="B145" s="13"/>
      <c r="E145" s="270"/>
      <c r="F145" s="146" t="s">
        <v>68</v>
      </c>
      <c r="G145" s="131" t="s">
        <v>180</v>
      </c>
      <c r="H145" s="132"/>
      <c r="I145" s="133"/>
      <c r="J145" s="116"/>
      <c r="K145" s="117"/>
      <c r="L145" s="118"/>
      <c r="M145" s="208"/>
      <c r="N145" s="209"/>
      <c r="O145" s="210"/>
    </row>
    <row r="146" spans="2:15" ht="18" customHeight="1" x14ac:dyDescent="0.4">
      <c r="B146" s="13"/>
      <c r="E146" s="270"/>
      <c r="F146" s="148"/>
      <c r="G146" s="131" t="s">
        <v>181</v>
      </c>
      <c r="H146" s="132"/>
      <c r="I146" s="133"/>
      <c r="J146" s="116"/>
      <c r="K146" s="117"/>
      <c r="L146" s="118"/>
      <c r="M146" s="208"/>
      <c r="N146" s="209"/>
      <c r="O146" s="210"/>
    </row>
    <row r="147" spans="2:15" ht="18" customHeight="1" x14ac:dyDescent="0.4">
      <c r="B147" s="13"/>
      <c r="E147" s="270"/>
      <c r="F147" s="146" t="s">
        <v>69</v>
      </c>
      <c r="G147" s="131" t="s">
        <v>70</v>
      </c>
      <c r="H147" s="132"/>
      <c r="I147" s="133"/>
      <c r="J147" s="116"/>
      <c r="K147" s="117"/>
      <c r="L147" s="118"/>
      <c r="M147" s="208"/>
      <c r="N147" s="209"/>
      <c r="O147" s="210"/>
    </row>
    <row r="148" spans="2:15" ht="18" customHeight="1" x14ac:dyDescent="0.4">
      <c r="B148" s="13"/>
      <c r="E148" s="270"/>
      <c r="F148" s="147"/>
      <c r="G148" s="131" t="s">
        <v>71</v>
      </c>
      <c r="H148" s="132"/>
      <c r="I148" s="133"/>
      <c r="J148" s="116"/>
      <c r="K148" s="117"/>
      <c r="L148" s="118"/>
      <c r="M148" s="208"/>
      <c r="N148" s="209"/>
      <c r="O148" s="210"/>
    </row>
    <row r="149" spans="2:15" ht="18" customHeight="1" x14ac:dyDescent="0.4">
      <c r="B149" s="13"/>
      <c r="E149" s="270"/>
      <c r="F149" s="147"/>
      <c r="G149" s="131" t="s">
        <v>72</v>
      </c>
      <c r="H149" s="132"/>
      <c r="I149" s="133"/>
      <c r="J149" s="116"/>
      <c r="K149" s="117"/>
      <c r="L149" s="118"/>
      <c r="M149" s="208"/>
      <c r="N149" s="209"/>
      <c r="O149" s="210"/>
    </row>
    <row r="150" spans="2:15" ht="33" customHeight="1" x14ac:dyDescent="0.4">
      <c r="B150" s="13"/>
      <c r="E150" s="270"/>
      <c r="F150" s="148"/>
      <c r="G150" s="131" t="s">
        <v>182</v>
      </c>
      <c r="H150" s="132"/>
      <c r="I150" s="133"/>
      <c r="J150" s="116"/>
      <c r="K150" s="117"/>
      <c r="L150" s="118"/>
      <c r="M150" s="208"/>
      <c r="N150" s="209"/>
      <c r="O150" s="210"/>
    </row>
    <row r="151" spans="2:15" ht="18" customHeight="1" x14ac:dyDescent="0.4">
      <c r="B151" s="13"/>
      <c r="E151" s="270"/>
      <c r="F151" s="107" t="s">
        <v>73</v>
      </c>
      <c r="G151" s="131" t="s">
        <v>73</v>
      </c>
      <c r="H151" s="132"/>
      <c r="I151" s="133"/>
      <c r="J151" s="116"/>
      <c r="K151" s="117"/>
      <c r="L151" s="118"/>
      <c r="M151" s="208"/>
      <c r="N151" s="209"/>
      <c r="O151" s="210"/>
    </row>
    <row r="152" spans="2:15" ht="18" customHeight="1" x14ac:dyDescent="0.4">
      <c r="B152" s="13"/>
      <c r="E152" s="270"/>
      <c r="F152" s="107" t="s">
        <v>74</v>
      </c>
      <c r="G152" s="131" t="s">
        <v>74</v>
      </c>
      <c r="H152" s="132"/>
      <c r="I152" s="133"/>
      <c r="J152" s="116"/>
      <c r="K152" s="117"/>
      <c r="L152" s="118"/>
      <c r="M152" s="208"/>
      <c r="N152" s="209"/>
      <c r="O152" s="210"/>
    </row>
    <row r="153" spans="2:15" ht="18" customHeight="1" x14ac:dyDescent="0.4">
      <c r="B153" s="13"/>
      <c r="E153" s="270"/>
      <c r="F153" s="146" t="s">
        <v>75</v>
      </c>
      <c r="G153" s="131" t="s">
        <v>76</v>
      </c>
      <c r="H153" s="132"/>
      <c r="I153" s="133"/>
      <c r="J153" s="116"/>
      <c r="K153" s="117"/>
      <c r="L153" s="118"/>
      <c r="M153" s="236"/>
      <c r="N153" s="237"/>
      <c r="O153" s="238"/>
    </row>
    <row r="154" spans="2:15" ht="18" customHeight="1" x14ac:dyDescent="0.4">
      <c r="B154" s="13"/>
      <c r="E154" s="270"/>
      <c r="F154" s="147"/>
      <c r="G154" s="131" t="s">
        <v>77</v>
      </c>
      <c r="H154" s="132"/>
      <c r="I154" s="133"/>
      <c r="J154" s="116"/>
      <c r="K154" s="117"/>
      <c r="L154" s="118"/>
      <c r="M154" s="208"/>
      <c r="N154" s="209"/>
      <c r="O154" s="210"/>
    </row>
    <row r="155" spans="2:15" ht="18" customHeight="1" x14ac:dyDescent="0.4">
      <c r="B155" s="13"/>
      <c r="E155" s="270"/>
      <c r="F155" s="147"/>
      <c r="G155" s="131" t="s">
        <v>78</v>
      </c>
      <c r="H155" s="132"/>
      <c r="I155" s="133"/>
      <c r="J155" s="116"/>
      <c r="K155" s="117"/>
      <c r="L155" s="118"/>
      <c r="M155" s="208"/>
      <c r="N155" s="209"/>
      <c r="O155" s="210"/>
    </row>
    <row r="156" spans="2:15" ht="18" customHeight="1" x14ac:dyDescent="0.4">
      <c r="B156" s="13"/>
      <c r="E156" s="270"/>
      <c r="F156" s="148"/>
      <c r="G156" s="131" t="s">
        <v>79</v>
      </c>
      <c r="H156" s="132"/>
      <c r="I156" s="133"/>
      <c r="J156" s="116"/>
      <c r="K156" s="117"/>
      <c r="L156" s="118"/>
      <c r="M156" s="208"/>
      <c r="N156" s="209"/>
      <c r="O156" s="210"/>
    </row>
    <row r="157" spans="2:15" ht="18" customHeight="1" x14ac:dyDescent="0.4">
      <c r="B157" s="13"/>
      <c r="E157" s="270"/>
      <c r="F157" s="107" t="s">
        <v>183</v>
      </c>
      <c r="G157" s="131" t="s">
        <v>184</v>
      </c>
      <c r="H157" s="132"/>
      <c r="I157" s="133"/>
      <c r="J157" s="116"/>
      <c r="K157" s="117"/>
      <c r="L157" s="118"/>
      <c r="M157" s="208"/>
      <c r="N157" s="209"/>
      <c r="O157" s="210"/>
    </row>
    <row r="158" spans="2:15" ht="18" customHeight="1" x14ac:dyDescent="0.4">
      <c r="B158" s="13"/>
      <c r="E158" s="270" t="s">
        <v>171</v>
      </c>
      <c r="F158" s="107" t="s">
        <v>185</v>
      </c>
      <c r="G158" s="131" t="s">
        <v>217</v>
      </c>
      <c r="H158" s="132"/>
      <c r="I158" s="133"/>
      <c r="J158" s="116"/>
      <c r="K158" s="117"/>
      <c r="L158" s="118"/>
      <c r="M158" s="208"/>
      <c r="N158" s="209"/>
      <c r="O158" s="210"/>
    </row>
    <row r="159" spans="2:15" ht="18" customHeight="1" x14ac:dyDescent="0.4">
      <c r="B159" s="13"/>
      <c r="E159" s="270"/>
      <c r="F159" s="146" t="s">
        <v>408</v>
      </c>
      <c r="G159" s="131" t="s">
        <v>186</v>
      </c>
      <c r="H159" s="132"/>
      <c r="I159" s="133"/>
      <c r="J159" s="116"/>
      <c r="K159" s="117"/>
      <c r="L159" s="118"/>
      <c r="M159" s="208"/>
      <c r="N159" s="209"/>
      <c r="O159" s="210"/>
    </row>
    <row r="160" spans="2:15" ht="18" customHeight="1" x14ac:dyDescent="0.4">
      <c r="B160" s="13"/>
      <c r="E160" s="270"/>
      <c r="F160" s="147"/>
      <c r="G160" s="131" t="s">
        <v>187</v>
      </c>
      <c r="H160" s="132"/>
      <c r="I160" s="133"/>
      <c r="J160" s="116"/>
      <c r="K160" s="117"/>
      <c r="L160" s="118"/>
      <c r="M160" s="208"/>
      <c r="N160" s="209"/>
      <c r="O160" s="210"/>
    </row>
    <row r="161" spans="2:15" ht="18" customHeight="1" x14ac:dyDescent="0.4">
      <c r="B161" s="13"/>
      <c r="E161" s="270"/>
      <c r="F161" s="147"/>
      <c r="G161" s="131" t="s">
        <v>161</v>
      </c>
      <c r="H161" s="132"/>
      <c r="I161" s="133"/>
      <c r="J161" s="116"/>
      <c r="K161" s="117"/>
      <c r="L161" s="118"/>
      <c r="M161" s="208"/>
      <c r="N161" s="209"/>
      <c r="O161" s="210"/>
    </row>
    <row r="162" spans="2:15" ht="18" customHeight="1" x14ac:dyDescent="0.4">
      <c r="B162" s="13"/>
      <c r="E162" s="270"/>
      <c r="F162" s="148"/>
      <c r="G162" s="131" t="s">
        <v>188</v>
      </c>
      <c r="H162" s="132"/>
      <c r="I162" s="133"/>
      <c r="J162" s="116"/>
      <c r="K162" s="117"/>
      <c r="L162" s="118"/>
      <c r="M162" s="208"/>
      <c r="N162" s="209"/>
      <c r="O162" s="210"/>
    </row>
    <row r="163" spans="2:15" ht="18" customHeight="1" x14ac:dyDescent="0.4">
      <c r="B163" s="13"/>
      <c r="E163" s="270"/>
      <c r="F163" s="107" t="s">
        <v>203</v>
      </c>
      <c r="G163" s="131" t="s">
        <v>189</v>
      </c>
      <c r="H163" s="132"/>
      <c r="I163" s="133"/>
      <c r="J163" s="116"/>
      <c r="K163" s="117"/>
      <c r="L163" s="118"/>
      <c r="M163" s="208"/>
      <c r="N163" s="209"/>
      <c r="O163" s="210"/>
    </row>
    <row r="164" spans="2:15" ht="30.6" customHeight="1" x14ac:dyDescent="0.4">
      <c r="B164" s="13"/>
      <c r="E164" s="270" t="s">
        <v>204</v>
      </c>
      <c r="F164" s="146" t="s">
        <v>80</v>
      </c>
      <c r="G164" s="131" t="s">
        <v>81</v>
      </c>
      <c r="H164" s="132"/>
      <c r="I164" s="133"/>
      <c r="J164" s="119" t="s">
        <v>494</v>
      </c>
      <c r="K164" s="120"/>
      <c r="L164" s="121"/>
      <c r="M164" s="236"/>
      <c r="N164" s="237"/>
      <c r="O164" s="238"/>
    </row>
    <row r="165" spans="2:15" ht="18" customHeight="1" x14ac:dyDescent="0.4">
      <c r="B165" s="13"/>
      <c r="E165" s="270"/>
      <c r="F165" s="147"/>
      <c r="G165" s="131" t="s">
        <v>82</v>
      </c>
      <c r="H165" s="132"/>
      <c r="I165" s="133"/>
      <c r="J165" s="122"/>
      <c r="K165" s="123"/>
      <c r="L165" s="124"/>
      <c r="M165" s="236"/>
      <c r="N165" s="237"/>
      <c r="O165" s="238"/>
    </row>
    <row r="166" spans="2:15" ht="18" customHeight="1" x14ac:dyDescent="0.4">
      <c r="B166" s="13"/>
      <c r="E166" s="270"/>
      <c r="F166" s="147"/>
      <c r="G166" s="131" t="s">
        <v>206</v>
      </c>
      <c r="H166" s="132"/>
      <c r="I166" s="133"/>
      <c r="J166" s="122"/>
      <c r="K166" s="123"/>
      <c r="L166" s="124"/>
      <c r="M166" s="236"/>
      <c r="N166" s="237"/>
      <c r="O166" s="238"/>
    </row>
    <row r="167" spans="2:15" ht="18" customHeight="1" x14ac:dyDescent="0.4">
      <c r="B167" s="13"/>
      <c r="E167" s="270"/>
      <c r="F167" s="148"/>
      <c r="G167" s="131" t="s">
        <v>207</v>
      </c>
      <c r="H167" s="132"/>
      <c r="I167" s="133"/>
      <c r="J167" s="125"/>
      <c r="K167" s="126"/>
      <c r="L167" s="127"/>
      <c r="M167" s="236"/>
      <c r="N167" s="237"/>
      <c r="O167" s="238"/>
    </row>
    <row r="168" spans="2:15" ht="18" customHeight="1" x14ac:dyDescent="0.4">
      <c r="B168" s="13"/>
      <c r="E168" s="270" t="s">
        <v>174</v>
      </c>
      <c r="F168" s="146" t="s">
        <v>83</v>
      </c>
      <c r="G168" s="131" t="s">
        <v>84</v>
      </c>
      <c r="H168" s="132"/>
      <c r="I168" s="133"/>
      <c r="J168" s="116"/>
      <c r="K168" s="117"/>
      <c r="L168" s="118"/>
      <c r="M168" s="208"/>
      <c r="N168" s="209"/>
      <c r="O168" s="210"/>
    </row>
    <row r="169" spans="2:15" ht="18" customHeight="1" x14ac:dyDescent="0.4">
      <c r="B169" s="13"/>
      <c r="E169" s="270"/>
      <c r="F169" s="148"/>
      <c r="G169" s="131" t="s">
        <v>85</v>
      </c>
      <c r="H169" s="132"/>
      <c r="I169" s="133"/>
      <c r="J169" s="116"/>
      <c r="K169" s="117"/>
      <c r="L169" s="118"/>
      <c r="M169" s="208"/>
      <c r="N169" s="209"/>
      <c r="O169" s="210"/>
    </row>
    <row r="170" spans="2:15" ht="18" customHeight="1" x14ac:dyDescent="0.4">
      <c r="B170" s="13"/>
      <c r="E170" s="270" t="s">
        <v>205</v>
      </c>
      <c r="F170" s="146" t="s">
        <v>86</v>
      </c>
      <c r="G170" s="131" t="s">
        <v>87</v>
      </c>
      <c r="H170" s="132"/>
      <c r="I170" s="133"/>
      <c r="J170" s="116"/>
      <c r="K170" s="117"/>
      <c r="L170" s="118"/>
      <c r="M170" s="208"/>
      <c r="N170" s="209"/>
      <c r="O170" s="210"/>
    </row>
    <row r="171" spans="2:15" ht="18" customHeight="1" x14ac:dyDescent="0.4">
      <c r="B171" s="13"/>
      <c r="E171" s="270"/>
      <c r="F171" s="147"/>
      <c r="G171" s="131" t="s">
        <v>88</v>
      </c>
      <c r="H171" s="132"/>
      <c r="I171" s="133"/>
      <c r="J171" s="116"/>
      <c r="K171" s="117"/>
      <c r="L171" s="118"/>
      <c r="M171" s="236"/>
      <c r="N171" s="237"/>
      <c r="O171" s="238"/>
    </row>
    <row r="172" spans="2:15" ht="18" customHeight="1" x14ac:dyDescent="0.4">
      <c r="B172" s="13"/>
      <c r="E172" s="270"/>
      <c r="F172" s="148"/>
      <c r="G172" s="131" t="s">
        <v>89</v>
      </c>
      <c r="H172" s="132"/>
      <c r="I172" s="133"/>
      <c r="J172" s="116"/>
      <c r="K172" s="117"/>
      <c r="L172" s="118"/>
      <c r="M172" s="208"/>
      <c r="N172" s="209"/>
      <c r="O172" s="210"/>
    </row>
    <row r="173" spans="2:15" x14ac:dyDescent="0.4">
      <c r="B173" s="13"/>
      <c r="D173" s="4"/>
      <c r="E173" s="4"/>
      <c r="F173" s="4"/>
      <c r="G173" s="4"/>
      <c r="H173" s="4"/>
      <c r="I173" s="4"/>
      <c r="J173" s="4"/>
      <c r="K173" s="4"/>
      <c r="L173" s="4"/>
      <c r="M173" s="4"/>
      <c r="N173" s="4"/>
      <c r="O173" s="20"/>
    </row>
    <row r="174" spans="2:15" ht="74.650000000000006" customHeight="1" x14ac:dyDescent="0.4">
      <c r="B174" s="22"/>
      <c r="C174" s="5"/>
      <c r="D174" s="77" t="s">
        <v>467</v>
      </c>
      <c r="E174" s="200" t="s">
        <v>468</v>
      </c>
      <c r="F174" s="200"/>
      <c r="G174" s="200"/>
      <c r="H174" s="200"/>
      <c r="I174" s="200"/>
      <c r="J174" s="294"/>
      <c r="K174" s="200"/>
      <c r="L174" s="200"/>
      <c r="M174" s="200"/>
      <c r="N174" s="200"/>
      <c r="O174" s="294"/>
    </row>
    <row r="175" spans="2:15" ht="18" customHeight="1" x14ac:dyDescent="0.4">
      <c r="B175" s="13"/>
      <c r="E175" s="138" t="s">
        <v>469</v>
      </c>
      <c r="F175" s="138"/>
      <c r="G175" s="139"/>
      <c r="H175" s="290" t="s">
        <v>397</v>
      </c>
      <c r="I175" s="295"/>
      <c r="J175" s="295"/>
      <c r="K175" s="295"/>
      <c r="L175" s="295"/>
      <c r="M175" s="295"/>
      <c r="N175" s="295"/>
      <c r="O175" s="295"/>
    </row>
    <row r="176" spans="2:15" x14ac:dyDescent="0.4">
      <c r="B176" s="13"/>
      <c r="E176" s="138"/>
      <c r="F176" s="138"/>
      <c r="G176" s="139"/>
      <c r="H176" s="41" t="s">
        <v>142</v>
      </c>
      <c r="I176" s="275" t="s">
        <v>194</v>
      </c>
      <c r="J176" s="276"/>
      <c r="K176" s="276"/>
      <c r="L176" s="276"/>
      <c r="M176" s="276"/>
      <c r="N176" s="276"/>
      <c r="O176" s="276"/>
    </row>
    <row r="177" spans="2:18" ht="34.5" customHeight="1" x14ac:dyDescent="0.4">
      <c r="B177" s="13"/>
      <c r="E177" s="299" t="s">
        <v>475</v>
      </c>
      <c r="F177" s="300"/>
      <c r="G177" s="301"/>
      <c r="H177" s="28"/>
      <c r="I177" s="285"/>
      <c r="J177" s="187"/>
      <c r="K177" s="187"/>
      <c r="L177" s="187"/>
      <c r="M177" s="187"/>
      <c r="N177" s="187"/>
      <c r="O177" s="286"/>
    </row>
    <row r="178" spans="2:18" ht="30.6" customHeight="1" x14ac:dyDescent="0.4">
      <c r="B178" s="13"/>
      <c r="E178" s="302" t="s">
        <v>470</v>
      </c>
      <c r="F178" s="303"/>
      <c r="G178" s="304"/>
      <c r="H178" s="28"/>
      <c r="I178" s="252"/>
      <c r="J178" s="189"/>
      <c r="K178" s="189"/>
      <c r="L178" s="189"/>
      <c r="M178" s="189"/>
      <c r="N178" s="189"/>
      <c r="O178" s="253"/>
    </row>
    <row r="179" spans="2:18" ht="49.5" customHeight="1" x14ac:dyDescent="0.4">
      <c r="B179" s="13"/>
      <c r="E179" s="302" t="s">
        <v>477</v>
      </c>
      <c r="F179" s="303"/>
      <c r="G179" s="304"/>
      <c r="H179" s="28"/>
      <c r="I179" s="252"/>
      <c r="J179" s="189"/>
      <c r="K179" s="189"/>
      <c r="L179" s="189"/>
      <c r="M179" s="189"/>
      <c r="N179" s="189"/>
      <c r="O179" s="253"/>
    </row>
    <row r="180" spans="2:18" ht="18" customHeight="1" x14ac:dyDescent="0.4">
      <c r="B180" s="13"/>
      <c r="E180" s="302" t="s">
        <v>471</v>
      </c>
      <c r="F180" s="303"/>
      <c r="G180" s="304"/>
      <c r="H180" s="28"/>
      <c r="I180" s="252"/>
      <c r="J180" s="189"/>
      <c r="K180" s="189"/>
      <c r="L180" s="189"/>
      <c r="M180" s="189"/>
      <c r="N180" s="189"/>
      <c r="O180" s="253"/>
    </row>
    <row r="181" spans="2:18" ht="33" customHeight="1" x14ac:dyDescent="0.4">
      <c r="B181" s="13"/>
      <c r="E181" s="302" t="s">
        <v>476</v>
      </c>
      <c r="F181" s="303"/>
      <c r="G181" s="304"/>
      <c r="H181" s="28"/>
      <c r="I181" s="252"/>
      <c r="J181" s="189"/>
      <c r="K181" s="189"/>
      <c r="L181" s="189"/>
      <c r="M181" s="189"/>
      <c r="N181" s="189"/>
      <c r="O181" s="253"/>
    </row>
    <row r="182" spans="2:18" ht="18" customHeight="1" x14ac:dyDescent="0.4">
      <c r="B182" s="13"/>
      <c r="E182" s="302" t="s">
        <v>472</v>
      </c>
      <c r="F182" s="303"/>
      <c r="G182" s="304"/>
      <c r="H182" s="29"/>
      <c r="I182" s="252"/>
      <c r="J182" s="189"/>
      <c r="K182" s="189"/>
      <c r="L182" s="189"/>
      <c r="M182" s="189"/>
      <c r="N182" s="189"/>
      <c r="O182" s="253"/>
    </row>
    <row r="183" spans="2:18" ht="18" customHeight="1" x14ac:dyDescent="0.4">
      <c r="B183" s="13"/>
      <c r="E183" s="302" t="s">
        <v>473</v>
      </c>
      <c r="F183" s="303"/>
      <c r="G183" s="304"/>
      <c r="H183" s="29"/>
      <c r="I183" s="252"/>
      <c r="J183" s="189"/>
      <c r="K183" s="189"/>
      <c r="L183" s="189"/>
      <c r="M183" s="189"/>
      <c r="N183" s="189"/>
      <c r="O183" s="253"/>
    </row>
    <row r="184" spans="2:18" ht="18" customHeight="1" x14ac:dyDescent="0.4">
      <c r="B184" s="13"/>
      <c r="E184" s="302" t="s">
        <v>474</v>
      </c>
      <c r="F184" s="303"/>
      <c r="G184" s="304"/>
      <c r="H184" s="29"/>
      <c r="I184" s="252"/>
      <c r="J184" s="189"/>
      <c r="K184" s="189"/>
      <c r="L184" s="189"/>
      <c r="M184" s="189"/>
      <c r="N184" s="189"/>
      <c r="O184" s="253"/>
    </row>
    <row r="185" spans="2:18" ht="18" customHeight="1" x14ac:dyDescent="0.4">
      <c r="E185" s="82"/>
      <c r="F185" s="82"/>
      <c r="G185" s="108"/>
      <c r="H185" s="106"/>
      <c r="I185" s="106"/>
      <c r="J185" s="106"/>
      <c r="K185" s="106"/>
      <c r="L185" s="106"/>
      <c r="M185" s="106"/>
      <c r="N185" s="106"/>
    </row>
    <row r="186" spans="2:18" ht="16.5" thickBot="1" x14ac:dyDescent="0.45"/>
    <row r="187" spans="2:18" x14ac:dyDescent="0.4">
      <c r="B187" s="8" t="s">
        <v>0</v>
      </c>
      <c r="C187" s="9"/>
      <c r="D187" s="9" t="s">
        <v>147</v>
      </c>
      <c r="E187" s="9"/>
      <c r="F187" s="9"/>
      <c r="G187" s="9"/>
      <c r="H187" s="9" t="s">
        <v>91</v>
      </c>
      <c r="I187" s="9"/>
      <c r="J187" s="9"/>
      <c r="K187" s="9"/>
      <c r="L187" s="9"/>
      <c r="M187" s="9"/>
      <c r="N187" s="9"/>
      <c r="O187" s="10"/>
    </row>
    <row r="188" spans="2:18" ht="18" customHeight="1" x14ac:dyDescent="0.4">
      <c r="B188" s="22">
        <v>6</v>
      </c>
      <c r="C188" s="263" t="s">
        <v>8</v>
      </c>
      <c r="D188" s="23" t="s">
        <v>128</v>
      </c>
      <c r="E188" s="254" t="s">
        <v>234</v>
      </c>
      <c r="F188" s="254"/>
      <c r="G188" s="254"/>
      <c r="H188" s="234"/>
      <c r="I188" s="187" t="s">
        <v>111</v>
      </c>
      <c r="J188" s="187"/>
      <c r="K188" s="187"/>
      <c r="L188" s="187"/>
      <c r="M188" s="187"/>
      <c r="N188" s="187"/>
      <c r="O188" s="188"/>
      <c r="Q188" s="46" t="s">
        <v>128</v>
      </c>
      <c r="R188" s="47" t="str" cm="1">
        <f t="array" ref="R188">_xlfn.IFS(H188="①",I188,H188="②",I189,H188="③",I190,H188="④",I191,H188="⑤",I192,H188="⑥","⑥　その他_"&amp;J194,H188="","")</f>
        <v/>
      </c>
    </row>
    <row r="189" spans="2:18" ht="18" customHeight="1" x14ac:dyDescent="0.4">
      <c r="B189" s="13"/>
      <c r="C189" s="263"/>
      <c r="E189" s="254"/>
      <c r="F189" s="254"/>
      <c r="G189" s="254"/>
      <c r="H189" s="234"/>
      <c r="I189" s="189" t="s">
        <v>123</v>
      </c>
      <c r="J189" s="189"/>
      <c r="K189" s="189"/>
      <c r="L189" s="189"/>
      <c r="M189" s="189"/>
      <c r="N189" s="189"/>
      <c r="O189" s="190"/>
    </row>
    <row r="190" spans="2:18" ht="18" customHeight="1" x14ac:dyDescent="0.4">
      <c r="B190" s="13"/>
      <c r="C190" s="263"/>
      <c r="E190" s="254"/>
      <c r="F190" s="254"/>
      <c r="G190" s="254"/>
      <c r="H190" s="234"/>
      <c r="I190" s="189" t="s">
        <v>124</v>
      </c>
      <c r="J190" s="189"/>
      <c r="K190" s="189"/>
      <c r="L190" s="189"/>
      <c r="M190" s="189"/>
      <c r="N190" s="189"/>
      <c r="O190" s="190"/>
    </row>
    <row r="191" spans="2:18" ht="18" customHeight="1" x14ac:dyDescent="0.4">
      <c r="B191" s="13"/>
      <c r="C191" s="263"/>
      <c r="E191" s="254"/>
      <c r="F191" s="254"/>
      <c r="G191" s="254"/>
      <c r="H191" s="234"/>
      <c r="I191" s="189" t="s">
        <v>125</v>
      </c>
      <c r="J191" s="189"/>
      <c r="K191" s="189"/>
      <c r="L191" s="189"/>
      <c r="M191" s="189"/>
      <c r="N191" s="189"/>
      <c r="O191" s="190"/>
    </row>
    <row r="192" spans="2:18" ht="18" customHeight="1" x14ac:dyDescent="0.4">
      <c r="B192" s="13"/>
      <c r="C192" s="263"/>
      <c r="E192" s="254"/>
      <c r="F192" s="254"/>
      <c r="G192" s="254"/>
      <c r="H192" s="234"/>
      <c r="I192" s="189" t="s">
        <v>126</v>
      </c>
      <c r="J192" s="189"/>
      <c r="K192" s="189"/>
      <c r="L192" s="189"/>
      <c r="M192" s="189"/>
      <c r="N192" s="189"/>
      <c r="O192" s="190"/>
    </row>
    <row r="193" spans="2:18" ht="18" customHeight="1" x14ac:dyDescent="0.4">
      <c r="B193" s="13"/>
      <c r="C193" s="263"/>
      <c r="E193" s="254"/>
      <c r="F193" s="254"/>
      <c r="G193" s="254"/>
      <c r="H193" s="234"/>
      <c r="I193" s="198" t="s">
        <v>127</v>
      </c>
      <c r="J193" s="198"/>
      <c r="K193" s="198"/>
      <c r="L193" s="198"/>
      <c r="M193" s="198"/>
      <c r="N193" s="198"/>
      <c r="O193" s="199"/>
    </row>
    <row r="194" spans="2:18" ht="33" customHeight="1" thickBot="1" x14ac:dyDescent="0.45">
      <c r="B194" s="15"/>
      <c r="C194" s="264"/>
      <c r="D194" s="16"/>
      <c r="E194" s="269"/>
      <c r="F194" s="269"/>
      <c r="G194" s="269"/>
      <c r="H194" s="256"/>
      <c r="I194" s="16"/>
      <c r="J194" s="327"/>
      <c r="K194" s="328"/>
      <c r="L194" s="328"/>
      <c r="M194" s="328"/>
      <c r="N194" s="328"/>
      <c r="O194" s="329"/>
    </row>
    <row r="195" spans="2:18" ht="16.5" thickBot="1" x14ac:dyDescent="0.45"/>
    <row r="196" spans="2:18" x14ac:dyDescent="0.4">
      <c r="B196" s="8" t="s">
        <v>0</v>
      </c>
      <c r="C196" s="9"/>
      <c r="D196" s="9" t="s">
        <v>147</v>
      </c>
      <c r="E196" s="9"/>
      <c r="F196" s="9"/>
      <c r="G196" s="9"/>
      <c r="H196" s="9" t="s">
        <v>91</v>
      </c>
      <c r="I196" s="9"/>
      <c r="J196" s="9"/>
      <c r="K196" s="9"/>
      <c r="L196" s="9"/>
      <c r="M196" s="9"/>
      <c r="N196" s="9"/>
      <c r="O196" s="10"/>
    </row>
    <row r="197" spans="2:18" ht="29.1" customHeight="1" x14ac:dyDescent="0.4">
      <c r="B197" s="22">
        <v>7</v>
      </c>
      <c r="C197" s="263" t="s">
        <v>9</v>
      </c>
      <c r="D197" s="23" t="s">
        <v>135</v>
      </c>
      <c r="E197" s="254" t="s">
        <v>235</v>
      </c>
      <c r="F197" s="254"/>
      <c r="G197" s="254"/>
      <c r="H197" s="234"/>
      <c r="I197" s="273" t="s">
        <v>130</v>
      </c>
      <c r="J197" s="273"/>
      <c r="K197" s="273"/>
      <c r="L197" s="273"/>
      <c r="M197" s="273"/>
      <c r="N197" s="273"/>
      <c r="O197" s="274"/>
      <c r="Q197" s="46" t="s">
        <v>135</v>
      </c>
      <c r="R197" s="47" t="str" cm="1">
        <f t="array" ref="R197">_xlfn.IFS(H197="①","①　想定すべき事象がある_"&amp;J198,H197="②",I199,H197="","")</f>
        <v/>
      </c>
    </row>
    <row r="198" spans="2:18" ht="36.6" customHeight="1" x14ac:dyDescent="0.4">
      <c r="B198" s="13"/>
      <c r="C198" s="263"/>
      <c r="D198" s="68"/>
      <c r="E198" s="254"/>
      <c r="F198" s="254"/>
      <c r="G198" s="254"/>
      <c r="H198" s="234"/>
      <c r="I198" s="7"/>
      <c r="J198" s="248"/>
      <c r="K198" s="249"/>
      <c r="L198" s="249"/>
      <c r="M198" s="249"/>
      <c r="N198" s="249"/>
      <c r="O198" s="250"/>
    </row>
    <row r="199" spans="2:18" ht="29.1" customHeight="1" x14ac:dyDescent="0.4">
      <c r="B199" s="13"/>
      <c r="C199" s="263"/>
      <c r="D199" s="30"/>
      <c r="E199" s="255"/>
      <c r="F199" s="255"/>
      <c r="G199" s="255"/>
      <c r="H199" s="235"/>
      <c r="I199" s="193" t="s">
        <v>129</v>
      </c>
      <c r="J199" s="193"/>
      <c r="K199" s="193"/>
      <c r="L199" s="193"/>
      <c r="M199" s="193"/>
      <c r="N199" s="193"/>
      <c r="O199" s="194"/>
    </row>
    <row r="200" spans="2:18" ht="29.1" customHeight="1" x14ac:dyDescent="0.4">
      <c r="B200" s="13"/>
      <c r="C200" s="263"/>
      <c r="D200" s="31" t="s">
        <v>219</v>
      </c>
      <c r="E200" s="201" t="s">
        <v>410</v>
      </c>
      <c r="F200" s="201"/>
      <c r="G200" s="201"/>
      <c r="H200" s="326"/>
      <c r="I200" s="271" t="s">
        <v>130</v>
      </c>
      <c r="J200" s="271"/>
      <c r="K200" s="271"/>
      <c r="L200" s="271"/>
      <c r="M200" s="271"/>
      <c r="N200" s="271"/>
      <c r="O200" s="272"/>
      <c r="Q200" s="46" t="s">
        <v>219</v>
      </c>
      <c r="R200" s="47" t="str" cm="1">
        <f t="array" ref="R200">_xlfn.IFS(H200="①","①　想定すべき事象がある_"&amp;J201,H200="②",I202,H200="","")</f>
        <v/>
      </c>
    </row>
    <row r="201" spans="2:18" ht="36.6" customHeight="1" x14ac:dyDescent="0.4">
      <c r="B201" s="13"/>
      <c r="C201" s="263"/>
      <c r="D201" s="68"/>
      <c r="E201" s="254"/>
      <c r="F201" s="254"/>
      <c r="G201" s="254"/>
      <c r="H201" s="234"/>
      <c r="I201" s="7"/>
      <c r="J201" s="248"/>
      <c r="K201" s="249"/>
      <c r="L201" s="249"/>
      <c r="M201" s="249"/>
      <c r="N201" s="249"/>
      <c r="O201" s="250"/>
    </row>
    <row r="202" spans="2:18" ht="29.1" customHeight="1" x14ac:dyDescent="0.4">
      <c r="B202" s="13"/>
      <c r="C202" s="263"/>
      <c r="D202" s="30"/>
      <c r="E202" s="255"/>
      <c r="F202" s="255"/>
      <c r="G202" s="255"/>
      <c r="H202" s="235"/>
      <c r="I202" s="193" t="s">
        <v>129</v>
      </c>
      <c r="J202" s="193"/>
      <c r="K202" s="193"/>
      <c r="L202" s="193"/>
      <c r="M202" s="193"/>
      <c r="N202" s="193"/>
      <c r="O202" s="194"/>
    </row>
    <row r="203" spans="2:18" ht="32.65" customHeight="1" x14ac:dyDescent="0.4">
      <c r="B203" s="13"/>
      <c r="C203" s="263"/>
      <c r="D203" s="66" t="s">
        <v>220</v>
      </c>
      <c r="E203" s="201" t="s">
        <v>412</v>
      </c>
      <c r="F203" s="201"/>
      <c r="G203" s="201"/>
      <c r="H203" s="201"/>
      <c r="I203" s="201"/>
      <c r="J203" s="201"/>
      <c r="K203" s="201"/>
      <c r="L203" s="201"/>
      <c r="M203" s="201"/>
      <c r="N203" s="201"/>
      <c r="O203" s="202"/>
      <c r="Q203" s="46" t="s">
        <v>220</v>
      </c>
      <c r="R203" s="47" t="str" cm="1">
        <f t="array" ref="R203">_xlfn.IFS(H205="①",I205,H205="②",I206,H205="③",I207,H205="④","④　その他_"&amp;J209,H205="","")</f>
        <v/>
      </c>
    </row>
    <row r="204" spans="2:18" ht="16.149999999999999" customHeight="1" x14ac:dyDescent="0.4">
      <c r="B204" s="13"/>
      <c r="C204" s="263"/>
      <c r="D204" s="65"/>
      <c r="E204" s="80"/>
      <c r="F204" s="80"/>
      <c r="G204" s="80"/>
      <c r="H204" s="68" t="s">
        <v>228</v>
      </c>
      <c r="I204" s="68"/>
      <c r="J204" s="68"/>
      <c r="K204" s="68"/>
      <c r="L204" s="68"/>
      <c r="M204" s="68"/>
      <c r="N204" s="68"/>
      <c r="O204" s="69"/>
    </row>
    <row r="205" spans="2:18" ht="18" customHeight="1" x14ac:dyDescent="0.4">
      <c r="B205" s="22"/>
      <c r="C205" s="263"/>
      <c r="D205" s="23"/>
      <c r="E205" s="80"/>
      <c r="F205" s="80"/>
      <c r="G205" s="80"/>
      <c r="H205" s="234"/>
      <c r="I205" s="226" t="s">
        <v>413</v>
      </c>
      <c r="J205" s="226"/>
      <c r="K205" s="226"/>
      <c r="L205" s="226"/>
      <c r="M205" s="226"/>
      <c r="N205" s="226"/>
      <c r="O205" s="227"/>
    </row>
    <row r="206" spans="2:18" ht="18" customHeight="1" x14ac:dyDescent="0.4">
      <c r="B206" s="22"/>
      <c r="C206" s="263"/>
      <c r="D206" s="23"/>
      <c r="E206" s="80"/>
      <c r="F206" s="80"/>
      <c r="G206" s="80"/>
      <c r="H206" s="234"/>
      <c r="I206" s="228" t="s">
        <v>414</v>
      </c>
      <c r="J206" s="228"/>
      <c r="K206" s="228"/>
      <c r="L206" s="228"/>
      <c r="M206" s="228"/>
      <c r="N206" s="228"/>
      <c r="O206" s="229"/>
    </row>
    <row r="207" spans="2:18" ht="18" customHeight="1" x14ac:dyDescent="0.4">
      <c r="B207" s="22"/>
      <c r="C207" s="263"/>
      <c r="D207" s="23"/>
      <c r="E207" s="80"/>
      <c r="F207" s="80"/>
      <c r="G207" s="80"/>
      <c r="H207" s="234"/>
      <c r="I207" s="228" t="s">
        <v>415</v>
      </c>
      <c r="J207" s="228"/>
      <c r="K207" s="228"/>
      <c r="L207" s="228"/>
      <c r="M207" s="228"/>
      <c r="N207" s="228"/>
      <c r="O207" s="229"/>
    </row>
    <row r="208" spans="2:18" ht="18" customHeight="1" x14ac:dyDescent="0.4">
      <c r="B208" s="13"/>
      <c r="C208" s="263"/>
      <c r="E208" s="80"/>
      <c r="F208" s="80"/>
      <c r="G208" s="80"/>
      <c r="H208" s="234"/>
      <c r="I208" s="198" t="s">
        <v>227</v>
      </c>
      <c r="J208" s="198"/>
      <c r="K208" s="198"/>
      <c r="L208" s="198"/>
      <c r="M208" s="198"/>
      <c r="N208" s="198"/>
      <c r="O208" s="199"/>
    </row>
    <row r="209" spans="2:18" ht="24" customHeight="1" x14ac:dyDescent="0.4">
      <c r="B209" s="13"/>
      <c r="C209" s="263"/>
      <c r="E209" s="80"/>
      <c r="F209" s="80"/>
      <c r="G209" s="80"/>
      <c r="H209" s="234"/>
      <c r="I209" s="7"/>
      <c r="J209" s="248"/>
      <c r="K209" s="249"/>
      <c r="L209" s="249"/>
      <c r="M209" s="249"/>
      <c r="N209" s="249"/>
      <c r="O209" s="250"/>
    </row>
    <row r="210" spans="2:18" ht="16.149999999999999" customHeight="1" x14ac:dyDescent="0.4">
      <c r="B210" s="13"/>
      <c r="C210" s="263"/>
      <c r="D210" s="65"/>
      <c r="E210" s="254"/>
      <c r="F210" s="254"/>
      <c r="G210" s="254"/>
      <c r="H210" s="60" t="s">
        <v>225</v>
      </c>
      <c r="I210" s="60"/>
      <c r="J210" s="60"/>
      <c r="K210" s="60"/>
      <c r="L210" s="60"/>
      <c r="M210" s="60"/>
      <c r="N210" s="60"/>
      <c r="O210" s="67"/>
    </row>
    <row r="211" spans="2:18" ht="33" customHeight="1" x14ac:dyDescent="0.4">
      <c r="B211" s="13"/>
      <c r="C211" s="263"/>
      <c r="D211" s="32"/>
      <c r="E211" s="255"/>
      <c r="F211" s="255"/>
      <c r="G211" s="255"/>
      <c r="H211" s="232"/>
      <c r="I211" s="232"/>
      <c r="J211" s="232"/>
      <c r="K211" s="232"/>
      <c r="L211" s="232"/>
      <c r="M211" s="232"/>
      <c r="N211" s="232"/>
      <c r="O211" s="233"/>
    </row>
    <row r="212" spans="2:18" ht="43.5" customHeight="1" thickBot="1" x14ac:dyDescent="0.45">
      <c r="B212" s="15"/>
      <c r="C212" s="264"/>
      <c r="D212" s="40" t="s">
        <v>221</v>
      </c>
      <c r="E212" s="269" t="s">
        <v>411</v>
      </c>
      <c r="F212" s="269"/>
      <c r="G212" s="269"/>
      <c r="H212" s="246"/>
      <c r="I212" s="246"/>
      <c r="J212" s="246"/>
      <c r="K212" s="246"/>
      <c r="L212" s="246"/>
      <c r="M212" s="246"/>
      <c r="N212" s="246"/>
      <c r="O212" s="247"/>
    </row>
    <row r="213" spans="2:18" ht="16.5" thickBot="1" x14ac:dyDescent="0.45"/>
    <row r="214" spans="2:18" x14ac:dyDescent="0.4">
      <c r="B214" s="8" t="s">
        <v>0</v>
      </c>
      <c r="C214" s="9"/>
      <c r="D214" s="9" t="s">
        <v>147</v>
      </c>
      <c r="E214" s="9"/>
      <c r="F214" s="9"/>
      <c r="G214" s="9"/>
      <c r="H214" s="9" t="s">
        <v>91</v>
      </c>
      <c r="I214" s="9"/>
      <c r="J214" s="9"/>
      <c r="K214" s="9"/>
      <c r="L214" s="9"/>
      <c r="M214" s="9"/>
      <c r="N214" s="9"/>
      <c r="O214" s="10"/>
    </row>
    <row r="215" spans="2:18" ht="18" customHeight="1" x14ac:dyDescent="0.4">
      <c r="B215" s="22">
        <v>8</v>
      </c>
      <c r="C215" s="254" t="s">
        <v>140</v>
      </c>
      <c r="D215" s="24" t="s">
        <v>136</v>
      </c>
      <c r="E215" s="254" t="s">
        <v>416</v>
      </c>
      <c r="F215" s="254"/>
      <c r="G215" s="254"/>
      <c r="H215" s="234"/>
      <c r="I215" s="226" t="s">
        <v>131</v>
      </c>
      <c r="J215" s="226"/>
      <c r="K215" s="226"/>
      <c r="L215" s="226"/>
      <c r="M215" s="226"/>
      <c r="N215" s="226"/>
      <c r="O215" s="227"/>
      <c r="Q215" s="46" t="s">
        <v>136</v>
      </c>
      <c r="R215" s="47" t="str" cm="1">
        <f t="array" ref="R215">_xlfn.IFS(H215="①",I215,H215="②",I216,H215="③","③　それ以外の比率_"&amp;J218,H215="④",I219,H215="","")</f>
        <v/>
      </c>
    </row>
    <row r="216" spans="2:18" ht="18" customHeight="1" x14ac:dyDescent="0.4">
      <c r="B216" s="13"/>
      <c r="C216" s="254"/>
      <c r="E216" s="254"/>
      <c r="F216" s="254"/>
      <c r="G216" s="254"/>
      <c r="H216" s="234"/>
      <c r="I216" s="189" t="s">
        <v>132</v>
      </c>
      <c r="J216" s="189"/>
      <c r="K216" s="189"/>
      <c r="L216" s="189"/>
      <c r="M216" s="189"/>
      <c r="N216" s="189"/>
      <c r="O216" s="190"/>
    </row>
    <row r="217" spans="2:18" ht="18" customHeight="1" x14ac:dyDescent="0.4">
      <c r="B217" s="13"/>
      <c r="C217" s="254"/>
      <c r="E217" s="254"/>
      <c r="F217" s="254"/>
      <c r="G217" s="254"/>
      <c r="H217" s="234"/>
      <c r="I217" s="198" t="s">
        <v>133</v>
      </c>
      <c r="J217" s="198"/>
      <c r="K217" s="198"/>
      <c r="L217" s="198"/>
      <c r="M217" s="198"/>
      <c r="N217" s="198"/>
      <c r="O217" s="199"/>
    </row>
    <row r="218" spans="2:18" ht="24" customHeight="1" x14ac:dyDescent="0.4">
      <c r="B218" s="13"/>
      <c r="C218" s="254"/>
      <c r="E218" s="254"/>
      <c r="F218" s="254"/>
      <c r="G218" s="254"/>
      <c r="H218" s="234"/>
      <c r="I218" s="7"/>
      <c r="J218" s="248"/>
      <c r="K218" s="249"/>
      <c r="L218" s="249"/>
      <c r="M218" s="249"/>
      <c r="N218" s="249"/>
      <c r="O218" s="250"/>
    </row>
    <row r="219" spans="2:18" ht="18" customHeight="1" thickBot="1" x14ac:dyDescent="0.45">
      <c r="B219" s="15"/>
      <c r="C219" s="269"/>
      <c r="D219" s="16"/>
      <c r="E219" s="269"/>
      <c r="F219" s="269"/>
      <c r="G219" s="269"/>
      <c r="H219" s="256"/>
      <c r="I219" s="216" t="s">
        <v>134</v>
      </c>
      <c r="J219" s="216"/>
      <c r="K219" s="216"/>
      <c r="L219" s="216"/>
      <c r="M219" s="216"/>
      <c r="N219" s="216"/>
      <c r="O219" s="217"/>
    </row>
    <row r="220" spans="2:18" ht="18.600000000000001" customHeight="1" thickBot="1" x14ac:dyDescent="0.45"/>
    <row r="221" spans="2:18" x14ac:dyDescent="0.4">
      <c r="B221" s="8" t="s">
        <v>0</v>
      </c>
      <c r="C221" s="9"/>
      <c r="D221" s="9" t="s">
        <v>147</v>
      </c>
      <c r="E221" s="9"/>
      <c r="F221" s="9"/>
      <c r="G221" s="9"/>
      <c r="H221" s="9" t="s">
        <v>91</v>
      </c>
      <c r="I221" s="9"/>
      <c r="J221" s="9"/>
      <c r="K221" s="9"/>
      <c r="L221" s="9"/>
      <c r="M221" s="9"/>
      <c r="N221" s="9"/>
      <c r="O221" s="10"/>
    </row>
    <row r="222" spans="2:18" ht="49.5" customHeight="1" x14ac:dyDescent="0.4">
      <c r="B222" s="22">
        <v>9</v>
      </c>
      <c r="C222" s="82" t="s">
        <v>229</v>
      </c>
      <c r="D222" s="66" t="s">
        <v>137</v>
      </c>
      <c r="E222" s="201" t="s">
        <v>230</v>
      </c>
      <c r="F222" s="201"/>
      <c r="G222" s="201"/>
      <c r="H222" s="201"/>
      <c r="I222" s="201"/>
      <c r="J222" s="201"/>
      <c r="K222" s="201"/>
      <c r="L222" s="201"/>
      <c r="M222" s="201"/>
      <c r="N222" s="201"/>
      <c r="O222" s="202"/>
      <c r="Q222" s="46" t="s">
        <v>137</v>
      </c>
      <c r="R222" s="47" t="str" cm="1">
        <f t="array" ref="R222">_xlfn.IFS(H224="①",I224,H224="②","②　条件によっては対応することができる_"&amp;J226,H224="③",I227,H224="","")</f>
        <v/>
      </c>
    </row>
    <row r="223" spans="2:18" ht="16.149999999999999" customHeight="1" x14ac:dyDescent="0.4">
      <c r="B223" s="13"/>
      <c r="D223" s="65"/>
      <c r="E223" s="80"/>
      <c r="F223" s="80"/>
      <c r="G223" s="80"/>
      <c r="H223" s="68" t="s">
        <v>228</v>
      </c>
      <c r="I223" s="68"/>
      <c r="J223" s="68"/>
      <c r="K223" s="68"/>
      <c r="L223" s="68"/>
      <c r="M223" s="68"/>
      <c r="N223" s="68"/>
      <c r="O223" s="69"/>
    </row>
    <row r="224" spans="2:18" ht="18" customHeight="1" x14ac:dyDescent="0.4">
      <c r="B224" s="22"/>
      <c r="D224" s="23"/>
      <c r="E224" s="80"/>
      <c r="F224" s="80"/>
      <c r="G224" s="80"/>
      <c r="H224" s="234"/>
      <c r="I224" s="187" t="s">
        <v>231</v>
      </c>
      <c r="J224" s="187"/>
      <c r="K224" s="187"/>
      <c r="L224" s="187"/>
      <c r="M224" s="187"/>
      <c r="N224" s="187"/>
      <c r="O224" s="188"/>
    </row>
    <row r="225" spans="2:18" ht="18" customHeight="1" x14ac:dyDescent="0.4">
      <c r="B225" s="13"/>
      <c r="E225" s="80"/>
      <c r="F225" s="80"/>
      <c r="G225" s="80"/>
      <c r="H225" s="234"/>
      <c r="I225" s="230" t="s">
        <v>232</v>
      </c>
      <c r="J225" s="230"/>
      <c r="K225" s="230"/>
      <c r="L225" s="230"/>
      <c r="M225" s="230"/>
      <c r="N225" s="230"/>
      <c r="O225" s="231"/>
    </row>
    <row r="226" spans="2:18" ht="24" customHeight="1" x14ac:dyDescent="0.4">
      <c r="B226" s="13"/>
      <c r="E226" s="80"/>
      <c r="F226" s="80"/>
      <c r="G226" s="80"/>
      <c r="H226" s="234"/>
      <c r="I226" s="7"/>
      <c r="J226" s="248"/>
      <c r="K226" s="249"/>
      <c r="L226" s="249"/>
      <c r="M226" s="249"/>
      <c r="N226" s="249"/>
      <c r="O226" s="250"/>
    </row>
    <row r="227" spans="2:18" ht="18" customHeight="1" x14ac:dyDescent="0.4">
      <c r="B227" s="13"/>
      <c r="E227" s="80"/>
      <c r="F227" s="80"/>
      <c r="G227" s="80"/>
      <c r="H227" s="235"/>
      <c r="I227" s="193" t="s">
        <v>233</v>
      </c>
      <c r="J227" s="193"/>
      <c r="K227" s="193"/>
      <c r="L227" s="193"/>
      <c r="M227" s="193"/>
      <c r="N227" s="193"/>
      <c r="O227" s="194"/>
    </row>
    <row r="228" spans="2:18" ht="16.149999999999999" customHeight="1" x14ac:dyDescent="0.4">
      <c r="B228" s="13"/>
      <c r="D228" s="65"/>
      <c r="E228" s="80"/>
      <c r="F228" s="80"/>
      <c r="G228" s="80"/>
      <c r="H228" s="60" t="s">
        <v>394</v>
      </c>
      <c r="I228" s="60"/>
      <c r="J228" s="60"/>
      <c r="K228" s="60"/>
      <c r="L228" s="60"/>
      <c r="M228" s="60"/>
      <c r="N228" s="60"/>
      <c r="O228" s="67"/>
    </row>
    <row r="229" spans="2:18" ht="41.1" customHeight="1" thickBot="1" x14ac:dyDescent="0.45">
      <c r="B229" s="15"/>
      <c r="C229" s="16"/>
      <c r="D229" s="25"/>
      <c r="E229" s="81"/>
      <c r="F229" s="81"/>
      <c r="G229" s="81"/>
      <c r="H229" s="246"/>
      <c r="I229" s="246"/>
      <c r="J229" s="246"/>
      <c r="K229" s="246"/>
      <c r="L229" s="246"/>
      <c r="M229" s="246"/>
      <c r="N229" s="246"/>
      <c r="O229" s="247"/>
    </row>
    <row r="230" spans="2:18" ht="18.600000000000001" customHeight="1" thickBot="1" x14ac:dyDescent="0.45"/>
    <row r="231" spans="2:18" x14ac:dyDescent="0.4">
      <c r="B231" s="8" t="s">
        <v>0</v>
      </c>
      <c r="C231" s="9"/>
      <c r="D231" s="9" t="s">
        <v>147</v>
      </c>
      <c r="E231" s="9"/>
      <c r="F231" s="9"/>
      <c r="G231" s="9"/>
      <c r="H231" s="9" t="s">
        <v>91</v>
      </c>
      <c r="I231" s="9"/>
      <c r="J231" s="9"/>
      <c r="K231" s="9"/>
      <c r="L231" s="9"/>
      <c r="M231" s="9"/>
      <c r="N231" s="9"/>
      <c r="O231" s="10"/>
    </row>
    <row r="232" spans="2:18" ht="63" customHeight="1" x14ac:dyDescent="0.4">
      <c r="B232" s="22">
        <v>10</v>
      </c>
      <c r="D232" s="66" t="s">
        <v>223</v>
      </c>
      <c r="E232" s="201" t="s">
        <v>509</v>
      </c>
      <c r="F232" s="201"/>
      <c r="G232" s="201"/>
      <c r="H232" s="201"/>
      <c r="I232" s="201"/>
      <c r="J232" s="201"/>
      <c r="K232" s="201"/>
      <c r="L232" s="201"/>
      <c r="M232" s="201"/>
      <c r="N232" s="201"/>
      <c r="O232" s="202"/>
      <c r="Q232" s="46" t="s">
        <v>223</v>
      </c>
      <c r="R232" s="47" t="str" cm="1">
        <f t="array" ref="R232">_xlfn.IFS(H234="①",I234,H234="②",I235,H234="③",I236,H234="④","④　その他_"&amp;J238,H234="","")</f>
        <v/>
      </c>
    </row>
    <row r="233" spans="2:18" ht="16.149999999999999" customHeight="1" x14ac:dyDescent="0.4">
      <c r="B233" s="13"/>
      <c r="D233" s="65"/>
      <c r="E233" s="80"/>
      <c r="F233" s="80"/>
      <c r="G233" s="80"/>
      <c r="H233" s="68" t="s">
        <v>228</v>
      </c>
      <c r="I233" s="68"/>
      <c r="J233" s="68"/>
      <c r="K233" s="68"/>
      <c r="L233" s="68"/>
      <c r="M233" s="68"/>
      <c r="N233" s="68"/>
      <c r="O233" s="69"/>
    </row>
    <row r="234" spans="2:18" ht="37.15" customHeight="1" x14ac:dyDescent="0.4">
      <c r="B234" s="22"/>
      <c r="D234" s="23"/>
      <c r="E234" s="80"/>
      <c r="F234" s="80"/>
      <c r="G234" s="80"/>
      <c r="H234" s="234"/>
      <c r="I234" s="226" t="s">
        <v>226</v>
      </c>
      <c r="J234" s="226"/>
      <c r="K234" s="226"/>
      <c r="L234" s="226"/>
      <c r="M234" s="226"/>
      <c r="N234" s="226"/>
      <c r="O234" s="227"/>
    </row>
    <row r="235" spans="2:18" ht="37.15" customHeight="1" x14ac:dyDescent="0.4">
      <c r="B235" s="22"/>
      <c r="D235" s="23"/>
      <c r="E235" s="80"/>
      <c r="F235" s="80"/>
      <c r="G235" s="80"/>
      <c r="H235" s="234"/>
      <c r="I235" s="228" t="s">
        <v>507</v>
      </c>
      <c r="J235" s="228"/>
      <c r="K235" s="228"/>
      <c r="L235" s="228"/>
      <c r="M235" s="228"/>
      <c r="N235" s="228"/>
      <c r="O235" s="229"/>
    </row>
    <row r="236" spans="2:18" ht="37.15" customHeight="1" x14ac:dyDescent="0.4">
      <c r="B236" s="22"/>
      <c r="D236" s="23"/>
      <c r="E236" s="80"/>
      <c r="F236" s="80"/>
      <c r="G236" s="80"/>
      <c r="H236" s="234"/>
      <c r="I236" s="228" t="s">
        <v>508</v>
      </c>
      <c r="J236" s="228"/>
      <c r="K236" s="228"/>
      <c r="L236" s="228"/>
      <c r="M236" s="228"/>
      <c r="N236" s="228"/>
      <c r="O236" s="229"/>
    </row>
    <row r="237" spans="2:18" ht="15" customHeight="1" x14ac:dyDescent="0.4">
      <c r="B237" s="13"/>
      <c r="E237" s="80"/>
      <c r="F237" s="80"/>
      <c r="G237" s="80"/>
      <c r="H237" s="234"/>
      <c r="I237" s="198" t="s">
        <v>227</v>
      </c>
      <c r="J237" s="198"/>
      <c r="K237" s="198"/>
      <c r="L237" s="198"/>
      <c r="M237" s="198"/>
      <c r="N237" s="198"/>
      <c r="O237" s="199"/>
    </row>
    <row r="238" spans="2:18" ht="24" customHeight="1" x14ac:dyDescent="0.4">
      <c r="B238" s="13"/>
      <c r="E238" s="80"/>
      <c r="F238" s="80"/>
      <c r="G238" s="80"/>
      <c r="H238" s="234"/>
      <c r="I238" s="7"/>
      <c r="J238" s="248"/>
      <c r="K238" s="249"/>
      <c r="L238" s="249"/>
      <c r="M238" s="249"/>
      <c r="N238" s="249"/>
      <c r="O238" s="250"/>
    </row>
    <row r="239" spans="2:18" ht="16.149999999999999" customHeight="1" x14ac:dyDescent="0.4">
      <c r="B239" s="13"/>
      <c r="D239" s="65"/>
      <c r="E239" s="80"/>
      <c r="F239" s="80"/>
      <c r="G239" s="80"/>
      <c r="H239" s="60" t="s">
        <v>225</v>
      </c>
      <c r="I239" s="60"/>
      <c r="J239" s="60"/>
      <c r="K239" s="60"/>
      <c r="L239" s="60"/>
      <c r="M239" s="60"/>
      <c r="N239" s="60"/>
      <c r="O239" s="67"/>
    </row>
    <row r="240" spans="2:18" ht="33" customHeight="1" x14ac:dyDescent="0.4">
      <c r="B240" s="13"/>
      <c r="D240" s="32"/>
      <c r="E240" s="79"/>
      <c r="F240" s="79"/>
      <c r="G240" s="79"/>
      <c r="H240" s="232"/>
      <c r="I240" s="232"/>
      <c r="J240" s="232"/>
      <c r="K240" s="232"/>
      <c r="L240" s="232"/>
      <c r="M240" s="232"/>
      <c r="N240" s="232"/>
      <c r="O240" s="233"/>
    </row>
    <row r="241" spans="1:28" ht="40.5" customHeight="1" x14ac:dyDescent="0.4">
      <c r="B241" s="13"/>
      <c r="D241" s="66" t="s">
        <v>224</v>
      </c>
      <c r="E241" s="201" t="s">
        <v>417</v>
      </c>
      <c r="F241" s="201"/>
      <c r="G241" s="201"/>
      <c r="H241" s="201"/>
      <c r="I241" s="201"/>
      <c r="J241" s="201"/>
      <c r="K241" s="201"/>
      <c r="L241" s="201"/>
      <c r="M241" s="201"/>
      <c r="N241" s="201"/>
      <c r="O241" s="202"/>
    </row>
    <row r="242" spans="1:28" ht="16.149999999999999" customHeight="1" x14ac:dyDescent="0.4">
      <c r="B242" s="13"/>
      <c r="D242" s="65"/>
      <c r="E242" s="80"/>
      <c r="F242" s="80"/>
      <c r="G242" s="80"/>
      <c r="H242" s="68" t="s">
        <v>228</v>
      </c>
      <c r="I242" s="68"/>
      <c r="J242" s="68"/>
      <c r="K242" s="68"/>
      <c r="L242" s="68"/>
      <c r="M242" s="68"/>
      <c r="N242" s="68"/>
      <c r="O242" s="69"/>
    </row>
    <row r="243" spans="1:28" ht="18" customHeight="1" x14ac:dyDescent="0.4">
      <c r="B243" s="22"/>
      <c r="D243" s="23"/>
      <c r="E243" s="80"/>
      <c r="F243" s="80"/>
      <c r="G243" s="80"/>
      <c r="H243" s="234"/>
      <c r="I243" s="187" t="s">
        <v>512</v>
      </c>
      <c r="J243" s="187"/>
      <c r="K243" s="187"/>
      <c r="L243" s="187"/>
      <c r="M243" s="187"/>
      <c r="N243" s="187"/>
      <c r="O243" s="188"/>
      <c r="Q243" s="46" t="s">
        <v>224</v>
      </c>
      <c r="R243" s="47" t="str" cm="1">
        <f t="array" ref="R243">_xlfn.IFS(H243="①",I243,H243="②",I245,H243="","")</f>
        <v/>
      </c>
      <c r="V243" s="226"/>
      <c r="W243" s="226"/>
      <c r="X243" s="226"/>
      <c r="Y243" s="226"/>
      <c r="Z243" s="226"/>
      <c r="AA243" s="226"/>
      <c r="AB243" s="227"/>
    </row>
    <row r="244" spans="1:28" ht="30.6" customHeight="1" x14ac:dyDescent="0.4">
      <c r="B244" s="22"/>
      <c r="D244" s="23"/>
      <c r="E244" s="80"/>
      <c r="F244" s="80"/>
      <c r="G244" s="80"/>
      <c r="H244" s="234"/>
      <c r="I244" s="226" t="s">
        <v>510</v>
      </c>
      <c r="J244" s="226"/>
      <c r="K244" s="226"/>
      <c r="L244" s="226"/>
      <c r="M244" s="226"/>
      <c r="N244" s="226"/>
      <c r="O244" s="227"/>
      <c r="Q244" s="2"/>
      <c r="R244" s="33"/>
      <c r="V244" s="114"/>
      <c r="W244" s="114"/>
      <c r="X244" s="114"/>
      <c r="Y244" s="114"/>
      <c r="Z244" s="114"/>
      <c r="AA244" s="114"/>
      <c r="AB244" s="115"/>
    </row>
    <row r="245" spans="1:28" ht="18" customHeight="1" x14ac:dyDescent="0.4">
      <c r="B245" s="13"/>
      <c r="E245" s="80"/>
      <c r="F245" s="80"/>
      <c r="G245" s="80"/>
      <c r="H245" s="235"/>
      <c r="I245" s="193" t="s">
        <v>511</v>
      </c>
      <c r="J245" s="193"/>
      <c r="K245" s="193"/>
      <c r="L245" s="193"/>
      <c r="M245" s="193"/>
      <c r="N245" s="193"/>
      <c r="O245" s="194"/>
      <c r="V245" s="193"/>
      <c r="W245" s="193"/>
      <c r="X245" s="193"/>
      <c r="Y245" s="193"/>
      <c r="Z245" s="193"/>
      <c r="AA245" s="193"/>
      <c r="AB245" s="194"/>
    </row>
    <row r="246" spans="1:28" ht="16.149999999999999" customHeight="1" x14ac:dyDescent="0.4">
      <c r="B246" s="13"/>
      <c r="D246" s="65"/>
      <c r="E246" s="80"/>
      <c r="F246" s="80"/>
      <c r="G246" s="80"/>
      <c r="H246" s="60" t="s">
        <v>225</v>
      </c>
      <c r="I246" s="60"/>
      <c r="J246" s="60"/>
      <c r="K246" s="60"/>
      <c r="L246" s="60"/>
      <c r="M246" s="60"/>
      <c r="N246" s="60"/>
      <c r="O246" s="67"/>
    </row>
    <row r="247" spans="1:28" ht="41.1" customHeight="1" thickBot="1" x14ac:dyDescent="0.45">
      <c r="B247" s="15"/>
      <c r="C247" s="16"/>
      <c r="D247" s="25"/>
      <c r="E247" s="81"/>
      <c r="F247" s="81"/>
      <c r="G247" s="81"/>
      <c r="H247" s="246"/>
      <c r="I247" s="246"/>
      <c r="J247" s="246"/>
      <c r="K247" s="246"/>
      <c r="L247" s="246"/>
      <c r="M247" s="246"/>
      <c r="N247" s="246"/>
      <c r="O247" s="247"/>
    </row>
    <row r="248" spans="1:28" ht="18.600000000000001" customHeight="1" thickBot="1" x14ac:dyDescent="0.45"/>
    <row r="249" spans="1:28" x14ac:dyDescent="0.4">
      <c r="B249" s="8" t="s">
        <v>0</v>
      </c>
      <c r="C249" s="9"/>
      <c r="D249" s="9" t="s">
        <v>147</v>
      </c>
      <c r="E249" s="9"/>
      <c r="F249" s="9"/>
      <c r="G249" s="9"/>
      <c r="H249" s="9" t="s">
        <v>91</v>
      </c>
      <c r="I249" s="9"/>
      <c r="J249" s="9"/>
      <c r="K249" s="9"/>
      <c r="L249" s="9"/>
      <c r="M249" s="9"/>
      <c r="N249" s="9"/>
      <c r="O249" s="10"/>
    </row>
    <row r="250" spans="1:28" ht="109.15" customHeight="1" thickBot="1" x14ac:dyDescent="0.45">
      <c r="B250" s="26">
        <v>11</v>
      </c>
      <c r="C250" s="17" t="s">
        <v>141</v>
      </c>
      <c r="D250" s="27" t="s">
        <v>222</v>
      </c>
      <c r="E250" s="296" t="s">
        <v>392</v>
      </c>
      <c r="F250" s="296"/>
      <c r="G250" s="296"/>
      <c r="H250" s="246"/>
      <c r="I250" s="246"/>
      <c r="J250" s="246"/>
      <c r="K250" s="246"/>
      <c r="L250" s="246"/>
      <c r="M250" s="246"/>
      <c r="N250" s="246"/>
      <c r="O250" s="247"/>
    </row>
    <row r="251" spans="1:28" x14ac:dyDescent="0.4"/>
    <row r="252" spans="1:28" x14ac:dyDescent="0.4"/>
    <row r="253" spans="1:28" x14ac:dyDescent="0.4"/>
    <row r="254" spans="1:28" x14ac:dyDescent="0.4"/>
    <row r="255" spans="1:28" ht="30" x14ac:dyDescent="0.4">
      <c r="A255" s="325" t="s">
        <v>393</v>
      </c>
      <c r="B255" s="325"/>
      <c r="C255" s="325"/>
      <c r="D255" s="325"/>
      <c r="E255" s="325"/>
      <c r="F255" s="325"/>
      <c r="G255" s="325"/>
      <c r="H255" s="325"/>
      <c r="I255" s="325"/>
      <c r="J255" s="325"/>
      <c r="K255" s="325"/>
      <c r="L255" s="325"/>
      <c r="M255" s="325"/>
      <c r="N255" s="325"/>
      <c r="O255" s="325"/>
      <c r="P255" s="325"/>
    </row>
    <row r="256" spans="1:28" x14ac:dyDescent="0.4"/>
    <row r="257" x14ac:dyDescent="0.4"/>
    <row r="258" x14ac:dyDescent="0.4"/>
    <row r="259" x14ac:dyDescent="0.4"/>
    <row r="260" x14ac:dyDescent="0.4"/>
    <row r="261" x14ac:dyDescent="0.4"/>
    <row r="262" x14ac:dyDescent="0.4"/>
    <row r="263" x14ac:dyDescent="0.4"/>
    <row r="264" x14ac:dyDescent="0.4"/>
    <row r="265" x14ac:dyDescent="0.4"/>
    <row r="266" x14ac:dyDescent="0.4"/>
    <row r="267" x14ac:dyDescent="0.4"/>
    <row r="268" x14ac:dyDescent="0.4"/>
    <row r="269" x14ac:dyDescent="0.4"/>
    <row r="270" x14ac:dyDescent="0.4"/>
    <row r="271" x14ac:dyDescent="0.4"/>
    <row r="272" x14ac:dyDescent="0.4"/>
    <row r="273" x14ac:dyDescent="0.4"/>
    <row r="274" x14ac:dyDescent="0.4"/>
    <row r="275" x14ac:dyDescent="0.4"/>
    <row r="276" x14ac:dyDescent="0.4"/>
    <row r="277" x14ac:dyDescent="0.4"/>
    <row r="278" x14ac:dyDescent="0.4"/>
    <row r="279" x14ac:dyDescent="0.4"/>
    <row r="280" x14ac:dyDescent="0.4"/>
    <row r="281" x14ac:dyDescent="0.4"/>
    <row r="282" x14ac:dyDescent="0.4"/>
    <row r="283" x14ac:dyDescent="0.4"/>
    <row r="284" x14ac:dyDescent="0.4"/>
    <row r="285" x14ac:dyDescent="0.4"/>
  </sheetData>
  <mergeCells count="444">
    <mergeCell ref="V243:AB243"/>
    <mergeCell ref="V245:AB245"/>
    <mergeCell ref="I244:O244"/>
    <mergeCell ref="A255:P255"/>
    <mergeCell ref="H200:H202"/>
    <mergeCell ref="H215:H219"/>
    <mergeCell ref="E212:G212"/>
    <mergeCell ref="E215:G219"/>
    <mergeCell ref="F119:F120"/>
    <mergeCell ref="M147:O147"/>
    <mergeCell ref="M148:O148"/>
    <mergeCell ref="M149:O149"/>
    <mergeCell ref="M150:O150"/>
    <mergeCell ref="E158:E163"/>
    <mergeCell ref="H212:O212"/>
    <mergeCell ref="J194:O194"/>
    <mergeCell ref="M170:O170"/>
    <mergeCell ref="M171:O171"/>
    <mergeCell ref="M172:O172"/>
    <mergeCell ref="M163:O163"/>
    <mergeCell ref="M159:O159"/>
    <mergeCell ref="M160:O160"/>
    <mergeCell ref="M161:O161"/>
    <mergeCell ref="M162:O162"/>
    <mergeCell ref="E83:O83"/>
    <mergeCell ref="E85:E86"/>
    <mergeCell ref="E88:E101"/>
    <mergeCell ref="E46:G48"/>
    <mergeCell ref="H10:H11"/>
    <mergeCell ref="H54:N54"/>
    <mergeCell ref="H55:N55"/>
    <mergeCell ref="H58:N58"/>
    <mergeCell ref="G61:N61"/>
    <mergeCell ref="G68:N68"/>
    <mergeCell ref="G93:I93"/>
    <mergeCell ref="G91:I91"/>
    <mergeCell ref="N87:O87"/>
    <mergeCell ref="N85:O86"/>
    <mergeCell ref="E102:E104"/>
    <mergeCell ref="E105:E110"/>
    <mergeCell ref="E111:E114"/>
    <mergeCell ref="H49:O49"/>
    <mergeCell ref="E49:G49"/>
    <mergeCell ref="E174:O174"/>
    <mergeCell ref="H175:O175"/>
    <mergeCell ref="E175:G176"/>
    <mergeCell ref="E250:G250"/>
    <mergeCell ref="E197:G199"/>
    <mergeCell ref="E200:G202"/>
    <mergeCell ref="F115:F117"/>
    <mergeCell ref="F121:F124"/>
    <mergeCell ref="F102:F104"/>
    <mergeCell ref="F106:F109"/>
    <mergeCell ref="E130:E157"/>
    <mergeCell ref="E177:G177"/>
    <mergeCell ref="E178:G178"/>
    <mergeCell ref="E179:G179"/>
    <mergeCell ref="E180:G180"/>
    <mergeCell ref="E181:G181"/>
    <mergeCell ref="E182:G182"/>
    <mergeCell ref="E184:G184"/>
    <mergeCell ref="E183:G183"/>
    <mergeCell ref="Q32:Q36"/>
    <mergeCell ref="R32:R36"/>
    <mergeCell ref="E188:G194"/>
    <mergeCell ref="E121:E124"/>
    <mergeCell ref="E53:F54"/>
    <mergeCell ref="E55:F55"/>
    <mergeCell ref="E56:F56"/>
    <mergeCell ref="E57:F57"/>
    <mergeCell ref="E58:F58"/>
    <mergeCell ref="H46:H48"/>
    <mergeCell ref="E115:E118"/>
    <mergeCell ref="E119:E120"/>
    <mergeCell ref="F111:F114"/>
    <mergeCell ref="H188:H194"/>
    <mergeCell ref="E126:O126"/>
    <mergeCell ref="I177:O177"/>
    <mergeCell ref="I178:O178"/>
    <mergeCell ref="I179:O179"/>
    <mergeCell ref="I180:O180"/>
    <mergeCell ref="I181:O181"/>
    <mergeCell ref="I182:O182"/>
    <mergeCell ref="I183:O183"/>
    <mergeCell ref="I184:O184"/>
    <mergeCell ref="G53:N53"/>
    <mergeCell ref="M156:O156"/>
    <mergeCell ref="G149:I149"/>
    <mergeCell ref="G150:I150"/>
    <mergeCell ref="G151:I151"/>
    <mergeCell ref="G152:I152"/>
    <mergeCell ref="F88:F91"/>
    <mergeCell ref="F92:F96"/>
    <mergeCell ref="F97:F101"/>
    <mergeCell ref="H197:H199"/>
    <mergeCell ref="J88:J91"/>
    <mergeCell ref="K88:K91"/>
    <mergeCell ref="G153:I153"/>
    <mergeCell ref="G157:I157"/>
    <mergeCell ref="G156:I156"/>
    <mergeCell ref="G155:I155"/>
    <mergeCell ref="G154:I154"/>
    <mergeCell ref="J121:J124"/>
    <mergeCell ref="K121:K124"/>
    <mergeCell ref="L121:L124"/>
    <mergeCell ref="M121:M124"/>
    <mergeCell ref="M146:O146"/>
    <mergeCell ref="N102:O104"/>
    <mergeCell ref="N97:O101"/>
    <mergeCell ref="N88:O91"/>
    <mergeCell ref="C215:C219"/>
    <mergeCell ref="E164:E167"/>
    <mergeCell ref="E168:E169"/>
    <mergeCell ref="E170:E172"/>
    <mergeCell ref="M165:O165"/>
    <mergeCell ref="M166:O166"/>
    <mergeCell ref="M167:O167"/>
    <mergeCell ref="M168:O168"/>
    <mergeCell ref="M169:O169"/>
    <mergeCell ref="I219:O219"/>
    <mergeCell ref="I202:O202"/>
    <mergeCell ref="I200:O200"/>
    <mergeCell ref="I197:O197"/>
    <mergeCell ref="I199:O199"/>
    <mergeCell ref="H211:O211"/>
    <mergeCell ref="I176:O176"/>
    <mergeCell ref="G172:I172"/>
    <mergeCell ref="G171:I171"/>
    <mergeCell ref="G170:I170"/>
    <mergeCell ref="G169:I169"/>
    <mergeCell ref="G168:I168"/>
    <mergeCell ref="G167:I167"/>
    <mergeCell ref="G166:I166"/>
    <mergeCell ref="G165:I165"/>
    <mergeCell ref="H250:O250"/>
    <mergeCell ref="B1:O1"/>
    <mergeCell ref="H56:N56"/>
    <mergeCell ref="H57:N57"/>
    <mergeCell ref="J218:O218"/>
    <mergeCell ref="J198:O198"/>
    <mergeCell ref="J201:O201"/>
    <mergeCell ref="H62:N62"/>
    <mergeCell ref="H63:N63"/>
    <mergeCell ref="H64:N64"/>
    <mergeCell ref="H65:N65"/>
    <mergeCell ref="H66:N66"/>
    <mergeCell ref="E61:F61"/>
    <mergeCell ref="E210:G211"/>
    <mergeCell ref="E203:O203"/>
    <mergeCell ref="H25:H26"/>
    <mergeCell ref="H42:H43"/>
    <mergeCell ref="M164:O164"/>
    <mergeCell ref="H32:H36"/>
    <mergeCell ref="I32:O32"/>
    <mergeCell ref="C197:C212"/>
    <mergeCell ref="C188:C194"/>
    <mergeCell ref="J85:M85"/>
    <mergeCell ref="F85:F86"/>
    <mergeCell ref="N114:O114"/>
    <mergeCell ref="N105:O105"/>
    <mergeCell ref="K97:K101"/>
    <mergeCell ref="L97:L101"/>
    <mergeCell ref="M97:M101"/>
    <mergeCell ref="K92:K95"/>
    <mergeCell ref="M137:O137"/>
    <mergeCell ref="M138:O138"/>
    <mergeCell ref="N115:O117"/>
    <mergeCell ref="N110:O110"/>
    <mergeCell ref="N121:O124"/>
    <mergeCell ref="N119:O120"/>
    <mergeCell ref="L92:L95"/>
    <mergeCell ref="M92:M95"/>
    <mergeCell ref="N92:O95"/>
    <mergeCell ref="M139:O139"/>
    <mergeCell ref="M140:O140"/>
    <mergeCell ref="M141:O141"/>
    <mergeCell ref="H247:O247"/>
    <mergeCell ref="J238:O238"/>
    <mergeCell ref="E222:O222"/>
    <mergeCell ref="H224:H227"/>
    <mergeCell ref="H229:O229"/>
    <mergeCell ref="J226:O226"/>
    <mergeCell ref="I189:O189"/>
    <mergeCell ref="I188:O188"/>
    <mergeCell ref="H205:H209"/>
    <mergeCell ref="I205:O205"/>
    <mergeCell ref="I206:O206"/>
    <mergeCell ref="I207:O207"/>
    <mergeCell ref="I208:O208"/>
    <mergeCell ref="J209:O209"/>
    <mergeCell ref="I193:O193"/>
    <mergeCell ref="I192:O192"/>
    <mergeCell ref="I191:O191"/>
    <mergeCell ref="I190:O190"/>
    <mergeCell ref="I215:O215"/>
    <mergeCell ref="I216:O216"/>
    <mergeCell ref="I217:O217"/>
    <mergeCell ref="J115:J117"/>
    <mergeCell ref="K115:K117"/>
    <mergeCell ref="L115:L117"/>
    <mergeCell ref="M115:M117"/>
    <mergeCell ref="M157:O157"/>
    <mergeCell ref="M158:O158"/>
    <mergeCell ref="M133:O133"/>
    <mergeCell ref="M134:O134"/>
    <mergeCell ref="M135:O135"/>
    <mergeCell ref="M136:O136"/>
    <mergeCell ref="M131:O131"/>
    <mergeCell ref="M132:O132"/>
    <mergeCell ref="M151:O151"/>
    <mergeCell ref="M152:O152"/>
    <mergeCell ref="M153:O153"/>
    <mergeCell ref="M154:O154"/>
    <mergeCell ref="M155:O155"/>
    <mergeCell ref="M128:O128"/>
    <mergeCell ref="J146:L146"/>
    <mergeCell ref="M129:O129"/>
    <mergeCell ref="M130:O130"/>
    <mergeCell ref="J151:L151"/>
    <mergeCell ref="J152:L152"/>
    <mergeCell ref="N118:O118"/>
    <mergeCell ref="E232:O232"/>
    <mergeCell ref="I243:O243"/>
    <mergeCell ref="I245:O245"/>
    <mergeCell ref="I234:O234"/>
    <mergeCell ref="I235:O235"/>
    <mergeCell ref="I236:O236"/>
    <mergeCell ref="I237:O237"/>
    <mergeCell ref="I224:O224"/>
    <mergeCell ref="I225:O225"/>
    <mergeCell ref="I227:O227"/>
    <mergeCell ref="H240:O240"/>
    <mergeCell ref="H234:H238"/>
    <mergeCell ref="E241:O241"/>
    <mergeCell ref="H243:H245"/>
    <mergeCell ref="K102:K104"/>
    <mergeCell ref="L102:L104"/>
    <mergeCell ref="M102:M104"/>
    <mergeCell ref="J106:J109"/>
    <mergeCell ref="K106:K109"/>
    <mergeCell ref="I22:O22"/>
    <mergeCell ref="I21:O21"/>
    <mergeCell ref="I20:O20"/>
    <mergeCell ref="J26:O26"/>
    <mergeCell ref="I46:O46"/>
    <mergeCell ref="I47:O47"/>
    <mergeCell ref="I48:O48"/>
    <mergeCell ref="I42:O42"/>
    <mergeCell ref="I41:O41"/>
    <mergeCell ref="I40:O40"/>
    <mergeCell ref="I39:O39"/>
    <mergeCell ref="I38:O38"/>
    <mergeCell ref="I37:O37"/>
    <mergeCell ref="J43:O43"/>
    <mergeCell ref="J35:O35"/>
    <mergeCell ref="I31:O31"/>
    <mergeCell ref="I30:O30"/>
    <mergeCell ref="I29:O29"/>
    <mergeCell ref="N106:O109"/>
    <mergeCell ref="J147:L147"/>
    <mergeCell ref="J148:L148"/>
    <mergeCell ref="J149:L149"/>
    <mergeCell ref="J150:L150"/>
    <mergeCell ref="M142:O142"/>
    <mergeCell ref="M143:O143"/>
    <mergeCell ref="M144:O144"/>
    <mergeCell ref="M145:O145"/>
    <mergeCell ref="J154:L154"/>
    <mergeCell ref="J145:L145"/>
    <mergeCell ref="J153:L153"/>
    <mergeCell ref="J155:L155"/>
    <mergeCell ref="N96:O96"/>
    <mergeCell ref="I10:O10"/>
    <mergeCell ref="I19:O19"/>
    <mergeCell ref="I18:O18"/>
    <mergeCell ref="I17:O17"/>
    <mergeCell ref="I16:O16"/>
    <mergeCell ref="I15:O15"/>
    <mergeCell ref="I14:O14"/>
    <mergeCell ref="I13:O13"/>
    <mergeCell ref="I12:O12"/>
    <mergeCell ref="I11:O11"/>
    <mergeCell ref="G79:N79"/>
    <mergeCell ref="G92:I92"/>
    <mergeCell ref="I25:O25"/>
    <mergeCell ref="I24:O24"/>
    <mergeCell ref="I23:O23"/>
    <mergeCell ref="E70:O70"/>
    <mergeCell ref="L88:L91"/>
    <mergeCell ref="M88:M91"/>
    <mergeCell ref="J92:J95"/>
    <mergeCell ref="E72:F79"/>
    <mergeCell ref="J33:O33"/>
    <mergeCell ref="J34:O34"/>
    <mergeCell ref="I7:L7"/>
    <mergeCell ref="F7:H7"/>
    <mergeCell ref="C7:E7"/>
    <mergeCell ref="M7:O7"/>
    <mergeCell ref="E71:F71"/>
    <mergeCell ref="G71:N71"/>
    <mergeCell ref="H72:N72"/>
    <mergeCell ref="H73:N73"/>
    <mergeCell ref="H74:N74"/>
    <mergeCell ref="E62:F68"/>
    <mergeCell ref="E10:G11"/>
    <mergeCell ref="E12:G26"/>
    <mergeCell ref="E29:G37"/>
    <mergeCell ref="E38:G43"/>
    <mergeCell ref="E52:O52"/>
    <mergeCell ref="E60:O60"/>
    <mergeCell ref="C5:E5"/>
    <mergeCell ref="F5:H5"/>
    <mergeCell ref="I5:L5"/>
    <mergeCell ref="M5:O5"/>
    <mergeCell ref="I3:K3"/>
    <mergeCell ref="L3:O3"/>
    <mergeCell ref="B3:D3"/>
    <mergeCell ref="E3:H3"/>
    <mergeCell ref="C6:E6"/>
    <mergeCell ref="F6:H6"/>
    <mergeCell ref="I6:L6"/>
    <mergeCell ref="M6:O6"/>
    <mergeCell ref="G113:I113"/>
    <mergeCell ref="G112:I112"/>
    <mergeCell ref="G111:I111"/>
    <mergeCell ref="J128:L128"/>
    <mergeCell ref="L106:L109"/>
    <mergeCell ref="M106:M109"/>
    <mergeCell ref="J97:J101"/>
    <mergeCell ref="H75:N75"/>
    <mergeCell ref="H77:N77"/>
    <mergeCell ref="H76:N76"/>
    <mergeCell ref="G118:I118"/>
    <mergeCell ref="G117:I117"/>
    <mergeCell ref="G116:I116"/>
    <mergeCell ref="G115:I115"/>
    <mergeCell ref="J119:J120"/>
    <mergeCell ref="K119:K120"/>
    <mergeCell ref="L119:L120"/>
    <mergeCell ref="M119:M120"/>
    <mergeCell ref="J111:J113"/>
    <mergeCell ref="K111:K113"/>
    <mergeCell ref="L111:L113"/>
    <mergeCell ref="M111:M113"/>
    <mergeCell ref="N111:O113"/>
    <mergeCell ref="J102:J104"/>
    <mergeCell ref="F147:F150"/>
    <mergeCell ref="F153:F156"/>
    <mergeCell ref="G148:I148"/>
    <mergeCell ref="G124:I124"/>
    <mergeCell ref="G123:I123"/>
    <mergeCell ref="G122:I122"/>
    <mergeCell ref="G121:I121"/>
    <mergeCell ref="G120:I120"/>
    <mergeCell ref="G119:I119"/>
    <mergeCell ref="F130:F131"/>
    <mergeCell ref="F132:F137"/>
    <mergeCell ref="F138:F139"/>
    <mergeCell ref="F141:F144"/>
    <mergeCell ref="F145:F146"/>
    <mergeCell ref="F159:F162"/>
    <mergeCell ref="F164:F167"/>
    <mergeCell ref="F168:F169"/>
    <mergeCell ref="F170:F172"/>
    <mergeCell ref="G128:I128"/>
    <mergeCell ref="G129:I129"/>
    <mergeCell ref="G130:I130"/>
    <mergeCell ref="G131:I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64:I164"/>
    <mergeCell ref="G85:I86"/>
    <mergeCell ref="G110:I110"/>
    <mergeCell ref="G109:I109"/>
    <mergeCell ref="G108:I108"/>
    <mergeCell ref="G107:I107"/>
    <mergeCell ref="G106:I106"/>
    <mergeCell ref="G105:I105"/>
    <mergeCell ref="G104:I104"/>
    <mergeCell ref="G103:I103"/>
    <mergeCell ref="G102:I102"/>
    <mergeCell ref="G101:I101"/>
    <mergeCell ref="G100:I100"/>
    <mergeCell ref="G99:I99"/>
    <mergeCell ref="G98:I98"/>
    <mergeCell ref="G97:I97"/>
    <mergeCell ref="G96:I96"/>
    <mergeCell ref="G95:I95"/>
    <mergeCell ref="G94:I94"/>
    <mergeCell ref="G90:I90"/>
    <mergeCell ref="G89:I89"/>
    <mergeCell ref="G88:I88"/>
    <mergeCell ref="G87:I87"/>
    <mergeCell ref="G114:I114"/>
    <mergeCell ref="J158:L158"/>
    <mergeCell ref="J159:L159"/>
    <mergeCell ref="J160:L160"/>
    <mergeCell ref="J161:L161"/>
    <mergeCell ref="G163:I163"/>
    <mergeCell ref="G162:I162"/>
    <mergeCell ref="G161:I161"/>
    <mergeCell ref="G160:I160"/>
    <mergeCell ref="G159:I159"/>
    <mergeCell ref="G158:I158"/>
    <mergeCell ref="J162:L162"/>
    <mergeCell ref="J163:L163"/>
    <mergeCell ref="J172:L172"/>
    <mergeCell ref="J171:L171"/>
    <mergeCell ref="J170:L170"/>
    <mergeCell ref="J169:L169"/>
    <mergeCell ref="J168:L168"/>
    <mergeCell ref="J164:L167"/>
    <mergeCell ref="J129:L129"/>
    <mergeCell ref="J130:L130"/>
    <mergeCell ref="J131:L131"/>
    <mergeCell ref="J132:L132"/>
    <mergeCell ref="J133:L133"/>
    <mergeCell ref="J134:L134"/>
    <mergeCell ref="J135:L135"/>
    <mergeCell ref="J136:L136"/>
    <mergeCell ref="J137:L137"/>
    <mergeCell ref="J138:L138"/>
    <mergeCell ref="J139:L139"/>
    <mergeCell ref="J140:L140"/>
    <mergeCell ref="J141:L141"/>
    <mergeCell ref="J142:L142"/>
    <mergeCell ref="J143:L143"/>
    <mergeCell ref="J144:L144"/>
    <mergeCell ref="J156:L156"/>
    <mergeCell ref="J157:L157"/>
  </mergeCells>
  <phoneticPr fontId="1"/>
  <conditionalFormatting sqref="E38:G43">
    <cfRule type="expression" dxfId="34" priority="26">
      <formula>OR($H$29="〇",$H$30="〇",$H$31="〇",$H$32="〇")</formula>
    </cfRule>
  </conditionalFormatting>
  <conditionalFormatting sqref="H38:H43">
    <cfRule type="expression" dxfId="33" priority="27">
      <formula>OR($H$29="〇",$H$30="〇",$H$31="〇",$H$32="〇")</formula>
    </cfRule>
  </conditionalFormatting>
  <conditionalFormatting sqref="H55:N58">
    <cfRule type="expression" dxfId="32" priority="3">
      <formula>$G55&lt;&gt;"×"</formula>
    </cfRule>
    <cfRule type="expression" dxfId="31" priority="4">
      <formula>$G55="×"</formula>
    </cfRule>
  </conditionalFormatting>
  <conditionalFormatting sqref="H49:O49 E49">
    <cfRule type="expression" dxfId="30" priority="22">
      <formula>$H$46&lt;&gt;"②"</formula>
    </cfRule>
  </conditionalFormatting>
  <conditionalFormatting sqref="H49:O49">
    <cfRule type="expression" dxfId="29" priority="20">
      <formula>$H$46="②"</formula>
    </cfRule>
  </conditionalFormatting>
  <conditionalFormatting sqref="I177:I184">
    <cfRule type="expression" dxfId="28" priority="1">
      <formula>$H177&lt;&gt;"×"</formula>
    </cfRule>
    <cfRule type="expression" dxfId="27" priority="2">
      <formula>$H177="×"</formula>
    </cfRule>
  </conditionalFormatting>
  <conditionalFormatting sqref="I43:O43 I38:I42">
    <cfRule type="expression" dxfId="26" priority="29">
      <formula>OR($H$29="〇",$H$30="〇",$H$31="〇",$H$32="〇")</formula>
    </cfRule>
  </conditionalFormatting>
  <conditionalFormatting sqref="J36">
    <cfRule type="expression" dxfId="25" priority="51">
      <formula>$H$32="〇"</formula>
    </cfRule>
    <cfRule type="expression" dxfId="24" priority="52">
      <formula>$H$32&lt;&gt;"〇"</formula>
    </cfRule>
  </conditionalFormatting>
  <conditionalFormatting sqref="J26:O26">
    <cfRule type="expression" dxfId="23" priority="55">
      <formula>H25="〇"</formula>
    </cfRule>
    <cfRule type="expression" dxfId="22" priority="56">
      <formula>H25&lt;&gt;"〇"</formula>
    </cfRule>
  </conditionalFormatting>
  <conditionalFormatting sqref="J33:O35">
    <cfRule type="expression" dxfId="21" priority="53">
      <formula>$H$32="〇"</formula>
    </cfRule>
    <cfRule type="expression" dxfId="20" priority="54">
      <formula>$H$32&lt;&gt;"〇"</formula>
    </cfRule>
  </conditionalFormatting>
  <conditionalFormatting sqref="J43:O43">
    <cfRule type="expression" dxfId="19" priority="25">
      <formula>$H$42="〇"</formula>
    </cfRule>
    <cfRule type="expression" dxfId="18" priority="28">
      <formula>$H$42=""</formula>
    </cfRule>
  </conditionalFormatting>
  <conditionalFormatting sqref="J194:O194">
    <cfRule type="expression" dxfId="17" priority="40">
      <formula>$H$188="⑥"</formula>
    </cfRule>
    <cfRule type="expression" dxfId="16" priority="41">
      <formula>$H$188&lt;&gt;"⑥"</formula>
    </cfRule>
  </conditionalFormatting>
  <conditionalFormatting sqref="J198:O198">
    <cfRule type="expression" dxfId="15" priority="38">
      <formula>$H$197="①"</formula>
    </cfRule>
    <cfRule type="expression" dxfId="14" priority="39">
      <formula>$H$197&lt;&gt;"①"</formula>
    </cfRule>
  </conditionalFormatting>
  <conditionalFormatting sqref="J201:O201">
    <cfRule type="expression" dxfId="13" priority="36">
      <formula>$H$200="①"</formula>
    </cfRule>
    <cfRule type="expression" dxfId="12" priority="37">
      <formula>$H$200&lt;&gt;"①"</formula>
    </cfRule>
  </conditionalFormatting>
  <conditionalFormatting sqref="J209:O209">
    <cfRule type="expression" dxfId="11" priority="5">
      <formula>$H$205="④"</formula>
    </cfRule>
    <cfRule type="expression" dxfId="10" priority="6">
      <formula>$H$205&lt;&gt;"④"</formula>
    </cfRule>
  </conditionalFormatting>
  <conditionalFormatting sqref="J218:O218">
    <cfRule type="expression" dxfId="9" priority="34">
      <formula>$H$215="③"</formula>
    </cfRule>
    <cfRule type="expression" dxfId="8" priority="35">
      <formula>$H$215&lt;&gt;"③"</formula>
    </cfRule>
  </conditionalFormatting>
  <conditionalFormatting sqref="J226:O226">
    <cfRule type="expression" dxfId="7" priority="12">
      <formula>$H$224="②"</formula>
    </cfRule>
    <cfRule type="expression" dxfId="6" priority="13">
      <formula>$H$224&lt;&gt;"②"</formula>
    </cfRule>
  </conditionalFormatting>
  <conditionalFormatting sqref="J238:O238">
    <cfRule type="expression" dxfId="5" priority="14">
      <formula>$H$234="④"</formula>
    </cfRule>
    <cfRule type="expression" dxfId="4" priority="15">
      <formula>$H$234&lt;&gt;"④"</formula>
    </cfRule>
  </conditionalFormatting>
  <conditionalFormatting sqref="M129:O164 M168:O172">
    <cfRule type="expression" dxfId="3" priority="30">
      <formula>$J129="×"</formula>
    </cfRule>
    <cfRule type="expression" dxfId="2" priority="31">
      <formula>$J129&lt;&gt;"×"</formula>
    </cfRule>
  </conditionalFormatting>
  <conditionalFormatting sqref="N87:O117 N119:O124">
    <cfRule type="expression" dxfId="1" priority="45">
      <formula>OR(J87="×",K87="×",L87="×",M87="×")</formula>
    </cfRule>
  </conditionalFormatting>
  <conditionalFormatting sqref="N118:O118">
    <cfRule type="expression" dxfId="0" priority="7">
      <formula>$J$118="×"</formula>
    </cfRule>
  </conditionalFormatting>
  <dataValidations count="7">
    <dataValidation type="list" allowBlank="1" showInputMessage="1" showErrorMessage="1" sqref="H12:H26 H29:H43 G62:G66 G69" xr:uid="{23F0A25E-FAA6-4548-980B-89B79AA867AD}">
      <formula1>"〇"</formula1>
    </dataValidation>
    <dataValidation type="list" allowBlank="1" showInputMessage="1" showErrorMessage="1" sqref="G55:G58 J118:J119 J87:M88 J92:M92 J114:M115 J105:M106 J110:M111 H177:H184 J96:M102 K119:M119 G185 J121:M124 J129:L163 J168:L172" xr:uid="{7D45DFAF-E18F-46FF-B1B6-E22CEA06148B}">
      <formula1>"◎,〇,×"</formula1>
    </dataValidation>
    <dataValidation type="list" allowBlank="1" showInputMessage="1" showErrorMessage="1" sqref="H10:H11 H197:H202" xr:uid="{41200D09-3836-42D8-B3CA-27DE0EAB0707}">
      <formula1>"①,②"</formula1>
    </dataValidation>
    <dataValidation type="list" allowBlank="1" showInputMessage="1" showErrorMessage="1" sqref="H188:H194" xr:uid="{F72302E5-7BB4-48CA-B10D-67BADCE896C4}">
      <formula1>"①,②,③,④,⑤,⑥"</formula1>
    </dataValidation>
    <dataValidation type="list" allowBlank="1" showInputMessage="1" showErrorMessage="1" sqref="H215:H219 H234:H238 H205:H209" xr:uid="{9569C9E5-5006-4917-B9B4-4D2774F90726}">
      <formula1>"①,②,③,④"</formula1>
    </dataValidation>
    <dataValidation type="list" allowBlank="1" showInputMessage="1" showErrorMessage="1" sqref="H46:H48 H224:H227 H243:H245" xr:uid="{FAFF8881-3809-4979-A152-CA9F5B0B01E4}">
      <formula1>"①,②,③"</formula1>
    </dataValidation>
    <dataValidation type="list" allowBlank="1" showInputMessage="1" showErrorMessage="1" sqref="G72:G77" xr:uid="{77ADDCB9-2A9C-498A-86E7-90B08A7ED587}">
      <formula1>"〇,×"</formula1>
    </dataValidation>
  </dataValidations>
  <pageMargins left="0.7" right="0.7" top="0.75" bottom="0.75" header="0.3" footer="0.3"/>
  <pageSetup paperSize="8" scale="65" fitToHeight="4" orientation="portrait" horizontalDpi="1200" verticalDpi="1200" r:id="rId1"/>
  <rowBreaks count="1" manualBreakCount="1">
    <brk id="23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54C90-CCF8-4D71-998D-A748679CB2C9}">
  <dimension ref="A1:C251"/>
  <sheetViews>
    <sheetView topLeftCell="A206" workbookViewId="0">
      <selection activeCell="C221" sqref="C221"/>
    </sheetView>
  </sheetViews>
  <sheetFormatPr defaultRowHeight="18.75" x14ac:dyDescent="0.4"/>
  <cols>
    <col min="2" max="2" width="77.25" bestFit="1" customWidth="1"/>
    <col min="3" max="3" width="35.25" customWidth="1"/>
  </cols>
  <sheetData>
    <row r="1" spans="1:3" x14ac:dyDescent="0.4">
      <c r="A1" s="72" t="s">
        <v>90</v>
      </c>
      <c r="B1" s="72" t="s">
        <v>192</v>
      </c>
      <c r="C1" s="72" t="s">
        <v>91</v>
      </c>
    </row>
    <row r="2" spans="1:3" x14ac:dyDescent="0.4">
      <c r="A2" s="102" t="str">
        <f>IF(回答フォーマット!$E$3="","",回答フォーマット!$E$3)</f>
        <v/>
      </c>
      <c r="B2" s="102" t="s">
        <v>425</v>
      </c>
      <c r="C2" s="102" t="str">
        <f>IF(回答フォーマット!L3="","",回答フォーマット!L3)</f>
        <v/>
      </c>
    </row>
    <row r="3" spans="1:3" x14ac:dyDescent="0.4">
      <c r="A3" s="102" t="str">
        <f>$A$2</f>
        <v/>
      </c>
      <c r="B3" s="102" t="s">
        <v>426</v>
      </c>
      <c r="C3" s="102" t="str">
        <f>IF(回答フォーマット!C6="","",回答フォーマット!C6)</f>
        <v/>
      </c>
    </row>
    <row r="4" spans="1:3" x14ac:dyDescent="0.4">
      <c r="A4" s="102" t="str">
        <f t="shared" ref="A4:A68" si="0">$A$2</f>
        <v/>
      </c>
      <c r="B4" s="102" t="s">
        <v>427</v>
      </c>
      <c r="C4" s="102" t="str">
        <f>IF(回答フォーマット!F6="","",回答フォーマット!F6)</f>
        <v/>
      </c>
    </row>
    <row r="5" spans="1:3" x14ac:dyDescent="0.4">
      <c r="A5" s="102" t="str">
        <f t="shared" si="0"/>
        <v/>
      </c>
      <c r="B5" s="102" t="s">
        <v>428</v>
      </c>
      <c r="C5" s="102" t="str">
        <f>IF(回答フォーマット!I6="","",回答フォーマット!I6)</f>
        <v/>
      </c>
    </row>
    <row r="6" spans="1:3" x14ac:dyDescent="0.4">
      <c r="A6" s="102" t="str">
        <f t="shared" si="0"/>
        <v/>
      </c>
      <c r="B6" s="102" t="s">
        <v>429</v>
      </c>
      <c r="C6" s="102" t="str">
        <f>IF(回答フォーマット!M6="","",回答フォーマット!M6)</f>
        <v/>
      </c>
    </row>
    <row r="7" spans="1:3" x14ac:dyDescent="0.4">
      <c r="A7" s="102" t="str">
        <f t="shared" si="0"/>
        <v/>
      </c>
      <c r="B7" s="102" t="s">
        <v>430</v>
      </c>
      <c r="C7" s="102" t="str">
        <f>IF(回答フォーマット!C7="","",回答フォーマット!C7)</f>
        <v/>
      </c>
    </row>
    <row r="8" spans="1:3" x14ac:dyDescent="0.4">
      <c r="A8" s="102" t="str">
        <f t="shared" si="0"/>
        <v/>
      </c>
      <c r="B8" s="102" t="s">
        <v>431</v>
      </c>
      <c r="C8" s="102" t="str">
        <f>IF(回答フォーマット!F7="","",回答フォーマット!F7)</f>
        <v/>
      </c>
    </row>
    <row r="9" spans="1:3" x14ac:dyDescent="0.4">
      <c r="A9" s="102" t="str">
        <f t="shared" si="0"/>
        <v/>
      </c>
      <c r="B9" s="102" t="s">
        <v>432</v>
      </c>
      <c r="C9" s="102" t="str">
        <f>IF(回答フォーマット!I7="","",回答フォーマット!I7)</f>
        <v/>
      </c>
    </row>
    <row r="10" spans="1:3" ht="19.5" thickBot="1" x14ac:dyDescent="0.45">
      <c r="A10" s="102" t="str">
        <f t="shared" si="0"/>
        <v/>
      </c>
      <c r="B10" s="102" t="s">
        <v>433</v>
      </c>
      <c r="C10" s="102" t="str">
        <f>IF(回答フォーマット!M7="","",回答フォーマット!M7)</f>
        <v/>
      </c>
    </row>
    <row r="11" spans="1:3" ht="18" customHeight="1" thickBot="1" x14ac:dyDescent="0.45">
      <c r="A11" t="str">
        <f t="shared" si="0"/>
        <v/>
      </c>
      <c r="B11" s="48" t="s">
        <v>2</v>
      </c>
      <c r="C11" s="49" t="str">
        <f>IF(回答フォーマット!R10="","",回答フォーマット!R10)</f>
        <v/>
      </c>
    </row>
    <row r="12" spans="1:3" x14ac:dyDescent="0.4">
      <c r="A12" t="str">
        <f t="shared" si="0"/>
        <v/>
      </c>
      <c r="B12" s="50" t="s">
        <v>152</v>
      </c>
      <c r="C12" s="51" t="str">
        <f>IF(回答フォーマット!R12="","",回答フォーマット!R12)</f>
        <v/>
      </c>
    </row>
    <row r="13" spans="1:3" x14ac:dyDescent="0.4">
      <c r="A13" t="str">
        <f t="shared" si="0"/>
        <v/>
      </c>
      <c r="B13" s="52" t="s">
        <v>152</v>
      </c>
      <c r="C13" s="53" t="str">
        <f>IF(回答フォーマット!R13="","",回答フォーマット!R13)</f>
        <v/>
      </c>
    </row>
    <row r="14" spans="1:3" x14ac:dyDescent="0.4">
      <c r="A14" t="str">
        <f t="shared" si="0"/>
        <v/>
      </c>
      <c r="B14" s="52" t="s">
        <v>152</v>
      </c>
      <c r="C14" s="53" t="str">
        <f>IF(回答フォーマット!R14="","",回答フォーマット!R14)</f>
        <v/>
      </c>
    </row>
    <row r="15" spans="1:3" x14ac:dyDescent="0.4">
      <c r="A15" t="str">
        <f t="shared" si="0"/>
        <v/>
      </c>
      <c r="B15" s="52" t="s">
        <v>152</v>
      </c>
      <c r="C15" s="53" t="str">
        <f>IF(回答フォーマット!R15="","",回答フォーマット!R15)</f>
        <v/>
      </c>
    </row>
    <row r="16" spans="1:3" x14ac:dyDescent="0.4">
      <c r="A16" t="str">
        <f t="shared" si="0"/>
        <v/>
      </c>
      <c r="B16" s="52" t="s">
        <v>152</v>
      </c>
      <c r="C16" s="53" t="str">
        <f>IF(回答フォーマット!R16="","",回答フォーマット!R16)</f>
        <v/>
      </c>
    </row>
    <row r="17" spans="1:3" x14ac:dyDescent="0.4">
      <c r="A17" t="str">
        <f t="shared" si="0"/>
        <v/>
      </c>
      <c r="B17" s="52" t="s">
        <v>152</v>
      </c>
      <c r="C17" s="53" t="str">
        <f>IF(回答フォーマット!R17="","",回答フォーマット!R17)</f>
        <v/>
      </c>
    </row>
    <row r="18" spans="1:3" x14ac:dyDescent="0.4">
      <c r="A18" t="str">
        <f t="shared" si="0"/>
        <v/>
      </c>
      <c r="B18" s="52" t="s">
        <v>152</v>
      </c>
      <c r="C18" s="53" t="str">
        <f>IF(回答フォーマット!R18="","",回答フォーマット!R18)</f>
        <v/>
      </c>
    </row>
    <row r="19" spans="1:3" x14ac:dyDescent="0.4">
      <c r="A19" t="str">
        <f t="shared" si="0"/>
        <v/>
      </c>
      <c r="B19" s="52" t="s">
        <v>152</v>
      </c>
      <c r="C19" s="53" t="str">
        <f>IF(回答フォーマット!R19="","",回答フォーマット!R19)</f>
        <v/>
      </c>
    </row>
    <row r="20" spans="1:3" x14ac:dyDescent="0.4">
      <c r="A20" t="str">
        <f t="shared" si="0"/>
        <v/>
      </c>
      <c r="B20" s="52" t="s">
        <v>152</v>
      </c>
      <c r="C20" s="53" t="str">
        <f>IF(回答フォーマット!R20="","",回答フォーマット!R20)</f>
        <v/>
      </c>
    </row>
    <row r="21" spans="1:3" x14ac:dyDescent="0.4">
      <c r="A21" t="str">
        <f t="shared" si="0"/>
        <v/>
      </c>
      <c r="B21" s="52" t="s">
        <v>152</v>
      </c>
      <c r="C21" s="53" t="str">
        <f>IF(回答フォーマット!R21="","",回答フォーマット!R21)</f>
        <v/>
      </c>
    </row>
    <row r="22" spans="1:3" x14ac:dyDescent="0.4">
      <c r="A22" t="str">
        <f t="shared" si="0"/>
        <v/>
      </c>
      <c r="B22" s="52" t="s">
        <v>152</v>
      </c>
      <c r="C22" s="53" t="str">
        <f>IF(回答フォーマット!R22="","",回答フォーマット!R22)</f>
        <v/>
      </c>
    </row>
    <row r="23" spans="1:3" x14ac:dyDescent="0.4">
      <c r="A23" t="str">
        <f t="shared" si="0"/>
        <v/>
      </c>
      <c r="B23" s="52" t="s">
        <v>152</v>
      </c>
      <c r="C23" s="53" t="str">
        <f>IF(回答フォーマット!R23="","",回答フォーマット!R23)</f>
        <v/>
      </c>
    </row>
    <row r="24" spans="1:3" x14ac:dyDescent="0.4">
      <c r="A24" t="str">
        <f t="shared" si="0"/>
        <v/>
      </c>
      <c r="B24" s="52" t="s">
        <v>152</v>
      </c>
      <c r="C24" s="53" t="str">
        <f>IF(回答フォーマット!R24="","",回答フォーマット!R24)</f>
        <v/>
      </c>
    </row>
    <row r="25" spans="1:3" ht="19.5" thickBot="1" x14ac:dyDescent="0.45">
      <c r="A25" t="str">
        <f t="shared" si="0"/>
        <v/>
      </c>
      <c r="B25" s="54" t="s">
        <v>152</v>
      </c>
      <c r="C25" s="55" t="str">
        <f>IF(回答フォーマット!R25="","",回答フォーマット!R25)</f>
        <v/>
      </c>
    </row>
    <row r="26" spans="1:3" x14ac:dyDescent="0.4">
      <c r="A26" t="str">
        <f t="shared" si="0"/>
        <v/>
      </c>
      <c r="B26" s="50" t="s">
        <v>190</v>
      </c>
      <c r="C26" s="51" t="str">
        <f>IF(回答フォーマット!R29="","",回答フォーマット!R29)</f>
        <v/>
      </c>
    </row>
    <row r="27" spans="1:3" x14ac:dyDescent="0.4">
      <c r="A27" t="str">
        <f t="shared" si="0"/>
        <v/>
      </c>
      <c r="B27" s="52" t="s">
        <v>190</v>
      </c>
      <c r="C27" s="53" t="str">
        <f>IF(回答フォーマット!R30="","",回答フォーマット!R30)</f>
        <v/>
      </c>
    </row>
    <row r="28" spans="1:3" x14ac:dyDescent="0.4">
      <c r="A28" t="str">
        <f t="shared" si="0"/>
        <v/>
      </c>
      <c r="B28" s="52" t="s">
        <v>190</v>
      </c>
      <c r="C28" s="53" t="str">
        <f>IF(回答フォーマット!R31="","",回答フォーマット!R31)</f>
        <v/>
      </c>
    </row>
    <row r="29" spans="1:3" x14ac:dyDescent="0.4">
      <c r="A29" t="str">
        <f t="shared" si="0"/>
        <v/>
      </c>
      <c r="B29" s="52" t="s">
        <v>190</v>
      </c>
      <c r="C29" s="53" t="str">
        <f>IF(回答フォーマット!R32="","",回答フォーマット!R32)</f>
        <v/>
      </c>
    </row>
    <row r="30" spans="1:3" ht="19.5" thickBot="1" x14ac:dyDescent="0.45">
      <c r="A30" t="str">
        <f t="shared" si="0"/>
        <v/>
      </c>
      <c r="B30" s="54" t="s">
        <v>190</v>
      </c>
      <c r="C30" s="55" t="str">
        <f>IF(回答フォーマット!R37="","",回答フォーマット!R37)</f>
        <v/>
      </c>
    </row>
    <row r="31" spans="1:3" x14ac:dyDescent="0.4">
      <c r="A31" t="str">
        <f t="shared" si="0"/>
        <v/>
      </c>
      <c r="B31" s="50" t="s">
        <v>191</v>
      </c>
      <c r="C31" s="51" t="str">
        <f>IF(回答フォーマット!R38="","",回答フォーマット!R38)</f>
        <v/>
      </c>
    </row>
    <row r="32" spans="1:3" x14ac:dyDescent="0.4">
      <c r="A32" t="str">
        <f t="shared" si="0"/>
        <v/>
      </c>
      <c r="B32" s="52" t="s">
        <v>191</v>
      </c>
      <c r="C32" s="53" t="str">
        <f>IF(回答フォーマット!R39="","",回答フォーマット!R39)</f>
        <v/>
      </c>
    </row>
    <row r="33" spans="1:3" x14ac:dyDescent="0.4">
      <c r="A33" t="str">
        <f t="shared" si="0"/>
        <v/>
      </c>
      <c r="B33" s="52" t="s">
        <v>191</v>
      </c>
      <c r="C33" s="53" t="str">
        <f>IF(回答フォーマット!R40="","",回答フォーマット!R40)</f>
        <v/>
      </c>
    </row>
    <row r="34" spans="1:3" x14ac:dyDescent="0.4">
      <c r="A34" t="str">
        <f t="shared" si="0"/>
        <v/>
      </c>
      <c r="B34" s="52" t="s">
        <v>191</v>
      </c>
      <c r="C34" s="53" t="str">
        <f>IF(回答フォーマット!R41="","",回答フォーマット!R41)</f>
        <v/>
      </c>
    </row>
    <row r="35" spans="1:3" ht="19.5" thickBot="1" x14ac:dyDescent="0.45">
      <c r="A35" t="str">
        <f t="shared" si="0"/>
        <v/>
      </c>
      <c r="B35" s="54" t="s">
        <v>191</v>
      </c>
      <c r="C35" s="55" t="str">
        <f>IF(回答フォーマット!R42="","",回答フォーマット!R42)</f>
        <v/>
      </c>
    </row>
    <row r="36" spans="1:3" ht="19.5" thickBot="1" x14ac:dyDescent="0.45">
      <c r="A36" t="str">
        <f t="shared" si="0"/>
        <v/>
      </c>
      <c r="B36" s="83" t="s">
        <v>236</v>
      </c>
      <c r="C36" s="49" t="str">
        <f>IF(回答フォーマット!R46="","",回答フォーマット!R46)</f>
        <v/>
      </c>
    </row>
    <row r="37" spans="1:3" ht="19.5" thickBot="1" x14ac:dyDescent="0.45">
      <c r="A37" t="str">
        <f t="shared" si="0"/>
        <v/>
      </c>
      <c r="B37" s="83" t="s">
        <v>237</v>
      </c>
      <c r="C37" s="49" t="str">
        <f>IF(回答フォーマット!R49="","",回答フォーマット!R49)</f>
        <v/>
      </c>
    </row>
    <row r="38" spans="1:3" x14ac:dyDescent="0.4">
      <c r="A38" t="str">
        <f t="shared" si="0"/>
        <v/>
      </c>
      <c r="B38" s="50" t="s">
        <v>238</v>
      </c>
      <c r="C38" s="51" t="str">
        <f>IF(回答フォーマット!G55="","",回答フォーマット!G55)</f>
        <v/>
      </c>
    </row>
    <row r="39" spans="1:3" x14ac:dyDescent="0.4">
      <c r="A39" t="str">
        <f t="shared" si="0"/>
        <v/>
      </c>
      <c r="B39" s="52" t="s">
        <v>239</v>
      </c>
      <c r="C39" s="53" t="str">
        <f>IF(回答フォーマット!H55="","",回答フォーマット!H55)</f>
        <v/>
      </c>
    </row>
    <row r="40" spans="1:3" x14ac:dyDescent="0.4">
      <c r="A40" t="str">
        <f t="shared" si="0"/>
        <v/>
      </c>
      <c r="B40" s="52" t="s">
        <v>240</v>
      </c>
      <c r="C40" s="53" t="str">
        <f>IF(回答フォーマット!G56="","",回答フォーマット!G56)</f>
        <v/>
      </c>
    </row>
    <row r="41" spans="1:3" x14ac:dyDescent="0.4">
      <c r="A41" t="str">
        <f t="shared" si="0"/>
        <v/>
      </c>
      <c r="B41" s="52" t="s">
        <v>241</v>
      </c>
      <c r="C41" s="53" t="str">
        <f>IF(回答フォーマット!H56="","",回答フォーマット!H56)</f>
        <v/>
      </c>
    </row>
    <row r="42" spans="1:3" x14ac:dyDescent="0.4">
      <c r="A42" t="str">
        <f t="shared" si="0"/>
        <v/>
      </c>
      <c r="B42" s="52" t="s">
        <v>242</v>
      </c>
      <c r="C42" s="53" t="str">
        <f>IF(回答フォーマット!G57="","",回答フォーマット!G57)</f>
        <v/>
      </c>
    </row>
    <row r="43" spans="1:3" x14ac:dyDescent="0.4">
      <c r="A43" t="str">
        <f t="shared" si="0"/>
        <v/>
      </c>
      <c r="B43" s="52" t="s">
        <v>243</v>
      </c>
      <c r="C43" s="53" t="str">
        <f>IF(回答フォーマット!H57="","",回答フォーマット!H57)</f>
        <v/>
      </c>
    </row>
    <row r="44" spans="1:3" x14ac:dyDescent="0.4">
      <c r="A44" t="str">
        <f t="shared" si="0"/>
        <v/>
      </c>
      <c r="B44" s="52" t="s">
        <v>244</v>
      </c>
      <c r="C44" s="53" t="str">
        <f>IF(回答フォーマット!G58="","",回答フォーマット!G58)</f>
        <v/>
      </c>
    </row>
    <row r="45" spans="1:3" ht="19.5" thickBot="1" x14ac:dyDescent="0.45">
      <c r="A45" t="str">
        <f t="shared" si="0"/>
        <v/>
      </c>
      <c r="B45" s="54" t="s">
        <v>245</v>
      </c>
      <c r="C45" s="55" t="str">
        <f>IF(回答フォーマット!H58="","",回答フォーマット!H58)</f>
        <v/>
      </c>
    </row>
    <row r="46" spans="1:3" x14ac:dyDescent="0.4">
      <c r="A46" t="str">
        <f t="shared" si="0"/>
        <v/>
      </c>
      <c r="B46" s="56" t="s">
        <v>501</v>
      </c>
      <c r="C46" s="51" t="str">
        <f>IF(回答フォーマット!G62="","",回答フォーマット!H62)</f>
        <v/>
      </c>
    </row>
    <row r="47" spans="1:3" x14ac:dyDescent="0.4">
      <c r="A47" t="str">
        <f t="shared" si="0"/>
        <v/>
      </c>
      <c r="B47" s="52" t="s">
        <v>502</v>
      </c>
      <c r="C47" s="53" t="str">
        <f>IF(回答フォーマット!G63="","",回答フォーマット!H63)</f>
        <v/>
      </c>
    </row>
    <row r="48" spans="1:3" x14ac:dyDescent="0.4">
      <c r="A48" t="str">
        <f t="shared" si="0"/>
        <v/>
      </c>
      <c r="B48" s="52" t="s">
        <v>503</v>
      </c>
      <c r="C48" s="53" t="str">
        <f>IF(回答フォーマット!G64="","",回答フォーマット!H64)</f>
        <v/>
      </c>
    </row>
    <row r="49" spans="1:3" x14ac:dyDescent="0.4">
      <c r="A49" t="str">
        <f t="shared" si="0"/>
        <v/>
      </c>
      <c r="B49" s="52" t="s">
        <v>504</v>
      </c>
      <c r="C49" s="53" t="str">
        <f>IF(回答フォーマット!G65="","",回答フォーマット!H65)</f>
        <v/>
      </c>
    </row>
    <row r="50" spans="1:3" ht="19.5" thickBot="1" x14ac:dyDescent="0.45">
      <c r="A50" t="str">
        <f t="shared" si="0"/>
        <v/>
      </c>
      <c r="B50" s="54" t="s">
        <v>505</v>
      </c>
      <c r="C50" s="55" t="str">
        <f>IF(回答フォーマット!G66="","",回答フォーマット!H66)</f>
        <v/>
      </c>
    </row>
    <row r="51" spans="1:3" ht="19.5" thickBot="1" x14ac:dyDescent="0.45">
      <c r="B51" s="52" t="s">
        <v>506</v>
      </c>
      <c r="C51" s="53" t="str">
        <f>IF(回答フォーマット!G68="","",回答フォーマット!G68)</f>
        <v/>
      </c>
    </row>
    <row r="52" spans="1:3" x14ac:dyDescent="0.4">
      <c r="A52" t="str">
        <f t="shared" si="0"/>
        <v/>
      </c>
      <c r="B52" s="56" t="s">
        <v>385</v>
      </c>
      <c r="C52" s="51" t="str">
        <f>IF(回答フォーマット!G72="","",回答フォーマット!G72)</f>
        <v/>
      </c>
    </row>
    <row r="53" spans="1:3" x14ac:dyDescent="0.4">
      <c r="A53" t="str">
        <f t="shared" si="0"/>
        <v/>
      </c>
      <c r="B53" s="52" t="s">
        <v>386</v>
      </c>
      <c r="C53" s="53" t="str">
        <f>IF(回答フォーマット!G73="","",回答フォーマット!G73)</f>
        <v/>
      </c>
    </row>
    <row r="54" spans="1:3" x14ac:dyDescent="0.4">
      <c r="A54" t="str">
        <f t="shared" si="0"/>
        <v/>
      </c>
      <c r="B54" s="52" t="s">
        <v>387</v>
      </c>
      <c r="C54" s="53" t="str">
        <f>IF(回答フォーマット!G74="","",回答フォーマット!G74)</f>
        <v/>
      </c>
    </row>
    <row r="55" spans="1:3" x14ac:dyDescent="0.4">
      <c r="A55" t="str">
        <f t="shared" si="0"/>
        <v/>
      </c>
      <c r="B55" s="52" t="s">
        <v>388</v>
      </c>
      <c r="C55" s="53" t="str">
        <f>IF(回答フォーマット!G75="","",回答フォーマット!G75)</f>
        <v/>
      </c>
    </row>
    <row r="56" spans="1:3" x14ac:dyDescent="0.4">
      <c r="A56" t="str">
        <f t="shared" si="0"/>
        <v/>
      </c>
      <c r="B56" s="52" t="s">
        <v>389</v>
      </c>
      <c r="C56" s="53" t="str">
        <f>IF(回答フォーマット!G76="","",回答フォーマット!G76)</f>
        <v/>
      </c>
    </row>
    <row r="57" spans="1:3" x14ac:dyDescent="0.4">
      <c r="A57" t="str">
        <f t="shared" si="0"/>
        <v/>
      </c>
      <c r="B57" s="52" t="s">
        <v>390</v>
      </c>
      <c r="C57" s="53" t="str">
        <f>IF(回答フォーマット!G77="","",回答フォーマット!G77)</f>
        <v/>
      </c>
    </row>
    <row r="58" spans="1:3" ht="19.5" thickBot="1" x14ac:dyDescent="0.45">
      <c r="A58" t="str">
        <f t="shared" si="0"/>
        <v/>
      </c>
      <c r="B58" s="54" t="s">
        <v>391</v>
      </c>
      <c r="C58" s="55" t="str">
        <f>IF(回答フォーマット!G79="","",回答フォーマット!G79)</f>
        <v/>
      </c>
    </row>
    <row r="59" spans="1:3" x14ac:dyDescent="0.4">
      <c r="A59" t="str">
        <f t="shared" si="0"/>
        <v/>
      </c>
      <c r="B59" s="50" t="s">
        <v>434</v>
      </c>
      <c r="C59" s="51" t="str">
        <f>IF(回答フォーマット!J87="","",回答フォーマット!J87)</f>
        <v/>
      </c>
    </row>
    <row r="60" spans="1:3" x14ac:dyDescent="0.4">
      <c r="A60" t="str">
        <f t="shared" si="0"/>
        <v/>
      </c>
      <c r="B60" s="52" t="s">
        <v>435</v>
      </c>
      <c r="C60" s="53" t="str">
        <f>IF(回答フォーマット!K87="","",回答フォーマット!K87)</f>
        <v/>
      </c>
    </row>
    <row r="61" spans="1:3" x14ac:dyDescent="0.4">
      <c r="A61" t="str">
        <f t="shared" si="0"/>
        <v/>
      </c>
      <c r="B61" s="52" t="s">
        <v>436</v>
      </c>
      <c r="C61" s="53" t="str">
        <f>IF(回答フォーマット!L87="","",回答フォーマット!L87)</f>
        <v/>
      </c>
    </row>
    <row r="62" spans="1:3" x14ac:dyDescent="0.4">
      <c r="A62" t="str">
        <f t="shared" si="0"/>
        <v/>
      </c>
      <c r="B62" s="52" t="s">
        <v>437</v>
      </c>
      <c r="C62" s="53" t="str">
        <f>IF(回答フォーマット!M87="","",回答フォーマット!M87)</f>
        <v/>
      </c>
    </row>
    <row r="63" spans="1:3" x14ac:dyDescent="0.4">
      <c r="A63" t="str">
        <f t="shared" si="0"/>
        <v/>
      </c>
      <c r="B63" s="57" t="s">
        <v>438</v>
      </c>
      <c r="C63" s="58" t="str">
        <f>IF(回答フォーマット!N87="","",回答フォーマット!N87)</f>
        <v/>
      </c>
    </row>
    <row r="64" spans="1:3" x14ac:dyDescent="0.4">
      <c r="A64" t="str">
        <f t="shared" si="0"/>
        <v/>
      </c>
      <c r="B64" s="52" t="s">
        <v>246</v>
      </c>
      <c r="C64" s="53" t="str">
        <f>IF(回答フォーマット!J88="","",回答フォーマット!J88)</f>
        <v/>
      </c>
    </row>
    <row r="65" spans="1:3" x14ac:dyDescent="0.4">
      <c r="A65" t="str">
        <f t="shared" si="0"/>
        <v/>
      </c>
      <c r="B65" s="52" t="s">
        <v>247</v>
      </c>
      <c r="C65" s="53" t="str">
        <f>IF(回答フォーマット!K88="","",回答フォーマット!K88)</f>
        <v/>
      </c>
    </row>
    <row r="66" spans="1:3" x14ac:dyDescent="0.4">
      <c r="A66" t="str">
        <f t="shared" si="0"/>
        <v/>
      </c>
      <c r="B66" s="52" t="s">
        <v>248</v>
      </c>
      <c r="C66" s="53" t="str">
        <f>IF(回答フォーマット!L88="","",回答フォーマット!L88)</f>
        <v/>
      </c>
    </row>
    <row r="67" spans="1:3" x14ac:dyDescent="0.4">
      <c r="A67" t="str">
        <f t="shared" si="0"/>
        <v/>
      </c>
      <c r="B67" s="52" t="s">
        <v>249</v>
      </c>
      <c r="C67" s="53" t="str">
        <f>IF(回答フォーマット!M88="","",回答フォーマット!M88)</f>
        <v/>
      </c>
    </row>
    <row r="68" spans="1:3" x14ac:dyDescent="0.4">
      <c r="A68" t="str">
        <f t="shared" si="0"/>
        <v/>
      </c>
      <c r="B68" s="57" t="s">
        <v>250</v>
      </c>
      <c r="C68" s="58" t="str">
        <f>IF(回答フォーマット!N88="","",回答フォーマット!N88)</f>
        <v/>
      </c>
    </row>
    <row r="69" spans="1:3" x14ac:dyDescent="0.4">
      <c r="A69" t="str">
        <f t="shared" ref="A69:A142" si="1">$A$2</f>
        <v/>
      </c>
      <c r="B69" s="52" t="s">
        <v>251</v>
      </c>
      <c r="C69" s="53" t="str">
        <f>IF(回答フォーマット!J92="","",回答フォーマット!J92)</f>
        <v/>
      </c>
    </row>
    <row r="70" spans="1:3" x14ac:dyDescent="0.4">
      <c r="A70" t="str">
        <f t="shared" si="1"/>
        <v/>
      </c>
      <c r="B70" s="52" t="s">
        <v>252</v>
      </c>
      <c r="C70" s="53" t="str">
        <f>IF(回答フォーマット!K92="","",回答フォーマット!K92)</f>
        <v/>
      </c>
    </row>
    <row r="71" spans="1:3" x14ac:dyDescent="0.4">
      <c r="A71" t="str">
        <f t="shared" si="1"/>
        <v/>
      </c>
      <c r="B71" s="52" t="s">
        <v>253</v>
      </c>
      <c r="C71" s="53" t="str">
        <f>IF(回答フォーマット!L92="","",回答フォーマット!L92)</f>
        <v/>
      </c>
    </row>
    <row r="72" spans="1:3" x14ac:dyDescent="0.4">
      <c r="A72" t="str">
        <f t="shared" si="1"/>
        <v/>
      </c>
      <c r="B72" s="52" t="s">
        <v>254</v>
      </c>
      <c r="C72" s="53" t="str">
        <f>IF(回答フォーマット!M92="","",回答フォーマット!M92)</f>
        <v/>
      </c>
    </row>
    <row r="73" spans="1:3" x14ac:dyDescent="0.4">
      <c r="A73" t="str">
        <f t="shared" si="1"/>
        <v/>
      </c>
      <c r="B73" s="57" t="s">
        <v>255</v>
      </c>
      <c r="C73" s="58" t="str">
        <f>IF(回答フォーマット!N92="","",回答フォーマット!N92)</f>
        <v/>
      </c>
    </row>
    <row r="74" spans="1:3" x14ac:dyDescent="0.4">
      <c r="A74" t="str">
        <f t="shared" si="1"/>
        <v/>
      </c>
      <c r="B74" s="52" t="s">
        <v>439</v>
      </c>
      <c r="C74" s="53" t="str">
        <f>IF(回答フォーマット!J96="","",回答フォーマット!J96)</f>
        <v/>
      </c>
    </row>
    <row r="75" spans="1:3" x14ac:dyDescent="0.4">
      <c r="A75" t="str">
        <f t="shared" si="1"/>
        <v/>
      </c>
      <c r="B75" s="52" t="s">
        <v>440</v>
      </c>
      <c r="C75" s="53" t="str">
        <f>IF(回答フォーマット!K96="","",回答フォーマット!K96)</f>
        <v/>
      </c>
    </row>
    <row r="76" spans="1:3" x14ac:dyDescent="0.4">
      <c r="A76" t="str">
        <f t="shared" si="1"/>
        <v/>
      </c>
      <c r="B76" s="52" t="s">
        <v>441</v>
      </c>
      <c r="C76" s="53" t="str">
        <f>IF(回答フォーマット!L96="","",回答フォーマット!L96)</f>
        <v/>
      </c>
    </row>
    <row r="77" spans="1:3" x14ac:dyDescent="0.4">
      <c r="A77" t="str">
        <f t="shared" si="1"/>
        <v/>
      </c>
      <c r="B77" s="52" t="s">
        <v>442</v>
      </c>
      <c r="C77" s="53" t="str">
        <f>IF(回答フォーマット!M96="","",回答フォーマット!M96)</f>
        <v/>
      </c>
    </row>
    <row r="78" spans="1:3" x14ac:dyDescent="0.4">
      <c r="A78" t="str">
        <f t="shared" si="1"/>
        <v/>
      </c>
      <c r="B78" s="57" t="s">
        <v>443</v>
      </c>
      <c r="C78" s="58" t="str">
        <f>IF(回答フォーマット!N96="","",回答フォーマット!N96)</f>
        <v/>
      </c>
    </row>
    <row r="79" spans="1:3" x14ac:dyDescent="0.4">
      <c r="A79" t="str">
        <f t="shared" si="1"/>
        <v/>
      </c>
      <c r="B79" s="52" t="s">
        <v>444</v>
      </c>
      <c r="C79" s="53" t="str">
        <f>IF(回答フォーマット!J97="","",回答フォーマット!J97)</f>
        <v/>
      </c>
    </row>
    <row r="80" spans="1:3" x14ac:dyDescent="0.4">
      <c r="A80" t="str">
        <f t="shared" si="1"/>
        <v/>
      </c>
      <c r="B80" s="52" t="s">
        <v>445</v>
      </c>
      <c r="C80" s="53" t="str">
        <f>IF(回答フォーマット!K97="","",回答フォーマット!K97)</f>
        <v/>
      </c>
    </row>
    <row r="81" spans="1:3" x14ac:dyDescent="0.4">
      <c r="A81" t="str">
        <f t="shared" si="1"/>
        <v/>
      </c>
      <c r="B81" s="52" t="s">
        <v>446</v>
      </c>
      <c r="C81" s="53" t="str">
        <f>IF(回答フォーマット!L97="","",回答フォーマット!L97)</f>
        <v/>
      </c>
    </row>
    <row r="82" spans="1:3" x14ac:dyDescent="0.4">
      <c r="A82" t="str">
        <f t="shared" si="1"/>
        <v/>
      </c>
      <c r="B82" s="52" t="s">
        <v>447</v>
      </c>
      <c r="C82" s="53" t="str">
        <f>IF(回答フォーマット!M97="","",回答フォーマット!M97)</f>
        <v/>
      </c>
    </row>
    <row r="83" spans="1:3" x14ac:dyDescent="0.4">
      <c r="A83" t="str">
        <f t="shared" si="1"/>
        <v/>
      </c>
      <c r="B83" s="57" t="s">
        <v>448</v>
      </c>
      <c r="C83" s="58" t="str">
        <f>IF(回答フォーマット!N97="","",回答フォーマット!N97)</f>
        <v/>
      </c>
    </row>
    <row r="84" spans="1:3" x14ac:dyDescent="0.4">
      <c r="A84" t="str">
        <f t="shared" si="1"/>
        <v/>
      </c>
      <c r="B84" s="52" t="s">
        <v>256</v>
      </c>
      <c r="C84" s="53" t="str">
        <f>IF(回答フォーマット!J102="","",回答フォーマット!J102)</f>
        <v/>
      </c>
    </row>
    <row r="85" spans="1:3" x14ac:dyDescent="0.4">
      <c r="A85" t="str">
        <f t="shared" si="1"/>
        <v/>
      </c>
      <c r="B85" s="52" t="s">
        <v>257</v>
      </c>
      <c r="C85" s="53" t="str">
        <f>IF(回答フォーマット!K102="","",回答フォーマット!K102)</f>
        <v/>
      </c>
    </row>
    <row r="86" spans="1:3" x14ac:dyDescent="0.4">
      <c r="A86" t="str">
        <f t="shared" si="1"/>
        <v/>
      </c>
      <c r="B86" s="52" t="s">
        <v>258</v>
      </c>
      <c r="C86" s="53" t="str">
        <f>IF(回答フォーマット!L102="","",回答フォーマット!L102)</f>
        <v/>
      </c>
    </row>
    <row r="87" spans="1:3" x14ac:dyDescent="0.4">
      <c r="A87" t="str">
        <f t="shared" si="1"/>
        <v/>
      </c>
      <c r="B87" s="52" t="s">
        <v>259</v>
      </c>
      <c r="C87" s="53" t="str">
        <f>IF(回答フォーマット!M102="","",回答フォーマット!M102)</f>
        <v/>
      </c>
    </row>
    <row r="88" spans="1:3" x14ac:dyDescent="0.4">
      <c r="A88" t="str">
        <f t="shared" si="1"/>
        <v/>
      </c>
      <c r="B88" s="57" t="s">
        <v>260</v>
      </c>
      <c r="C88" s="58" t="str">
        <f>IF(回答フォーマット!N102="","",回答フォーマット!N102)</f>
        <v/>
      </c>
    </row>
    <row r="89" spans="1:3" x14ac:dyDescent="0.4">
      <c r="A89" t="str">
        <f t="shared" si="1"/>
        <v/>
      </c>
      <c r="B89" s="59" t="s">
        <v>449</v>
      </c>
      <c r="C89" s="53" t="str">
        <f>IF(回答フォーマット!J105="","",回答フォーマット!J105)</f>
        <v/>
      </c>
    </row>
    <row r="90" spans="1:3" x14ac:dyDescent="0.4">
      <c r="A90" t="str">
        <f t="shared" si="1"/>
        <v/>
      </c>
      <c r="B90" s="59" t="s">
        <v>450</v>
      </c>
      <c r="C90" s="53" t="str">
        <f>IF(回答フォーマット!K105="","",回答フォーマット!K105)</f>
        <v/>
      </c>
    </row>
    <row r="91" spans="1:3" x14ac:dyDescent="0.4">
      <c r="A91" t="str">
        <f t="shared" si="1"/>
        <v/>
      </c>
      <c r="B91" s="59" t="s">
        <v>451</v>
      </c>
      <c r="C91" s="53" t="str">
        <f>IF(回答フォーマット!L105="","",回答フォーマット!L105)</f>
        <v/>
      </c>
    </row>
    <row r="92" spans="1:3" x14ac:dyDescent="0.4">
      <c r="A92" t="str">
        <f t="shared" si="1"/>
        <v/>
      </c>
      <c r="B92" s="59" t="s">
        <v>452</v>
      </c>
      <c r="C92" s="53" t="str">
        <f>IF(回答フォーマット!M105="","",回答フォーマット!M105)</f>
        <v/>
      </c>
    </row>
    <row r="93" spans="1:3" x14ac:dyDescent="0.4">
      <c r="A93" t="str">
        <f t="shared" si="1"/>
        <v/>
      </c>
      <c r="B93" s="84" t="s">
        <v>453</v>
      </c>
      <c r="C93" s="58" t="str">
        <f>IF(回答フォーマット!N105="","",回答フォーマット!N105)</f>
        <v/>
      </c>
    </row>
    <row r="94" spans="1:3" x14ac:dyDescent="0.4">
      <c r="A94" t="str">
        <f t="shared" si="1"/>
        <v/>
      </c>
      <c r="B94" s="85" t="s">
        <v>454</v>
      </c>
      <c r="C94" s="86" t="str">
        <f>IF(回答フォーマット!J106="","",回答フォーマット!J106)</f>
        <v/>
      </c>
    </row>
    <row r="95" spans="1:3" x14ac:dyDescent="0.4">
      <c r="A95" t="str">
        <f t="shared" si="1"/>
        <v/>
      </c>
      <c r="B95" s="52" t="s">
        <v>455</v>
      </c>
      <c r="C95" s="53" t="str">
        <f>IF(回答フォーマット!K106="","",回答フォーマット!K106)</f>
        <v/>
      </c>
    </row>
    <row r="96" spans="1:3" x14ac:dyDescent="0.4">
      <c r="A96" t="str">
        <f t="shared" si="1"/>
        <v/>
      </c>
      <c r="B96" s="52" t="s">
        <v>456</v>
      </c>
      <c r="C96" s="53" t="str">
        <f>IF(回答フォーマット!L106="","",回答フォーマット!L106)</f>
        <v/>
      </c>
    </row>
    <row r="97" spans="1:3" x14ac:dyDescent="0.4">
      <c r="A97" t="str">
        <f t="shared" si="1"/>
        <v/>
      </c>
      <c r="B97" s="52" t="s">
        <v>457</v>
      </c>
      <c r="C97" s="53" t="str">
        <f>IF(回答フォーマット!M106="","",回答フォーマット!M106)</f>
        <v/>
      </c>
    </row>
    <row r="98" spans="1:3" x14ac:dyDescent="0.4">
      <c r="A98" t="str">
        <f t="shared" si="1"/>
        <v/>
      </c>
      <c r="B98" s="57" t="s">
        <v>458</v>
      </c>
      <c r="C98" s="58" t="str">
        <f>IF(回答フォーマット!N106="","",回答フォーマット!N106)</f>
        <v/>
      </c>
    </row>
    <row r="99" spans="1:3" x14ac:dyDescent="0.4">
      <c r="A99" t="str">
        <f t="shared" si="1"/>
        <v/>
      </c>
      <c r="B99" s="52" t="s">
        <v>261</v>
      </c>
      <c r="C99" s="53" t="str">
        <f>IF(回答フォーマット!J110="","",回答フォーマット!J110)</f>
        <v/>
      </c>
    </row>
    <row r="100" spans="1:3" x14ac:dyDescent="0.4">
      <c r="A100" t="str">
        <f t="shared" si="1"/>
        <v/>
      </c>
      <c r="B100" s="52" t="s">
        <v>262</v>
      </c>
      <c r="C100" s="53" t="str">
        <f>IF(回答フォーマット!K110="","",回答フォーマット!K110)</f>
        <v/>
      </c>
    </row>
    <row r="101" spans="1:3" x14ac:dyDescent="0.4">
      <c r="A101" t="str">
        <f t="shared" si="1"/>
        <v/>
      </c>
      <c r="B101" s="52" t="s">
        <v>263</v>
      </c>
      <c r="C101" s="53" t="str">
        <f>IF(回答フォーマット!L110="","",回答フォーマット!L110)</f>
        <v/>
      </c>
    </row>
    <row r="102" spans="1:3" x14ac:dyDescent="0.4">
      <c r="A102" t="str">
        <f t="shared" si="1"/>
        <v/>
      </c>
      <c r="B102" s="52" t="s">
        <v>264</v>
      </c>
      <c r="C102" s="53" t="str">
        <f>IF(回答フォーマット!M110="","",回答フォーマット!M110)</f>
        <v/>
      </c>
    </row>
    <row r="103" spans="1:3" x14ac:dyDescent="0.4">
      <c r="A103" t="str">
        <f t="shared" si="1"/>
        <v/>
      </c>
      <c r="B103" s="57" t="s">
        <v>265</v>
      </c>
      <c r="C103" s="58" t="str">
        <f>IF(回答フォーマット!N110="","",回答フォーマット!N110)</f>
        <v/>
      </c>
    </row>
    <row r="104" spans="1:3" x14ac:dyDescent="0.4">
      <c r="A104" t="str">
        <f t="shared" si="1"/>
        <v/>
      </c>
      <c r="B104" s="52" t="s">
        <v>266</v>
      </c>
      <c r="C104" s="53" t="str">
        <f>IF(回答フォーマット!J111="","",回答フォーマット!J111)</f>
        <v/>
      </c>
    </row>
    <row r="105" spans="1:3" x14ac:dyDescent="0.4">
      <c r="A105" t="str">
        <f t="shared" si="1"/>
        <v/>
      </c>
      <c r="B105" s="52" t="s">
        <v>267</v>
      </c>
      <c r="C105" s="53" t="str">
        <f>IF(回答フォーマット!K111="","",回答フォーマット!K111)</f>
        <v/>
      </c>
    </row>
    <row r="106" spans="1:3" x14ac:dyDescent="0.4">
      <c r="A106" t="str">
        <f t="shared" si="1"/>
        <v/>
      </c>
      <c r="B106" s="52" t="s">
        <v>268</v>
      </c>
      <c r="C106" s="53" t="str">
        <f>IF(回答フォーマット!L111="","",回答フォーマット!L111)</f>
        <v/>
      </c>
    </row>
    <row r="107" spans="1:3" x14ac:dyDescent="0.4">
      <c r="A107" t="str">
        <f t="shared" si="1"/>
        <v/>
      </c>
      <c r="B107" s="52" t="s">
        <v>269</v>
      </c>
      <c r="C107" s="53" t="str">
        <f>IF(回答フォーマット!M111="","",回答フォーマット!M111)</f>
        <v/>
      </c>
    </row>
    <row r="108" spans="1:3" x14ac:dyDescent="0.4">
      <c r="A108" t="str">
        <f t="shared" si="1"/>
        <v/>
      </c>
      <c r="B108" s="57" t="s">
        <v>270</v>
      </c>
      <c r="C108" s="58" t="str">
        <f>IF(回答フォーマット!N111="","",回答フォーマット!N111)</f>
        <v/>
      </c>
    </row>
    <row r="109" spans="1:3" x14ac:dyDescent="0.4">
      <c r="A109" t="str">
        <f t="shared" si="1"/>
        <v/>
      </c>
      <c r="B109" s="52" t="s">
        <v>459</v>
      </c>
      <c r="C109" s="53" t="str">
        <f>IF(回答フォーマット!J114="","",回答フォーマット!J114)</f>
        <v/>
      </c>
    </row>
    <row r="110" spans="1:3" x14ac:dyDescent="0.4">
      <c r="A110" t="str">
        <f t="shared" si="1"/>
        <v/>
      </c>
      <c r="B110" s="52" t="s">
        <v>460</v>
      </c>
      <c r="C110" s="53" t="str">
        <f>IF(回答フォーマット!K114="","",回答フォーマット!K114)</f>
        <v/>
      </c>
    </row>
    <row r="111" spans="1:3" x14ac:dyDescent="0.4">
      <c r="A111" t="str">
        <f t="shared" si="1"/>
        <v/>
      </c>
      <c r="B111" s="52" t="s">
        <v>461</v>
      </c>
      <c r="C111" s="53" t="str">
        <f>IF(回答フォーマット!L114="","",回答フォーマット!L114)</f>
        <v/>
      </c>
    </row>
    <row r="112" spans="1:3" x14ac:dyDescent="0.4">
      <c r="A112" t="str">
        <f t="shared" si="1"/>
        <v/>
      </c>
      <c r="B112" s="52" t="s">
        <v>462</v>
      </c>
      <c r="C112" s="53" t="str">
        <f>IF(回答フォーマット!M114="","",回答フォーマット!M114)</f>
        <v/>
      </c>
    </row>
    <row r="113" spans="1:3" x14ac:dyDescent="0.4">
      <c r="A113" t="str">
        <f t="shared" si="1"/>
        <v/>
      </c>
      <c r="B113" s="57" t="s">
        <v>463</v>
      </c>
      <c r="C113" s="58" t="str">
        <f>IF(回答フォーマット!N114="","",回答フォーマット!N114)</f>
        <v/>
      </c>
    </row>
    <row r="114" spans="1:3" x14ac:dyDescent="0.4">
      <c r="A114" t="str">
        <f t="shared" si="1"/>
        <v/>
      </c>
      <c r="B114" s="52" t="s">
        <v>271</v>
      </c>
      <c r="C114" s="53" t="str">
        <f>IF(回答フォーマット!J115="","",回答フォーマット!J115)</f>
        <v/>
      </c>
    </row>
    <row r="115" spans="1:3" x14ac:dyDescent="0.4">
      <c r="A115" t="str">
        <f t="shared" si="1"/>
        <v/>
      </c>
      <c r="B115" s="52" t="s">
        <v>272</v>
      </c>
      <c r="C115" s="53" t="str">
        <f>IF(回答フォーマット!K115="","",回答フォーマット!K115)</f>
        <v/>
      </c>
    </row>
    <row r="116" spans="1:3" x14ac:dyDescent="0.4">
      <c r="A116" t="str">
        <f t="shared" si="1"/>
        <v/>
      </c>
      <c r="B116" s="52" t="s">
        <v>273</v>
      </c>
      <c r="C116" s="53" t="str">
        <f>IF(回答フォーマット!L115="","",回答フォーマット!L115)</f>
        <v/>
      </c>
    </row>
    <row r="117" spans="1:3" x14ac:dyDescent="0.4">
      <c r="A117" t="str">
        <f t="shared" si="1"/>
        <v/>
      </c>
      <c r="B117" s="52" t="s">
        <v>274</v>
      </c>
      <c r="C117" s="53" t="str">
        <f>IF(回答フォーマット!M115="","",回答フォーマット!M115)</f>
        <v/>
      </c>
    </row>
    <row r="118" spans="1:3" x14ac:dyDescent="0.4">
      <c r="A118" t="str">
        <f t="shared" si="1"/>
        <v/>
      </c>
      <c r="B118" s="57" t="s">
        <v>275</v>
      </c>
      <c r="C118" s="58" t="str">
        <f>IF(回答フォーマット!N115="","",回答フォーマット!N115)</f>
        <v/>
      </c>
    </row>
    <row r="119" spans="1:3" x14ac:dyDescent="0.4">
      <c r="A119" t="str">
        <f t="shared" si="1"/>
        <v/>
      </c>
      <c r="B119" s="52" t="s">
        <v>276</v>
      </c>
      <c r="C119" s="53" t="str">
        <f>IF(回答フォーマット!J118="","",回答フォーマット!J118)</f>
        <v/>
      </c>
    </row>
    <row r="120" spans="1:3" x14ac:dyDescent="0.4">
      <c r="A120" t="str">
        <f t="shared" si="1"/>
        <v/>
      </c>
      <c r="B120" s="52" t="s">
        <v>277</v>
      </c>
      <c r="C120" s="53" t="str">
        <f>IF(回答フォーマット!K118="","",回答フォーマット!K118)</f>
        <v/>
      </c>
    </row>
    <row r="121" spans="1:3" x14ac:dyDescent="0.4">
      <c r="A121" t="str">
        <f t="shared" si="1"/>
        <v/>
      </c>
      <c r="B121" s="52" t="s">
        <v>278</v>
      </c>
      <c r="C121" s="53" t="str">
        <f>IF(回答フォーマット!L118="","",回答フォーマット!L118)</f>
        <v/>
      </c>
    </row>
    <row r="122" spans="1:3" x14ac:dyDescent="0.4">
      <c r="A122" t="str">
        <f t="shared" si="1"/>
        <v/>
      </c>
      <c r="B122" s="52" t="s">
        <v>279</v>
      </c>
      <c r="C122" s="53" t="str">
        <f>IF(回答フォーマット!M118="","",回答フォーマット!M118)</f>
        <v/>
      </c>
    </row>
    <row r="123" spans="1:3" x14ac:dyDescent="0.4">
      <c r="A123" t="str">
        <f t="shared" si="1"/>
        <v/>
      </c>
      <c r="B123" s="57" t="s">
        <v>280</v>
      </c>
      <c r="C123" s="58" t="str">
        <f>IF(回答フォーマット!N118="","",回答フォーマット!N118)</f>
        <v/>
      </c>
    </row>
    <row r="124" spans="1:3" x14ac:dyDescent="0.4">
      <c r="A124" t="str">
        <f t="shared" si="1"/>
        <v/>
      </c>
      <c r="B124" s="52" t="s">
        <v>281</v>
      </c>
      <c r="C124" s="53" t="str">
        <f>IF(回答フォーマット!J119="","",回答フォーマット!J119)</f>
        <v/>
      </c>
    </row>
    <row r="125" spans="1:3" x14ac:dyDescent="0.4">
      <c r="A125" t="str">
        <f t="shared" si="1"/>
        <v/>
      </c>
      <c r="B125" s="52" t="s">
        <v>282</v>
      </c>
      <c r="C125" s="53" t="str">
        <f>IF(回答フォーマット!K119="","",回答フォーマット!K119)</f>
        <v/>
      </c>
    </row>
    <row r="126" spans="1:3" x14ac:dyDescent="0.4">
      <c r="A126" t="str">
        <f t="shared" si="1"/>
        <v/>
      </c>
      <c r="B126" s="52" t="s">
        <v>283</v>
      </c>
      <c r="C126" s="53" t="str">
        <f>IF(回答フォーマット!L119="","",回答フォーマット!L119)</f>
        <v/>
      </c>
    </row>
    <row r="127" spans="1:3" x14ac:dyDescent="0.4">
      <c r="A127" t="str">
        <f t="shared" si="1"/>
        <v/>
      </c>
      <c r="B127" s="52" t="s">
        <v>284</v>
      </c>
      <c r="C127" s="53" t="str">
        <f>IF(回答フォーマット!M119="","",回答フォーマット!M119)</f>
        <v/>
      </c>
    </row>
    <row r="128" spans="1:3" x14ac:dyDescent="0.4">
      <c r="A128" t="str">
        <f t="shared" si="1"/>
        <v/>
      </c>
      <c r="B128" s="57" t="s">
        <v>285</v>
      </c>
      <c r="C128" s="58" t="str">
        <f>IF(回答フォーマット!N119="","",回答フォーマット!N119)</f>
        <v/>
      </c>
    </row>
    <row r="129" spans="1:3" x14ac:dyDescent="0.4">
      <c r="A129" t="str">
        <f t="shared" si="1"/>
        <v/>
      </c>
      <c r="B129" s="52" t="s">
        <v>286</v>
      </c>
      <c r="C129" s="53" t="str">
        <f>IF(回答フォーマット!J121="","",回答フォーマット!J121)</f>
        <v/>
      </c>
    </row>
    <row r="130" spans="1:3" x14ac:dyDescent="0.4">
      <c r="A130" t="str">
        <f t="shared" si="1"/>
        <v/>
      </c>
      <c r="B130" s="52" t="s">
        <v>287</v>
      </c>
      <c r="C130" s="53" t="str">
        <f>IF(回答フォーマット!K121="","",回答フォーマット!K121)</f>
        <v/>
      </c>
    </row>
    <row r="131" spans="1:3" x14ac:dyDescent="0.4">
      <c r="A131" t="str">
        <f t="shared" si="1"/>
        <v/>
      </c>
      <c r="B131" s="52" t="s">
        <v>288</v>
      </c>
      <c r="C131" s="53" t="str">
        <f>IF(回答フォーマット!L121="","",回答フォーマット!L121)</f>
        <v/>
      </c>
    </row>
    <row r="132" spans="1:3" x14ac:dyDescent="0.4">
      <c r="A132" t="str">
        <f t="shared" si="1"/>
        <v/>
      </c>
      <c r="B132" s="52" t="s">
        <v>289</v>
      </c>
      <c r="C132" s="53" t="str">
        <f>IF(回答フォーマット!M121="","",回答フォーマット!M121)</f>
        <v/>
      </c>
    </row>
    <row r="133" spans="1:3" ht="19.5" thickBot="1" x14ac:dyDescent="0.45">
      <c r="A133" t="str">
        <f t="shared" si="1"/>
        <v/>
      </c>
      <c r="B133" s="52" t="s">
        <v>290</v>
      </c>
      <c r="C133" s="53" t="str">
        <f>IF(回答フォーマット!N121="","",回答フォーマット!N121)</f>
        <v/>
      </c>
    </row>
    <row r="134" spans="1:3" x14ac:dyDescent="0.4">
      <c r="A134" t="str">
        <f t="shared" si="1"/>
        <v/>
      </c>
      <c r="B134" s="50" t="s">
        <v>291</v>
      </c>
      <c r="C134" s="51" t="str">
        <f>IF(回答フォーマット!J129="","",回答フォーマット!J129)</f>
        <v/>
      </c>
    </row>
    <row r="135" spans="1:3" x14ac:dyDescent="0.4">
      <c r="A135" t="str">
        <f t="shared" si="1"/>
        <v/>
      </c>
      <c r="B135" s="52" t="s">
        <v>292</v>
      </c>
      <c r="C135" s="53" t="str">
        <f>IF(回答フォーマット!M129="","",回答フォーマット!M129)</f>
        <v/>
      </c>
    </row>
    <row r="136" spans="1:3" x14ac:dyDescent="0.4">
      <c r="A136" t="str">
        <f t="shared" si="1"/>
        <v/>
      </c>
      <c r="B136" s="52" t="s">
        <v>293</v>
      </c>
      <c r="C136" s="53" t="str">
        <f>IF(回答フォーマット!J130="","",回答フォーマット!J130)</f>
        <v/>
      </c>
    </row>
    <row r="137" spans="1:3" x14ac:dyDescent="0.4">
      <c r="A137" t="str">
        <f t="shared" si="1"/>
        <v/>
      </c>
      <c r="B137" s="52" t="s">
        <v>294</v>
      </c>
      <c r="C137" s="53" t="str">
        <f>IF(回答フォーマット!M130="","",回答フォーマット!M130)</f>
        <v/>
      </c>
    </row>
    <row r="138" spans="1:3" x14ac:dyDescent="0.4">
      <c r="A138" t="str">
        <f t="shared" si="1"/>
        <v/>
      </c>
      <c r="B138" s="52" t="s">
        <v>295</v>
      </c>
      <c r="C138" s="53" t="str">
        <f>IF(回答フォーマット!J131="","",回答フォーマット!J131)</f>
        <v/>
      </c>
    </row>
    <row r="139" spans="1:3" x14ac:dyDescent="0.4">
      <c r="A139" t="str">
        <f t="shared" si="1"/>
        <v/>
      </c>
      <c r="B139" s="52" t="s">
        <v>296</v>
      </c>
      <c r="C139" s="53" t="str">
        <f>IF(回答フォーマット!M131="","",回答フォーマット!M131)</f>
        <v/>
      </c>
    </row>
    <row r="140" spans="1:3" x14ac:dyDescent="0.4">
      <c r="A140" t="str">
        <f t="shared" si="1"/>
        <v/>
      </c>
      <c r="B140" s="52" t="s">
        <v>297</v>
      </c>
      <c r="C140" s="53" t="str">
        <f>IF(回答フォーマット!J132="","",回答フォーマット!J132)</f>
        <v/>
      </c>
    </row>
    <row r="141" spans="1:3" x14ac:dyDescent="0.4">
      <c r="A141" t="str">
        <f t="shared" si="1"/>
        <v/>
      </c>
      <c r="B141" s="52" t="s">
        <v>298</v>
      </c>
      <c r="C141" s="53" t="str">
        <f>IF(回答フォーマット!M132="","",回答フォーマット!M132)</f>
        <v/>
      </c>
    </row>
    <row r="142" spans="1:3" x14ac:dyDescent="0.4">
      <c r="A142" t="str">
        <f t="shared" si="1"/>
        <v/>
      </c>
      <c r="B142" s="52" t="s">
        <v>299</v>
      </c>
      <c r="C142" s="53" t="str">
        <f>IF(回答フォーマット!J133="","",回答フォーマット!J133)</f>
        <v/>
      </c>
    </row>
    <row r="143" spans="1:3" x14ac:dyDescent="0.4">
      <c r="A143" t="str">
        <f t="shared" ref="A143:A206" si="2">$A$2</f>
        <v/>
      </c>
      <c r="B143" s="52" t="s">
        <v>300</v>
      </c>
      <c r="C143" s="53" t="str">
        <f>IF(回答フォーマット!M133="","",回答フォーマット!M133)</f>
        <v/>
      </c>
    </row>
    <row r="144" spans="1:3" x14ac:dyDescent="0.4">
      <c r="A144" t="str">
        <f t="shared" si="2"/>
        <v/>
      </c>
      <c r="B144" s="52" t="s">
        <v>301</v>
      </c>
      <c r="C144" s="53" t="str">
        <f>IF(回答フォーマット!J134="","",回答フォーマット!J134)</f>
        <v/>
      </c>
    </row>
    <row r="145" spans="1:3" x14ac:dyDescent="0.4">
      <c r="A145" t="str">
        <f t="shared" si="2"/>
        <v/>
      </c>
      <c r="B145" s="52" t="s">
        <v>302</v>
      </c>
      <c r="C145" s="53" t="str">
        <f>IF(回答フォーマット!M134="","",回答フォーマット!M134)</f>
        <v/>
      </c>
    </row>
    <row r="146" spans="1:3" x14ac:dyDescent="0.4">
      <c r="A146" t="str">
        <f t="shared" si="2"/>
        <v/>
      </c>
      <c r="B146" s="52" t="s">
        <v>303</v>
      </c>
      <c r="C146" s="53" t="str">
        <f>IF(回答フォーマット!J135="","",回答フォーマット!J135)</f>
        <v/>
      </c>
    </row>
    <row r="147" spans="1:3" x14ac:dyDescent="0.4">
      <c r="A147" t="str">
        <f t="shared" si="2"/>
        <v/>
      </c>
      <c r="B147" s="52" t="s">
        <v>304</v>
      </c>
      <c r="C147" s="53" t="str">
        <f>IF(回答フォーマット!M135="","",回答フォーマット!M135)</f>
        <v/>
      </c>
    </row>
    <row r="148" spans="1:3" x14ac:dyDescent="0.4">
      <c r="A148" t="str">
        <f t="shared" si="2"/>
        <v/>
      </c>
      <c r="B148" s="52" t="s">
        <v>305</v>
      </c>
      <c r="C148" s="53" t="str">
        <f>IF(回答フォーマット!J136="","",回答フォーマット!J136)</f>
        <v/>
      </c>
    </row>
    <row r="149" spans="1:3" x14ac:dyDescent="0.4">
      <c r="A149" t="str">
        <f t="shared" si="2"/>
        <v/>
      </c>
      <c r="B149" s="52" t="s">
        <v>306</v>
      </c>
      <c r="C149" s="53" t="str">
        <f>IF(回答フォーマット!M136="","",回答フォーマット!M136)</f>
        <v/>
      </c>
    </row>
    <row r="150" spans="1:3" x14ac:dyDescent="0.4">
      <c r="A150" t="str">
        <f t="shared" si="2"/>
        <v/>
      </c>
      <c r="B150" s="52" t="s">
        <v>307</v>
      </c>
      <c r="C150" s="53" t="str">
        <f>IF(回答フォーマット!J137="","",回答フォーマット!J137)</f>
        <v/>
      </c>
    </row>
    <row r="151" spans="1:3" x14ac:dyDescent="0.4">
      <c r="A151" t="str">
        <f t="shared" si="2"/>
        <v/>
      </c>
      <c r="B151" s="52" t="s">
        <v>308</v>
      </c>
      <c r="C151" s="53" t="str">
        <f>IF(回答フォーマット!M137="","",回答フォーマット!M137)</f>
        <v/>
      </c>
    </row>
    <row r="152" spans="1:3" x14ac:dyDescent="0.4">
      <c r="A152" t="str">
        <f t="shared" si="2"/>
        <v/>
      </c>
      <c r="B152" s="52" t="s">
        <v>309</v>
      </c>
      <c r="C152" s="53" t="str">
        <f>IF(回答フォーマット!J138="","",回答フォーマット!J138)</f>
        <v/>
      </c>
    </row>
    <row r="153" spans="1:3" x14ac:dyDescent="0.4">
      <c r="A153" t="str">
        <f t="shared" si="2"/>
        <v/>
      </c>
      <c r="B153" s="52" t="s">
        <v>310</v>
      </c>
      <c r="C153" s="53" t="str">
        <f>IF(回答フォーマット!M138="","",回答フォーマット!M138)</f>
        <v/>
      </c>
    </row>
    <row r="154" spans="1:3" x14ac:dyDescent="0.4">
      <c r="A154" t="str">
        <f t="shared" si="2"/>
        <v/>
      </c>
      <c r="B154" s="52" t="s">
        <v>311</v>
      </c>
      <c r="C154" s="53" t="str">
        <f>IF(回答フォーマット!J139="","",回答フォーマット!J139)</f>
        <v/>
      </c>
    </row>
    <row r="155" spans="1:3" x14ac:dyDescent="0.4">
      <c r="A155" t="str">
        <f t="shared" si="2"/>
        <v/>
      </c>
      <c r="B155" s="52" t="s">
        <v>312</v>
      </c>
      <c r="C155" s="53" t="str">
        <f>IF(回答フォーマット!M139="","",回答フォーマット!M139)</f>
        <v/>
      </c>
    </row>
    <row r="156" spans="1:3" x14ac:dyDescent="0.4">
      <c r="A156" t="str">
        <f t="shared" si="2"/>
        <v/>
      </c>
      <c r="B156" s="52" t="s">
        <v>313</v>
      </c>
      <c r="C156" s="53" t="str">
        <f>IF(回答フォーマット!J140="","",回答フォーマット!J140)</f>
        <v/>
      </c>
    </row>
    <row r="157" spans="1:3" x14ac:dyDescent="0.4">
      <c r="A157" t="str">
        <f t="shared" si="2"/>
        <v/>
      </c>
      <c r="B157" s="52" t="s">
        <v>314</v>
      </c>
      <c r="C157" s="53" t="str">
        <f>IF(回答フォーマット!M140="","",回答フォーマット!M140)</f>
        <v/>
      </c>
    </row>
    <row r="158" spans="1:3" x14ac:dyDescent="0.4">
      <c r="A158" t="str">
        <f t="shared" si="2"/>
        <v/>
      </c>
      <c r="B158" s="52" t="s">
        <v>297</v>
      </c>
      <c r="C158" s="53" t="str">
        <f>IF(回答フォーマット!J141="","",回答フォーマット!J141)</f>
        <v/>
      </c>
    </row>
    <row r="159" spans="1:3" x14ac:dyDescent="0.4">
      <c r="A159" t="str">
        <f t="shared" si="2"/>
        <v/>
      </c>
      <c r="B159" s="52" t="s">
        <v>298</v>
      </c>
      <c r="C159" s="53" t="str">
        <f>IF(回答フォーマット!M141="","",回答フォーマット!M141)</f>
        <v/>
      </c>
    </row>
    <row r="160" spans="1:3" x14ac:dyDescent="0.4">
      <c r="A160" t="str">
        <f t="shared" si="2"/>
        <v/>
      </c>
      <c r="B160" s="52" t="s">
        <v>301</v>
      </c>
      <c r="C160" s="53" t="str">
        <f>IF(回答フォーマット!J142="","",回答フォーマット!J142)</f>
        <v/>
      </c>
    </row>
    <row r="161" spans="1:3" x14ac:dyDescent="0.4">
      <c r="A161" t="str">
        <f t="shared" si="2"/>
        <v/>
      </c>
      <c r="B161" s="52" t="s">
        <v>302</v>
      </c>
      <c r="C161" s="53" t="str">
        <f>IF(回答フォーマット!M142="","",回答フォーマット!M142)</f>
        <v/>
      </c>
    </row>
    <row r="162" spans="1:3" x14ac:dyDescent="0.4">
      <c r="A162" t="str">
        <f t="shared" si="2"/>
        <v/>
      </c>
      <c r="B162" s="52" t="s">
        <v>315</v>
      </c>
      <c r="C162" s="53" t="str">
        <f>IF(回答フォーマット!J143="","",回答フォーマット!J143)</f>
        <v/>
      </c>
    </row>
    <row r="163" spans="1:3" x14ac:dyDescent="0.4">
      <c r="A163" t="str">
        <f t="shared" si="2"/>
        <v/>
      </c>
      <c r="B163" s="52" t="s">
        <v>316</v>
      </c>
      <c r="C163" s="53" t="str">
        <f>IF(回答フォーマット!M143="","",回答フォーマット!M143)</f>
        <v/>
      </c>
    </row>
    <row r="164" spans="1:3" x14ac:dyDescent="0.4">
      <c r="A164" t="str">
        <f t="shared" si="2"/>
        <v/>
      </c>
      <c r="B164" s="52" t="s">
        <v>317</v>
      </c>
      <c r="C164" s="53" t="str">
        <f>IF(回答フォーマット!J144="","",回答フォーマット!J144)</f>
        <v/>
      </c>
    </row>
    <row r="165" spans="1:3" x14ac:dyDescent="0.4">
      <c r="A165" t="str">
        <f t="shared" si="2"/>
        <v/>
      </c>
      <c r="B165" s="52" t="s">
        <v>318</v>
      </c>
      <c r="C165" s="53" t="str">
        <f>IF(回答フォーマット!M144="","",回答フォーマット!M144)</f>
        <v/>
      </c>
    </row>
    <row r="166" spans="1:3" x14ac:dyDescent="0.4">
      <c r="A166" t="str">
        <f t="shared" si="2"/>
        <v/>
      </c>
      <c r="B166" s="52" t="s">
        <v>319</v>
      </c>
      <c r="C166" s="53" t="str">
        <f>IF(回答フォーマット!J145="","",回答フォーマット!J145)</f>
        <v/>
      </c>
    </row>
    <row r="167" spans="1:3" x14ac:dyDescent="0.4">
      <c r="A167" t="str">
        <f t="shared" si="2"/>
        <v/>
      </c>
      <c r="B167" s="52" t="s">
        <v>320</v>
      </c>
      <c r="C167" s="53" t="str">
        <f>IF(回答フォーマット!M145="","",回答フォーマット!M145)</f>
        <v/>
      </c>
    </row>
    <row r="168" spans="1:3" x14ac:dyDescent="0.4">
      <c r="A168" t="str">
        <f t="shared" si="2"/>
        <v/>
      </c>
      <c r="B168" s="52" t="s">
        <v>321</v>
      </c>
      <c r="C168" s="53" t="str">
        <f>IF(回答フォーマット!J146="","",回答フォーマット!J146)</f>
        <v/>
      </c>
    </row>
    <row r="169" spans="1:3" x14ac:dyDescent="0.4">
      <c r="A169" t="str">
        <f t="shared" si="2"/>
        <v/>
      </c>
      <c r="B169" s="52" t="s">
        <v>322</v>
      </c>
      <c r="C169" s="53" t="str">
        <f>IF(回答フォーマット!M146="","",回答フォーマット!M146)</f>
        <v/>
      </c>
    </row>
    <row r="170" spans="1:3" x14ac:dyDescent="0.4">
      <c r="A170" t="str">
        <f t="shared" si="2"/>
        <v/>
      </c>
      <c r="B170" s="52" t="s">
        <v>323</v>
      </c>
      <c r="C170" s="53" t="str">
        <f>IF(回答フォーマット!J147="","",回答フォーマット!J147)</f>
        <v/>
      </c>
    </row>
    <row r="171" spans="1:3" x14ac:dyDescent="0.4">
      <c r="A171" t="str">
        <f t="shared" si="2"/>
        <v/>
      </c>
      <c r="B171" s="52" t="s">
        <v>324</v>
      </c>
      <c r="C171" s="53" t="str">
        <f>IF(回答フォーマット!M147="","",回答フォーマット!M147)</f>
        <v/>
      </c>
    </row>
    <row r="172" spans="1:3" x14ac:dyDescent="0.4">
      <c r="A172" t="str">
        <f t="shared" si="2"/>
        <v/>
      </c>
      <c r="B172" s="52" t="s">
        <v>325</v>
      </c>
      <c r="C172" s="53" t="str">
        <f>IF(回答フォーマット!J148="","",回答フォーマット!J148)</f>
        <v/>
      </c>
    </row>
    <row r="173" spans="1:3" x14ac:dyDescent="0.4">
      <c r="A173" t="str">
        <f t="shared" si="2"/>
        <v/>
      </c>
      <c r="B173" s="52" t="s">
        <v>326</v>
      </c>
      <c r="C173" s="53" t="str">
        <f>IF(回答フォーマット!M148="","",回答フォーマット!M148)</f>
        <v/>
      </c>
    </row>
    <row r="174" spans="1:3" x14ac:dyDescent="0.4">
      <c r="A174" t="str">
        <f t="shared" si="2"/>
        <v/>
      </c>
      <c r="B174" s="52" t="s">
        <v>327</v>
      </c>
      <c r="C174" s="53" t="str">
        <f>IF(回答フォーマット!J149="","",回答フォーマット!J149)</f>
        <v/>
      </c>
    </row>
    <row r="175" spans="1:3" x14ac:dyDescent="0.4">
      <c r="A175" t="str">
        <f t="shared" si="2"/>
        <v/>
      </c>
      <c r="B175" s="52" t="s">
        <v>328</v>
      </c>
      <c r="C175" s="53" t="str">
        <f>IF(回答フォーマット!M149="","",回答フォーマット!M149)</f>
        <v/>
      </c>
    </row>
    <row r="176" spans="1:3" x14ac:dyDescent="0.4">
      <c r="A176" t="str">
        <f t="shared" si="2"/>
        <v/>
      </c>
      <c r="B176" s="52" t="s">
        <v>329</v>
      </c>
      <c r="C176" s="53" t="str">
        <f>IF(回答フォーマット!J150="","",回答フォーマット!J150)</f>
        <v/>
      </c>
    </row>
    <row r="177" spans="1:3" x14ac:dyDescent="0.4">
      <c r="A177" t="str">
        <f t="shared" si="2"/>
        <v/>
      </c>
      <c r="B177" s="52" t="s">
        <v>330</v>
      </c>
      <c r="C177" s="53" t="str">
        <f>IF(回答フォーマット!M150="","",回答フォーマット!M150)</f>
        <v/>
      </c>
    </row>
    <row r="178" spans="1:3" x14ac:dyDescent="0.4">
      <c r="A178" t="str">
        <f t="shared" si="2"/>
        <v/>
      </c>
      <c r="B178" s="52" t="s">
        <v>331</v>
      </c>
      <c r="C178" s="53" t="str">
        <f>IF(回答フォーマット!J151="","",回答フォーマット!J151)</f>
        <v/>
      </c>
    </row>
    <row r="179" spans="1:3" x14ac:dyDescent="0.4">
      <c r="A179" t="str">
        <f t="shared" si="2"/>
        <v/>
      </c>
      <c r="B179" s="52" t="s">
        <v>332</v>
      </c>
      <c r="C179" s="53" t="str">
        <f>IF(回答フォーマット!M151="","",回答フォーマット!M151)</f>
        <v/>
      </c>
    </row>
    <row r="180" spans="1:3" x14ac:dyDescent="0.4">
      <c r="A180" t="str">
        <f t="shared" si="2"/>
        <v/>
      </c>
      <c r="B180" s="52" t="s">
        <v>333</v>
      </c>
      <c r="C180" s="53" t="str">
        <f>IF(回答フォーマット!J152="","",回答フォーマット!J152)</f>
        <v/>
      </c>
    </row>
    <row r="181" spans="1:3" x14ac:dyDescent="0.4">
      <c r="A181" t="str">
        <f t="shared" si="2"/>
        <v/>
      </c>
      <c r="B181" s="52" t="s">
        <v>334</v>
      </c>
      <c r="C181" s="53" t="str">
        <f>IF(回答フォーマット!M152="","",回答フォーマット!M152)</f>
        <v/>
      </c>
    </row>
    <row r="182" spans="1:3" x14ac:dyDescent="0.4">
      <c r="A182" t="str">
        <f t="shared" si="2"/>
        <v/>
      </c>
      <c r="B182" s="52" t="s">
        <v>335</v>
      </c>
      <c r="C182" s="53" t="str">
        <f>IF(回答フォーマット!J153="","",回答フォーマット!J153)</f>
        <v/>
      </c>
    </row>
    <row r="183" spans="1:3" x14ac:dyDescent="0.4">
      <c r="A183" t="str">
        <f t="shared" si="2"/>
        <v/>
      </c>
      <c r="B183" s="52" t="s">
        <v>336</v>
      </c>
      <c r="C183" s="53" t="str">
        <f>IF(回答フォーマット!M153="","",回答フォーマット!M153)</f>
        <v/>
      </c>
    </row>
    <row r="184" spans="1:3" x14ac:dyDescent="0.4">
      <c r="A184" t="str">
        <f t="shared" si="2"/>
        <v/>
      </c>
      <c r="B184" s="52" t="s">
        <v>337</v>
      </c>
      <c r="C184" s="53" t="str">
        <f>IF(回答フォーマット!J154="","",回答フォーマット!J154)</f>
        <v/>
      </c>
    </row>
    <row r="185" spans="1:3" x14ac:dyDescent="0.4">
      <c r="A185" t="str">
        <f t="shared" si="2"/>
        <v/>
      </c>
      <c r="B185" s="52" t="s">
        <v>338</v>
      </c>
      <c r="C185" s="53" t="str">
        <f>IF(回答フォーマット!M154="","",回答フォーマット!M154)</f>
        <v/>
      </c>
    </row>
    <row r="186" spans="1:3" x14ac:dyDescent="0.4">
      <c r="A186" t="str">
        <f t="shared" si="2"/>
        <v/>
      </c>
      <c r="B186" s="52" t="s">
        <v>339</v>
      </c>
      <c r="C186" s="53" t="str">
        <f>IF(回答フォーマット!J155="","",回答フォーマット!J155)</f>
        <v/>
      </c>
    </row>
    <row r="187" spans="1:3" x14ac:dyDescent="0.4">
      <c r="A187" t="str">
        <f t="shared" si="2"/>
        <v/>
      </c>
      <c r="B187" s="52" t="s">
        <v>340</v>
      </c>
      <c r="C187" s="53" t="str">
        <f>IF(回答フォーマット!M155="","",回答フォーマット!M155)</f>
        <v/>
      </c>
    </row>
    <row r="188" spans="1:3" x14ac:dyDescent="0.4">
      <c r="A188" t="str">
        <f t="shared" si="2"/>
        <v/>
      </c>
      <c r="B188" s="52" t="s">
        <v>341</v>
      </c>
      <c r="C188" s="53" t="str">
        <f>IF(回答フォーマット!J156="","",回答フォーマット!J156)</f>
        <v/>
      </c>
    </row>
    <row r="189" spans="1:3" x14ac:dyDescent="0.4">
      <c r="A189" t="str">
        <f t="shared" si="2"/>
        <v/>
      </c>
      <c r="B189" s="52" t="s">
        <v>342</v>
      </c>
      <c r="C189" s="53" t="str">
        <f>IF(回答フォーマット!M156="","",回答フォーマット!M156)</f>
        <v/>
      </c>
    </row>
    <row r="190" spans="1:3" x14ac:dyDescent="0.4">
      <c r="A190" t="str">
        <f t="shared" si="2"/>
        <v/>
      </c>
      <c r="B190" s="52" t="s">
        <v>343</v>
      </c>
      <c r="C190" s="53" t="str">
        <f>IF(回答フォーマット!J157="","",回答フォーマット!J157)</f>
        <v/>
      </c>
    </row>
    <row r="191" spans="1:3" x14ac:dyDescent="0.4">
      <c r="A191" t="str">
        <f t="shared" si="2"/>
        <v/>
      </c>
      <c r="B191" s="52" t="s">
        <v>344</v>
      </c>
      <c r="C191" s="53" t="str">
        <f>IF(回答フォーマット!M157="","",回答フォーマット!M157)</f>
        <v/>
      </c>
    </row>
    <row r="192" spans="1:3" x14ac:dyDescent="0.4">
      <c r="A192" t="str">
        <f t="shared" si="2"/>
        <v/>
      </c>
      <c r="B192" s="59" t="s">
        <v>373</v>
      </c>
      <c r="C192" s="53" t="str">
        <f>IF(回答フォーマット!J158="","",回答フォーマット!J158)</f>
        <v/>
      </c>
    </row>
    <row r="193" spans="1:3" x14ac:dyDescent="0.4">
      <c r="A193" t="str">
        <f t="shared" si="2"/>
        <v/>
      </c>
      <c r="B193" s="59" t="s">
        <v>374</v>
      </c>
      <c r="C193" s="53" t="str">
        <f>IF(回答フォーマット!M158="","",回答フォーマット!M158)</f>
        <v/>
      </c>
    </row>
    <row r="194" spans="1:3" x14ac:dyDescent="0.4">
      <c r="A194" t="str">
        <f t="shared" si="2"/>
        <v/>
      </c>
      <c r="B194" s="52" t="s">
        <v>345</v>
      </c>
      <c r="C194" s="53" t="str">
        <f>IF(回答フォーマット!J159="","",回答フォーマット!J159)</f>
        <v/>
      </c>
    </row>
    <row r="195" spans="1:3" x14ac:dyDescent="0.4">
      <c r="A195" t="str">
        <f t="shared" si="2"/>
        <v/>
      </c>
      <c r="B195" s="52" t="s">
        <v>346</v>
      </c>
      <c r="C195" s="53" t="str">
        <f>IF(回答フォーマット!M159="","",回答フォーマット!M159)</f>
        <v/>
      </c>
    </row>
    <row r="196" spans="1:3" x14ac:dyDescent="0.4">
      <c r="A196" t="str">
        <f t="shared" si="2"/>
        <v/>
      </c>
      <c r="B196" s="52" t="s">
        <v>347</v>
      </c>
      <c r="C196" s="53" t="str">
        <f>IF(回答フォーマット!J160="","",回答フォーマット!J160)</f>
        <v/>
      </c>
    </row>
    <row r="197" spans="1:3" x14ac:dyDescent="0.4">
      <c r="A197" t="str">
        <f t="shared" si="2"/>
        <v/>
      </c>
      <c r="B197" s="52" t="s">
        <v>348</v>
      </c>
      <c r="C197" s="53" t="str">
        <f>IF(回答フォーマット!M160="","",回答フォーマット!M160)</f>
        <v/>
      </c>
    </row>
    <row r="198" spans="1:3" x14ac:dyDescent="0.4">
      <c r="A198" t="str">
        <f t="shared" si="2"/>
        <v/>
      </c>
      <c r="B198" s="52" t="s">
        <v>349</v>
      </c>
      <c r="C198" s="53" t="str">
        <f>IF(回答フォーマット!J161="","",回答フォーマット!J161)</f>
        <v/>
      </c>
    </row>
    <row r="199" spans="1:3" x14ac:dyDescent="0.4">
      <c r="A199" t="str">
        <f t="shared" si="2"/>
        <v/>
      </c>
      <c r="B199" s="52" t="s">
        <v>350</v>
      </c>
      <c r="C199" s="53" t="str">
        <f>IF(回答フォーマット!M161="","",回答フォーマット!M161)</f>
        <v/>
      </c>
    </row>
    <row r="200" spans="1:3" x14ac:dyDescent="0.4">
      <c r="A200" t="str">
        <f t="shared" si="2"/>
        <v/>
      </c>
      <c r="B200" s="52" t="s">
        <v>351</v>
      </c>
      <c r="C200" s="53" t="str">
        <f>IF(回答フォーマット!J162="","",回答フォーマット!J162)</f>
        <v/>
      </c>
    </row>
    <row r="201" spans="1:3" x14ac:dyDescent="0.4">
      <c r="A201" t="str">
        <f t="shared" si="2"/>
        <v/>
      </c>
      <c r="B201" s="52" t="s">
        <v>352</v>
      </c>
      <c r="C201" s="53" t="str">
        <f>IF(回答フォーマット!M162="","",回答フォーマット!M162)</f>
        <v/>
      </c>
    </row>
    <row r="202" spans="1:3" x14ac:dyDescent="0.4">
      <c r="A202" t="str">
        <f t="shared" si="2"/>
        <v/>
      </c>
      <c r="B202" s="52" t="s">
        <v>353</v>
      </c>
      <c r="C202" s="53" t="str">
        <f>IF(回答フォーマット!J163="","",回答フォーマット!J163)</f>
        <v/>
      </c>
    </row>
    <row r="203" spans="1:3" x14ac:dyDescent="0.4">
      <c r="A203" t="str">
        <f t="shared" si="2"/>
        <v/>
      </c>
      <c r="B203" s="52" t="s">
        <v>354</v>
      </c>
      <c r="C203" s="53" t="str">
        <f>IF(回答フォーマット!M163="","",回答フォーマット!M163)</f>
        <v/>
      </c>
    </row>
    <row r="204" spans="1:3" x14ac:dyDescent="0.4">
      <c r="A204" t="str">
        <f t="shared" si="2"/>
        <v/>
      </c>
      <c r="B204" s="111" t="s">
        <v>355</v>
      </c>
      <c r="C204" s="112" t="str">
        <f>IF(回答フォーマット!J164="","",回答フォーマット!J164)</f>
        <v>5-3 で詳細設問有り</v>
      </c>
    </row>
    <row r="205" spans="1:3" x14ac:dyDescent="0.4">
      <c r="A205" t="str">
        <f t="shared" si="2"/>
        <v/>
      </c>
      <c r="B205" s="111" t="s">
        <v>356</v>
      </c>
      <c r="C205" s="112" t="str">
        <f>IF(回答フォーマット!M164="","",回答フォーマット!M164)</f>
        <v/>
      </c>
    </row>
    <row r="206" spans="1:3" x14ac:dyDescent="0.4">
      <c r="A206" t="str">
        <f t="shared" si="2"/>
        <v/>
      </c>
      <c r="B206" s="111" t="s">
        <v>357</v>
      </c>
      <c r="C206" s="112" t="str">
        <f>IF(回答フォーマット!K165="","",回答フォーマット!K165)</f>
        <v/>
      </c>
    </row>
    <row r="207" spans="1:3" x14ac:dyDescent="0.4">
      <c r="A207" t="str">
        <f t="shared" ref="A207:A251" si="3">$A$2</f>
        <v/>
      </c>
      <c r="B207" s="111" t="s">
        <v>358</v>
      </c>
      <c r="C207" s="112" t="str">
        <f>IF(回答フォーマット!M165="","",回答フォーマット!M165)</f>
        <v/>
      </c>
    </row>
    <row r="208" spans="1:3" x14ac:dyDescent="0.4">
      <c r="A208" t="str">
        <f t="shared" si="3"/>
        <v/>
      </c>
      <c r="B208" s="111" t="s">
        <v>359</v>
      </c>
      <c r="C208" s="112" t="str">
        <f>IF(回答フォーマット!K166="","",回答フォーマット!K166)</f>
        <v/>
      </c>
    </row>
    <row r="209" spans="1:3" x14ac:dyDescent="0.4">
      <c r="A209" t="str">
        <f t="shared" si="3"/>
        <v/>
      </c>
      <c r="B209" s="111" t="s">
        <v>360</v>
      </c>
      <c r="C209" s="112" t="str">
        <f>IF(回答フォーマット!M166="","",回答フォーマット!M166)</f>
        <v/>
      </c>
    </row>
    <row r="210" spans="1:3" x14ac:dyDescent="0.4">
      <c r="A210" t="str">
        <f t="shared" si="3"/>
        <v/>
      </c>
      <c r="B210" s="111" t="s">
        <v>361</v>
      </c>
      <c r="C210" s="112" t="str">
        <f>IF(回答フォーマット!K167="","",回答フォーマット!K167)</f>
        <v/>
      </c>
    </row>
    <row r="211" spans="1:3" x14ac:dyDescent="0.4">
      <c r="A211" t="str">
        <f t="shared" si="3"/>
        <v/>
      </c>
      <c r="B211" s="111" t="s">
        <v>362</v>
      </c>
      <c r="C211" s="112" t="str">
        <f>IF(回答フォーマット!M167="","",回答フォーマット!M167)</f>
        <v/>
      </c>
    </row>
    <row r="212" spans="1:3" x14ac:dyDescent="0.4">
      <c r="A212" t="str">
        <f t="shared" si="3"/>
        <v/>
      </c>
      <c r="B212" s="52" t="s">
        <v>363</v>
      </c>
      <c r="C212" s="53" t="str">
        <f>IF(回答フォーマット!J168="","",回答フォーマット!J168)</f>
        <v/>
      </c>
    </row>
    <row r="213" spans="1:3" x14ac:dyDescent="0.4">
      <c r="A213" t="str">
        <f t="shared" si="3"/>
        <v/>
      </c>
      <c r="B213" s="52" t="s">
        <v>364</v>
      </c>
      <c r="C213" s="53" t="str">
        <f>IF(回答フォーマット!M168="","",回答フォーマット!M168)</f>
        <v/>
      </c>
    </row>
    <row r="214" spans="1:3" x14ac:dyDescent="0.4">
      <c r="A214" t="str">
        <f t="shared" si="3"/>
        <v/>
      </c>
      <c r="B214" s="52" t="s">
        <v>365</v>
      </c>
      <c r="C214" s="53" t="str">
        <f>IF(回答フォーマット!J169="","",回答フォーマット!J169)</f>
        <v/>
      </c>
    </row>
    <row r="215" spans="1:3" x14ac:dyDescent="0.4">
      <c r="A215" t="str">
        <f t="shared" si="3"/>
        <v/>
      </c>
      <c r="B215" s="52" t="s">
        <v>366</v>
      </c>
      <c r="C215" s="53" t="str">
        <f>IF(回答フォーマット!M169="","",回答フォーマット!M169)</f>
        <v/>
      </c>
    </row>
    <row r="216" spans="1:3" x14ac:dyDescent="0.4">
      <c r="A216" t="str">
        <f t="shared" si="3"/>
        <v/>
      </c>
      <c r="B216" s="52" t="s">
        <v>367</v>
      </c>
      <c r="C216" s="53" t="str">
        <f>IF(回答フォーマット!J170="","",回答フォーマット!J170)</f>
        <v/>
      </c>
    </row>
    <row r="217" spans="1:3" x14ac:dyDescent="0.4">
      <c r="A217" t="str">
        <f t="shared" si="3"/>
        <v/>
      </c>
      <c r="B217" s="52" t="s">
        <v>368</v>
      </c>
      <c r="C217" s="53" t="str">
        <f>IF(回答フォーマット!M170="","",回答フォーマット!M170)</f>
        <v/>
      </c>
    </row>
    <row r="218" spans="1:3" x14ac:dyDescent="0.4">
      <c r="A218" t="str">
        <f t="shared" si="3"/>
        <v/>
      </c>
      <c r="B218" s="52" t="s">
        <v>369</v>
      </c>
      <c r="C218" s="53" t="str">
        <f>IF(回答フォーマット!J171="","",回答フォーマット!J171)</f>
        <v/>
      </c>
    </row>
    <row r="219" spans="1:3" x14ac:dyDescent="0.4">
      <c r="A219" t="str">
        <f t="shared" si="3"/>
        <v/>
      </c>
      <c r="B219" s="52" t="s">
        <v>370</v>
      </c>
      <c r="C219" s="53" t="str">
        <f>IF(回答フォーマット!M171="","",回答フォーマット!M171)</f>
        <v/>
      </c>
    </row>
    <row r="220" spans="1:3" x14ac:dyDescent="0.4">
      <c r="A220" t="str">
        <f t="shared" si="3"/>
        <v/>
      </c>
      <c r="B220" s="52" t="s">
        <v>371</v>
      </c>
      <c r="C220" s="53" t="str">
        <f>IF(回答フォーマット!J172="","",回答フォーマット!J172)</f>
        <v/>
      </c>
    </row>
    <row r="221" spans="1:3" ht="19.5" thickBot="1" x14ac:dyDescent="0.45">
      <c r="A221" t="str">
        <f t="shared" si="3"/>
        <v/>
      </c>
      <c r="B221" s="54" t="s">
        <v>372</v>
      </c>
      <c r="C221" s="55" t="str">
        <f>IF(回答フォーマット!M172="","",回答フォーマット!M172)</f>
        <v/>
      </c>
    </row>
    <row r="222" spans="1:3" ht="19.5" thickBot="1" x14ac:dyDescent="0.45">
      <c r="A222" t="str">
        <f t="shared" si="3"/>
        <v/>
      </c>
      <c r="B222" s="83" t="s">
        <v>478</v>
      </c>
      <c r="C222" s="49" t="str">
        <f>IF(回答フォーマット!H177="","",回答フォーマット!H177)</f>
        <v/>
      </c>
    </row>
    <row r="223" spans="1:3" ht="19.5" thickBot="1" x14ac:dyDescent="0.45">
      <c r="B223" s="83" t="s">
        <v>479</v>
      </c>
      <c r="C223" s="49" t="str">
        <f>IF(回答フォーマット!I177="","",回答フォーマット!I177)</f>
        <v/>
      </c>
    </row>
    <row r="224" spans="1:3" ht="19.5" thickBot="1" x14ac:dyDescent="0.45">
      <c r="B224" s="83" t="s">
        <v>480</v>
      </c>
      <c r="C224" s="49" t="str">
        <f>IF(回答フォーマット!H178="","",回答フォーマット!H178)</f>
        <v/>
      </c>
    </row>
    <row r="225" spans="1:3" ht="19.5" thickBot="1" x14ac:dyDescent="0.45">
      <c r="B225" s="83" t="s">
        <v>481</v>
      </c>
      <c r="C225" s="49" t="str">
        <f>IF(回答フォーマット!I178="","",回答フォーマット!I178)</f>
        <v/>
      </c>
    </row>
    <row r="226" spans="1:3" ht="19.5" thickBot="1" x14ac:dyDescent="0.45">
      <c r="B226" s="83" t="s">
        <v>482</v>
      </c>
      <c r="C226" s="49" t="str">
        <f>IF(回答フォーマット!H179="","",回答フォーマット!H179)</f>
        <v/>
      </c>
    </row>
    <row r="227" spans="1:3" ht="19.5" thickBot="1" x14ac:dyDescent="0.45">
      <c r="B227" s="83" t="s">
        <v>483</v>
      </c>
      <c r="C227" s="49" t="str">
        <f>IF(回答フォーマット!I179="","",回答フォーマット!I179)</f>
        <v/>
      </c>
    </row>
    <row r="228" spans="1:3" ht="19.5" thickBot="1" x14ac:dyDescent="0.45">
      <c r="B228" s="83" t="s">
        <v>484</v>
      </c>
      <c r="C228" s="49" t="str">
        <f>IF(回答フォーマット!H180="","",回答フォーマット!H180)</f>
        <v/>
      </c>
    </row>
    <row r="229" spans="1:3" ht="19.5" thickBot="1" x14ac:dyDescent="0.45">
      <c r="B229" s="83" t="s">
        <v>485</v>
      </c>
      <c r="C229" s="49" t="str">
        <f>IF(回答フォーマット!I180="","",回答フォーマット!I180)</f>
        <v/>
      </c>
    </row>
    <row r="230" spans="1:3" ht="19.5" thickBot="1" x14ac:dyDescent="0.45">
      <c r="B230" s="83" t="s">
        <v>486</v>
      </c>
      <c r="C230" s="49" t="str">
        <f>IF(回答フォーマット!H181="","",回答フォーマット!H181)</f>
        <v/>
      </c>
    </row>
    <row r="231" spans="1:3" ht="19.5" thickBot="1" x14ac:dyDescent="0.45">
      <c r="B231" s="83" t="s">
        <v>487</v>
      </c>
      <c r="C231" s="49" t="str">
        <f>IF(回答フォーマット!I181="","",回答フォーマット!I181)</f>
        <v/>
      </c>
    </row>
    <row r="232" spans="1:3" ht="19.5" thickBot="1" x14ac:dyDescent="0.45">
      <c r="B232" s="83" t="s">
        <v>488</v>
      </c>
      <c r="C232" s="49" t="str">
        <f>IF(回答フォーマット!H182="","",回答フォーマット!H182)</f>
        <v/>
      </c>
    </row>
    <row r="233" spans="1:3" ht="19.5" thickBot="1" x14ac:dyDescent="0.45">
      <c r="B233" s="83" t="s">
        <v>489</v>
      </c>
      <c r="C233" s="49" t="str">
        <f>IF(回答フォーマット!I182="","",回答フォーマット!I182)</f>
        <v/>
      </c>
    </row>
    <row r="234" spans="1:3" ht="19.5" thickBot="1" x14ac:dyDescent="0.45">
      <c r="B234" s="83" t="s">
        <v>490</v>
      </c>
      <c r="C234" s="49" t="str">
        <f>IF(回答フォーマット!H183="","",回答フォーマット!H183)</f>
        <v/>
      </c>
    </row>
    <row r="235" spans="1:3" ht="19.5" thickBot="1" x14ac:dyDescent="0.45">
      <c r="B235" s="83" t="s">
        <v>491</v>
      </c>
      <c r="C235" s="49" t="str">
        <f>IF(回答フォーマット!I183="","",回答フォーマット!I183)</f>
        <v/>
      </c>
    </row>
    <row r="236" spans="1:3" ht="19.5" thickBot="1" x14ac:dyDescent="0.45">
      <c r="B236" s="83" t="s">
        <v>492</v>
      </c>
      <c r="C236" s="49" t="str">
        <f>IF(回答フォーマット!H184="","",回答フォーマット!H184)</f>
        <v/>
      </c>
    </row>
    <row r="237" spans="1:3" ht="19.5" thickBot="1" x14ac:dyDescent="0.45">
      <c r="B237" s="83" t="s">
        <v>493</v>
      </c>
      <c r="C237" s="49" t="str">
        <f>IF(回答フォーマット!I184="","",回答フォーマット!I184)</f>
        <v/>
      </c>
    </row>
    <row r="238" spans="1:3" ht="19.5" thickBot="1" x14ac:dyDescent="0.45">
      <c r="A238" t="str">
        <f t="shared" si="3"/>
        <v/>
      </c>
      <c r="B238" s="83" t="s">
        <v>375</v>
      </c>
      <c r="C238" s="49" t="str">
        <f>IF(回答フォーマット!R188="","",回答フォーマット!R188)</f>
        <v/>
      </c>
    </row>
    <row r="239" spans="1:3" ht="19.5" thickBot="1" x14ac:dyDescent="0.45">
      <c r="A239" t="str">
        <f t="shared" si="3"/>
        <v/>
      </c>
      <c r="B239" s="87" t="s">
        <v>376</v>
      </c>
      <c r="C239" s="49" t="str">
        <f>IF(回答フォーマット!R197="","",回答フォーマット!R197)</f>
        <v/>
      </c>
    </row>
    <row r="240" spans="1:3" ht="19.5" thickBot="1" x14ac:dyDescent="0.45">
      <c r="A240" t="str">
        <f t="shared" si="3"/>
        <v/>
      </c>
      <c r="B240" s="87" t="s">
        <v>377</v>
      </c>
      <c r="C240" s="51" t="str">
        <f>IF(回答フォーマット!R200="","",回答フォーマット!R200)</f>
        <v/>
      </c>
    </row>
    <row r="241" spans="1:3" x14ac:dyDescent="0.4">
      <c r="A241" t="str">
        <f t="shared" si="3"/>
        <v/>
      </c>
      <c r="B241" s="70" t="s">
        <v>465</v>
      </c>
      <c r="C241" s="51" t="str">
        <f>IF(回答フォーマット!R203="","",回答フォーマット!R203)</f>
        <v/>
      </c>
    </row>
    <row r="242" spans="1:3" ht="19.5" thickBot="1" x14ac:dyDescent="0.45">
      <c r="A242" t="str">
        <f t="shared" si="3"/>
        <v/>
      </c>
      <c r="B242" s="71" t="s">
        <v>464</v>
      </c>
      <c r="C242" s="55" t="str">
        <f>IF(回答フォーマット!H211="","",回答フォーマット!H211)</f>
        <v/>
      </c>
    </row>
    <row r="243" spans="1:3" ht="19.5" thickBot="1" x14ac:dyDescent="0.45">
      <c r="A243" t="str">
        <f t="shared" si="3"/>
        <v/>
      </c>
      <c r="B243" s="48" t="s">
        <v>221</v>
      </c>
      <c r="C243" s="49" t="str">
        <f>IF(回答フォーマット!H212="","",回答フォーマット!H212)</f>
        <v/>
      </c>
    </row>
    <row r="244" spans="1:3" ht="19.5" thickBot="1" x14ac:dyDescent="0.45">
      <c r="A244" t="str">
        <f t="shared" si="3"/>
        <v/>
      </c>
      <c r="B244" s="87" t="s">
        <v>378</v>
      </c>
      <c r="C244" s="51" t="str">
        <f>IF(回答フォーマット!R215="","",回答フォーマット!R215)</f>
        <v/>
      </c>
    </row>
    <row r="245" spans="1:3" x14ac:dyDescent="0.4">
      <c r="A245" t="str">
        <f t="shared" si="3"/>
        <v/>
      </c>
      <c r="B245" s="88" t="s">
        <v>379</v>
      </c>
      <c r="C245" s="89" t="str">
        <f>IF(回答フォーマット!R222="","",回答フォーマット!R222)</f>
        <v/>
      </c>
    </row>
    <row r="246" spans="1:3" ht="19.5" thickBot="1" x14ac:dyDescent="0.45">
      <c r="A246" t="str">
        <f t="shared" si="3"/>
        <v/>
      </c>
      <c r="B246" s="90" t="s">
        <v>466</v>
      </c>
      <c r="C246" s="91" t="str">
        <f>IF(回答フォーマット!H229="","",回答フォーマット!H229)</f>
        <v/>
      </c>
    </row>
    <row r="247" spans="1:3" x14ac:dyDescent="0.4">
      <c r="A247" t="str">
        <f t="shared" si="3"/>
        <v/>
      </c>
      <c r="B247" s="88" t="s">
        <v>380</v>
      </c>
      <c r="C247" s="89" t="str">
        <f>IF(回答フォーマット!R232="","",回答フォーマット!R232)</f>
        <v/>
      </c>
    </row>
    <row r="248" spans="1:3" ht="19.5" thickBot="1" x14ac:dyDescent="0.45">
      <c r="A248" t="str">
        <f t="shared" si="3"/>
        <v/>
      </c>
      <c r="B248" s="90" t="s">
        <v>381</v>
      </c>
      <c r="C248" s="91" t="str">
        <f>IF(回答フォーマット!H240="","",回答フォーマット!H240)</f>
        <v/>
      </c>
    </row>
    <row r="249" spans="1:3" x14ac:dyDescent="0.4">
      <c r="A249" t="str">
        <f t="shared" si="3"/>
        <v/>
      </c>
      <c r="B249" s="88" t="s">
        <v>382</v>
      </c>
      <c r="C249" s="89" t="str">
        <f>IF(回答フォーマット!R243="","",回答フォーマット!R243)</f>
        <v/>
      </c>
    </row>
    <row r="250" spans="1:3" ht="19.5" thickBot="1" x14ac:dyDescent="0.45">
      <c r="A250" t="str">
        <f t="shared" si="3"/>
        <v/>
      </c>
      <c r="B250" s="90" t="s">
        <v>383</v>
      </c>
      <c r="C250" s="91" t="str">
        <f>IF(回答フォーマット!H247="","",回答フォーマット!H247)</f>
        <v/>
      </c>
    </row>
    <row r="251" spans="1:3" ht="19.5" thickBot="1" x14ac:dyDescent="0.45">
      <c r="A251" t="str">
        <f t="shared" si="3"/>
        <v/>
      </c>
      <c r="B251" s="87" t="s">
        <v>384</v>
      </c>
      <c r="C251" s="49" t="str">
        <f>IF(回答フォーマット!H250="","",回答フォーマット!H250)</f>
        <v/>
      </c>
    </row>
  </sheetData>
  <autoFilter ref="A1:C221" xr:uid="{DF154C90-CCF8-4D71-998D-A748679CB2C9}"/>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実施要領・注意事項</vt:lpstr>
      <vt:lpstr>回答フォーマット</vt:lpstr>
      <vt:lpstr>DataCollection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 Kotone (AZSA)</dc:creator>
  <cp:lastModifiedBy>河村　陽平</cp:lastModifiedBy>
  <cp:lastPrinted>2025-09-26T06:36:23Z</cp:lastPrinted>
  <dcterms:created xsi:type="dcterms:W3CDTF">2025-08-05T09:44:09Z</dcterms:created>
  <dcterms:modified xsi:type="dcterms:W3CDTF">2025-09-26T06:36:28Z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0x010100FE4FE9849EA7314F927453CA74466511</vt:lpwstr>
  </property>
</Properties>
</file>