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403105\Desktop\"/>
    </mc:Choice>
  </mc:AlternateContent>
  <bookViews>
    <workbookView xWindow="0" yWindow="0" windowWidth="15360" windowHeight="7635"/>
  </bookViews>
  <sheets>
    <sheet name="財政比較分析表" sheetId="13" r:id="rId1"/>
    <sheet name="実質収支比率等に係る経年分析" sheetId="4" r:id="rId2"/>
    <sheet name="連結実質赤字比率に係る赤字・黒字の構成分析" sheetId="5" r:id="rId3"/>
    <sheet name="実質公債費比率（分子）の構造" sheetId="6" r:id="rId4"/>
    <sheet name="将来負担比率（分子）の構造" sheetId="7" r:id="rId5"/>
    <sheet name="データシート" sheetId="9" state="hidden"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<sst xmlns="http://schemas.openxmlformats.org/spreadsheetml/2006/main" count="186" uniqueCount="105">
  <si>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</si>
  <si>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</si>
  <si>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</si>
  <si>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</si>
  <si>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</si>
  <si>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</si>
  <si>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</si>
  <si>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</si>
  <si>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※令和4年度中に市町村合併した団体で、合併前の団体ごとの決算に基づく連結実質赤字比率を算出していない団体については、グラフを表記しない。</t>
    <rPh sb="1" eb="3">
      <t>レイワ</t>
    </rPh>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</si>
  <si>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</si>
  <si>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</si>
  <si>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</si>
  <si>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</si>
  <si>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減債基金積立不足算定額※2</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</si>
  <si>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</si>
  <si>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</si>
  <si>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</si>
  <si>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</si>
  <si>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</si>
  <si>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</si>
  <si>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</si>
  <si>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</si>
  <si>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</si>
  <si>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※1 令和4年度中に市町村合併した団体で、合併前の団体ごとの決算に基づく実質公債費比率を算出していない団体については、グラフを表記しない。</t>
    <rPh sb="3" eb="5">
      <t>レイワ</t>
    </rPh>
    <phoneticPr fontId="5"/>
  </si>
  <si>
    <t>（参考）</t>
    <rPh sb="1" eb="3">
      <t>サンコウ</t>
    </rPh>
    <phoneticPr fontId="5"/>
  </si>
  <si>
    <t>※2　減債基金
　　積立状況等</t>
    <rPh sb="3" eb="5">
      <t>ゲンサイ</t>
    </rPh>
    <rPh sb="5" eb="7">
      <t>キキン</t>
    </rPh>
    <rPh sb="10" eb="12">
      <t>ツミタテ</t>
    </rPh>
    <rPh sb="12" eb="14">
      <t>ジョウキョウ</t>
    </rPh>
    <rPh sb="14" eb="15">
      <t>トウ</t>
    </rPh>
    <phoneticPr fontId="2"/>
  </si>
  <si>
    <r>
      <t>減債基金残高</t>
    </r>
    <r>
      <rPr>
        <sz val="11"/>
        <color theme="1"/>
        <rFont val="ＭＳ ゴシック"/>
        <family val="3"/>
        <charset val="128"/>
      </rPr>
      <t>（注）</t>
    </r>
    <rPh sb="4" eb="6">
      <t>ザンダカ</t>
    </rPh>
    <rPh sb="7" eb="8">
      <t>チュウ</t>
    </rPh>
    <phoneticPr fontId="1"/>
  </si>
  <si>
    <t>減債基金積立相当額</t>
    <rPh sb="0" eb="2">
      <t>ゲンサイ</t>
    </rPh>
    <rPh sb="2" eb="4">
      <t>キキン</t>
    </rPh>
    <rPh sb="4" eb="6">
      <t>ツミタテ</t>
    </rPh>
    <rPh sb="6" eb="9">
      <t>ソウトウガク</t>
    </rPh>
    <phoneticPr fontId="1"/>
  </si>
  <si>
    <t>（注）減債基金残高のうち、実質公債費比率の算定に用いる満期一括償還地方債の償還の財源として積み立てた額に係るもののみを記入。</t>
    <rPh sb="1" eb="2">
      <t>チュウ</t>
    </rPh>
    <rPh sb="3" eb="5">
      <t>ゲンサイ</t>
    </rPh>
    <rPh sb="5" eb="7">
      <t>キキン</t>
    </rPh>
    <rPh sb="7" eb="9">
      <t>ザンダカ</t>
    </rPh>
    <rPh sb="13" eb="15">
      <t>ジッシツ</t>
    </rPh>
    <rPh sb="15" eb="18">
      <t>コウサイヒ</t>
    </rPh>
    <rPh sb="18" eb="20">
      <t>ヒリツ</t>
    </rPh>
    <rPh sb="21" eb="23">
      <t>サンテイ</t>
    </rPh>
    <rPh sb="24" eb="25">
      <t>モチ</t>
    </rPh>
    <rPh sb="27" eb="29">
      <t>マンキ</t>
    </rPh>
    <rPh sb="29" eb="31">
      <t>イッカツ</t>
    </rPh>
    <rPh sb="31" eb="33">
      <t>ショウカン</t>
    </rPh>
    <rPh sb="33" eb="36">
      <t>チホウサイ</t>
    </rPh>
    <rPh sb="37" eb="39">
      <t>ショウカン</t>
    </rPh>
    <rPh sb="40" eb="42">
      <t>ザイゲン</t>
    </rPh>
    <rPh sb="45" eb="46">
      <t>ツ</t>
    </rPh>
    <rPh sb="47" eb="48">
      <t>タ</t>
    </rPh>
    <rPh sb="50" eb="51">
      <t>ガク</t>
    </rPh>
    <rPh sb="52" eb="53">
      <t>カカワ</t>
    </rPh>
    <rPh sb="59" eb="61">
      <t>キニュウ</t>
    </rPh>
    <phoneticPr fontId="1"/>
  </si>
  <si>
    <t>　　　減債基金積立金の年度を超えた一般会計又は特別会計への貸付額は控除して記入。</t>
    <rPh sb="3" eb="5">
      <t>ゲンサイ</t>
    </rPh>
    <rPh sb="21" eb="22">
      <t>マタ</t>
    </rPh>
    <rPh sb="23" eb="25">
      <t>トクベツ</t>
    </rPh>
    <rPh sb="25" eb="27">
      <t>カイケイ</t>
    </rPh>
    <rPh sb="31" eb="32">
      <t>ガク</t>
    </rPh>
    <rPh sb="37" eb="39">
      <t>キニュウ</t>
    </rPh>
    <phoneticPr fontId="1"/>
  </si>
  <si>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</si>
  <si>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</si>
  <si>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</si>
  <si>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</si>
  <si>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</si>
  <si>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</si>
  <si>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</si>
  <si>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うち、健全化法施行規則附則第三条に係る負担見込額</t>
    <phoneticPr fontId="5"/>
  </si>
  <si>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</si>
  <si>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</si>
  <si>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</si>
  <si>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</si>
  <si>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</si>
  <si>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</si>
  <si>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</si>
  <si>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</si>
  <si>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※令和4年度中に市町村合併した団体で、合併前の団体ごとの決算に基づく将来負担比率を算出していない団体については、グラフを表記しない。</t>
    <rPh sb="1" eb="3">
      <t>レイワ</t>
    </rPh>
    <phoneticPr fontId="5"/>
  </si>
  <si>
    <t>当該団体(円)</t>
  </si>
  <si>
    <t>実質収支比率等に係る経年分析</t>
  </si>
  <si>
    <t>実質収支額</t>
    <phoneticPr fontId="14"/>
  </si>
  <si>
    <t>財政調整基金残高</t>
    <phoneticPr fontId="5"/>
  </si>
  <si>
    <t>実質単年度収支</t>
    <rPh sb="0" eb="2">
      <t>ジッシツ</t>
    </rPh>
    <rPh sb="2" eb="5">
      <t>タンネンド</t>
    </rPh>
    <rPh sb="5" eb="7">
      <t>シュウシ</t>
    </rPh>
    <phoneticPr fontId="14"/>
  </si>
  <si>
    <t>連結実質赤字比率に係る赤字・黒字の構成分析</t>
  </si>
  <si>
    <t>赤字額</t>
    <rPh sb="0" eb="2">
      <t>アカジ</t>
    </rPh>
    <rPh sb="2" eb="3">
      <t>ガク</t>
    </rPh>
    <phoneticPr fontId="14"/>
  </si>
  <si>
    <t>黒字額</t>
    <rPh sb="0" eb="2">
      <t>クロジ</t>
    </rPh>
    <rPh sb="2" eb="3">
      <t>ガク</t>
    </rPh>
    <phoneticPr fontId="14"/>
  </si>
  <si>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</si>
  <si>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</si>
  <si>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</si>
  <si>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14"/>
  </si>
  <si>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</si>
  <si>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</si>
  <si>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</si>
  <si>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</si>
  <si>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</si>
  <si>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</si>
  <si>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</si>
  <si>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</si>
  <si>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</si>
  <si>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</si>
  <si>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</si>
  <si>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</si>
  <si>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基金残高に係る経年分析</t>
    <phoneticPr fontId="17"/>
  </si>
  <si>
    <t>財政調整基金</t>
    <phoneticPr fontId="17"/>
  </si>
  <si>
    <t>減債基金</t>
    <phoneticPr fontId="17"/>
  </si>
  <si>
    <t>その他特定目的基金</t>
    <phoneticPr fontId="17"/>
  </si>
  <si>
    <t xml:space="preserve"> </t>
    <phoneticPr fontId="5"/>
  </si>
  <si>
    <t>-</t>
  </si>
  <si>
    <t xml:space="preserve"> H29</t>
  </si>
  <si>
    <t xml:space="preserve"> H30</t>
  </si>
  <si>
    <t xml:space="preserve"> R01</t>
  </si>
  <si>
    <t xml:space="preserve"> R02</t>
  </si>
  <si>
    <t xml:space="preserve"> R03</t>
  </si>
  <si>
    <t>類似団体内平均(円)</t>
    <rPh sb="0" eb="2">
      <t>ルイジ</t>
    </rPh>
    <rPh sb="2" eb="4">
      <t>ダンタイ</t>
    </rPh>
    <phoneticPr fontId="5"/>
  </si>
  <si>
    <t>H29</t>
  </si>
  <si>
    <t>H30</t>
  </si>
  <si>
    <t>R01</t>
  </si>
  <si>
    <t>R02</t>
  </si>
  <si>
    <t>R03</t>
  </si>
  <si>
    <t>▲ 0.11</t>
  </si>
  <si>
    <t>水道事業会計</t>
  </si>
  <si>
    <t>下水道事業会計</t>
  </si>
  <si>
    <t>一般会計</t>
  </si>
  <si>
    <t>病院事業会計</t>
  </si>
  <si>
    <t>国民健康保険事業会計（事業勘定）</t>
  </si>
  <si>
    <t>介護保険事業会計</t>
  </si>
  <si>
    <t>競輪事業会計</t>
  </si>
  <si>
    <t>後期高齢者医療事業会計</t>
  </si>
  <si>
    <t>その他会計（赤字）</t>
  </si>
  <si>
    <t>その他会計（黒字）</t>
  </si>
  <si>
    <t>（百万円）</t>
    <phoneticPr fontId="5"/>
  </si>
  <si>
    <t>H28末</t>
    <phoneticPr fontId="5"/>
  </si>
  <si>
    <t>H29末</t>
    <phoneticPr fontId="5"/>
  </si>
  <si>
    <t>H30末</t>
    <phoneticPr fontId="5"/>
  </si>
  <si>
    <t>R01末</t>
    <phoneticPr fontId="5"/>
  </si>
  <si>
    <t>R02末</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</si>
</sst>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quot;▲ &quot;#,##0"/>
    <numFmt numFmtId="178" formatCode="#,##0_ "/>
    <numFmt numFmtId="179" formatCode="#,##0;&quot;△ &quot;#,##0"/>
    <numFmt numFmtId="180" formatCode="#,##0.0;&quot;△ &quot;#,##0.0"/>
  </numFmts>
  <fonts count="19">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3"/>
      <color theme="1"/>
      <name val="ＭＳ ゴシック"/>
      <family val="3"/>
      <charset val="128"/>
    </font>
    <font>
      <b/>
      <sz val="13"/>
      <color theme="1"/>
      <name val="ＭＳ ゴシック"/>
      <family val="3"/>
      <charset val="128"/>
    </font>
    <font>
      <sz val="11"/>
      <color theme="1"/>
      <name val="ＭＳ ゴシック"/>
      <family val="3"/>
      <charset val="128"/>
    </font>
    <font>
      <sz val="13"/>
      <color rgb="FFFF0000"/>
      <name val="ＭＳ ゴシック"/>
      <family val="3"/>
      <charset val="128"/>
    </font>
    <font>
      <sz val="11"/>
      <color rgb="FFFF0000"/>
      <name val="ＭＳ 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s>
  <fills count="6">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rgb="FFCCFFFF"/>
        <bgColor indexed="64"/>
      </patternFill>
    </fill>
    <fill>
      <patternFill patternType="solid">
        <fgColor indexed="9"/>
        <bgColor indexed="64"/>
      </patternFill>
    </fill>
  </fills>
  <borders count="5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s>
  <cellStyleXfs count="13">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alignment vertical="center"/>
    </xf>
    <xf numFmtId="0" fontId="14" fillId="0" borderId="0"/>
    <xf numFmtId="0" fontId="14" fillId="0" borderId="0">
      <alignment vertical="center"/>
    </xf>
    <xf numFmtId="0" fontId="13" fillId="0" borderId="0">
      <alignment vertical="center"/>
    </xf>
    <xf numFmtId="0" fontId="1" fillId="0" borderId="0">
      <alignment vertical="center"/>
    </xf>
    <xf numFmtId="0" fontId="18" fillId="0" borderId="0">
      <alignment vertical="center"/>
    </xf>
    <xf numFmtId="0" fontId="1" fillId="0" borderId="0">
      <alignment vertical="center"/>
    </xf>
    <xf numFmtId="0" fontId="13" fillId="0" borderId="0">
      <alignment vertical="center"/>
    </xf>
  </cellStyleXfs>
  <cellXfs count="224">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shrinkToFit="1"/>
    </xf>
    <xf numFmtId="176" fontId="6" fillId="0" borderId="5" xfId="1" applyNumberFormat="1" applyFont="1" applyFill="1" applyBorder="1" applyAlignment="1" applyProtection="1">
      <alignment horizontal="right" vertical="center" shrinkToFit="1"/>
    </xf>
    <xf numFmtId="176" fontId="6" fillId="0" borderId="10" xfId="1" applyNumberFormat="1" applyFont="1" applyFill="1" applyBorder="1" applyAlignment="1" applyProtection="1">
      <alignment horizontal="right" vertical="center" shrinkToFi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shrinkToFit="1"/>
    </xf>
    <xf numFmtId="176" fontId="6" fillId="0" borderId="15" xfId="1" applyNumberFormat="1" applyFont="1" applyFill="1" applyBorder="1" applyAlignment="1" applyProtection="1">
      <alignment horizontal="right" vertical="center" shrinkToFit="1"/>
    </xf>
    <xf numFmtId="176" fontId="6" fillId="0" borderId="16" xfId="1" applyNumberFormat="1" applyFont="1" applyFill="1" applyBorder="1" applyAlignment="1" applyProtection="1">
      <alignment horizontal="right" vertical="center" shrinkToFi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shrinkToFit="1"/>
    </xf>
    <xf numFmtId="176" fontId="6" fillId="0" borderId="21" xfId="1" applyNumberFormat="1" applyFont="1" applyFill="1" applyBorder="1" applyAlignment="1" applyProtection="1">
      <alignment horizontal="right" vertical="center" shrinkToFit="1"/>
    </xf>
    <xf numFmtId="176" fontId="6" fillId="0" borderId="22" xfId="1" applyNumberFormat="1" applyFont="1" applyFill="1" applyBorder="1" applyAlignment="1" applyProtection="1">
      <alignment horizontal="right" vertical="center" shrinkToFi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shrinkToFit="1"/>
    </xf>
    <xf numFmtId="176" fontId="6" fillId="0" borderId="28" xfId="2" applyNumberFormat="1" applyFont="1" applyFill="1" applyBorder="1" applyAlignment="1">
      <alignment horizontal="right" vertical="center" shrinkToFit="1"/>
    </xf>
    <xf numFmtId="176" fontId="6" fillId="0" borderId="29" xfId="2" applyNumberFormat="1" applyFont="1" applyFill="1" applyBorder="1" applyAlignment="1">
      <alignment horizontal="right" vertical="center" shrinkToFit="1"/>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shrinkToFit="1"/>
    </xf>
    <xf numFmtId="176" fontId="6" fillId="0" borderId="34" xfId="2" applyNumberFormat="1" applyFont="1" applyFill="1" applyBorder="1" applyAlignment="1">
      <alignment horizontal="right" vertical="center" shrinkToFit="1"/>
    </xf>
    <xf numFmtId="176" fontId="6" fillId="0" borderId="35" xfId="2" applyNumberFormat="1" applyFont="1" applyFill="1" applyBorder="1" applyAlignment="1">
      <alignment horizontal="right" vertical="center" shrinkToFit="1"/>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shrinkToFit="1"/>
    </xf>
    <xf numFmtId="176" fontId="6" fillId="0" borderId="21" xfId="2" applyNumberFormat="1" applyFont="1" applyFill="1" applyBorder="1" applyAlignment="1">
      <alignment horizontal="right" vertical="center" shrinkToFit="1"/>
    </xf>
    <xf numFmtId="176" fontId="6" fillId="0" borderId="22" xfId="2" applyNumberFormat="1" applyFont="1" applyFill="1" applyBorder="1" applyAlignment="1">
      <alignment horizontal="right" vertical="center" shrinkToFit="1"/>
    </xf>
    <xf numFmtId="0" fontId="7" fillId="0" borderId="0" xfId="2" applyFont="1" applyFill="1" applyBorder="1" applyAlignment="1">
      <alignment vertical="center"/>
    </xf>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shrinkToFit="1"/>
    </xf>
    <xf numFmtId="177" fontId="7" fillId="0" borderId="28" xfId="3" applyNumberFormat="1" applyFont="1" applyFill="1" applyBorder="1" applyAlignment="1" applyProtection="1">
      <alignment horizontal="right" vertical="center" shrinkToFit="1"/>
    </xf>
    <xf numFmtId="177" fontId="7" fillId="0" borderId="29" xfId="3" applyNumberFormat="1" applyFont="1" applyFill="1" applyBorder="1" applyAlignment="1" applyProtection="1">
      <alignment horizontal="right" vertical="center" shrinkToFit="1"/>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shrinkToFit="1"/>
    </xf>
    <xf numFmtId="177" fontId="7" fillId="0" borderId="34" xfId="3" applyNumberFormat="1" applyFont="1" applyFill="1" applyBorder="1" applyAlignment="1" applyProtection="1">
      <alignment horizontal="right" vertical="center" shrinkToFit="1"/>
    </xf>
    <xf numFmtId="177" fontId="7" fillId="0" borderId="35" xfId="3" applyNumberFormat="1" applyFont="1" applyFill="1" applyBorder="1" applyAlignment="1" applyProtection="1">
      <alignment horizontal="right" vertical="center" shrinkToFit="1"/>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shrinkToFit="1"/>
    </xf>
    <xf numFmtId="177" fontId="7" fillId="0" borderId="21" xfId="3" applyNumberFormat="1" applyFont="1" applyFill="1" applyBorder="1" applyAlignment="1" applyProtection="1">
      <alignment horizontal="right" vertical="center" shrinkToFit="1"/>
    </xf>
    <xf numFmtId="177" fontId="7" fillId="0" borderId="22" xfId="3" applyNumberFormat="1" applyFont="1" applyFill="1" applyBorder="1" applyAlignment="1" applyProtection="1">
      <alignment horizontal="right" vertical="center" shrinkToFit="1"/>
    </xf>
    <xf numFmtId="0" fontId="7" fillId="0" borderId="0" xfId="3" applyFont="1" applyAlignment="1"/>
    <xf numFmtId="0" fontId="8" fillId="0" borderId="0" xfId="3" applyFont="1" applyAlignment="1"/>
    <xf numFmtId="0" fontId="8" fillId="0" borderId="0" xfId="3" applyFont="1">
      <alignment vertical="center"/>
    </xf>
    <xf numFmtId="177" fontId="8" fillId="0" borderId="0" xfId="3" applyNumberFormat="1" applyFont="1" applyAlignment="1">
      <alignment horizontal="right" vertical="center" shrinkToFit="1"/>
    </xf>
    <xf numFmtId="0" fontId="9" fillId="0" borderId="0" xfId="3" applyNumberFormat="1" applyFont="1" applyAlignment="1">
      <alignment horizontal="center" vertical="center" shrinkToFit="1"/>
    </xf>
    <xf numFmtId="0" fontId="8" fillId="4" borderId="1" xfId="3" applyFont="1" applyFill="1" applyBorder="1" applyAlignment="1"/>
    <xf numFmtId="0" fontId="8" fillId="4" borderId="2" xfId="3" applyFont="1" applyFill="1" applyBorder="1" applyAlignment="1"/>
    <xf numFmtId="0" fontId="8" fillId="4" borderId="2" xfId="3" applyFont="1" applyFill="1" applyBorder="1" applyAlignment="1">
      <alignment horizontal="right" vertical="center"/>
    </xf>
    <xf numFmtId="0" fontId="8" fillId="4" borderId="3" xfId="3" applyFont="1" applyFill="1" applyBorder="1" applyAlignment="1">
      <alignment horizontal="right" vertical="top"/>
    </xf>
    <xf numFmtId="0" fontId="8" fillId="4" borderId="23" xfId="3" applyFont="1" applyFill="1" applyBorder="1" applyAlignment="1">
      <alignment horizontal="center" vertical="center"/>
    </xf>
    <xf numFmtId="0" fontId="8" fillId="4" borderId="5" xfId="3" applyFont="1" applyFill="1" applyBorder="1" applyAlignment="1">
      <alignment horizontal="center" vertical="center"/>
    </xf>
    <xf numFmtId="0" fontId="8" fillId="4" borderId="6" xfId="3" applyFont="1" applyFill="1" applyBorder="1" applyAlignment="1">
      <alignment horizontal="center" vertical="center"/>
    </xf>
    <xf numFmtId="177" fontId="8" fillId="0" borderId="27" xfId="3" applyNumberFormat="1" applyFont="1" applyBorder="1" applyAlignment="1" applyProtection="1">
      <alignment horizontal="right" vertical="center" shrinkToFit="1"/>
      <protection locked="0"/>
    </xf>
    <xf numFmtId="177" fontId="8" fillId="0" borderId="28" xfId="3" applyNumberFormat="1" applyFont="1" applyBorder="1" applyAlignment="1" applyProtection="1">
      <alignment horizontal="right" vertical="center" shrinkToFit="1"/>
      <protection locked="0"/>
    </xf>
    <xf numFmtId="177" fontId="8" fillId="0" borderId="29" xfId="3" applyNumberFormat="1" applyFont="1" applyBorder="1" applyAlignment="1" applyProtection="1">
      <alignment horizontal="right" vertical="center" shrinkToFit="1"/>
      <protection locked="0"/>
    </xf>
    <xf numFmtId="177" fontId="8" fillId="0" borderId="20" xfId="3" applyNumberFormat="1" applyFont="1" applyBorder="1" applyAlignment="1" applyProtection="1">
      <alignment horizontal="right" vertical="center" shrinkToFit="1"/>
      <protection locked="0"/>
    </xf>
    <xf numFmtId="177" fontId="8" fillId="0" borderId="21" xfId="3" applyNumberFormat="1" applyFont="1" applyBorder="1" applyAlignment="1" applyProtection="1">
      <alignment horizontal="right" vertical="center" shrinkToFit="1"/>
      <protection locked="0"/>
    </xf>
    <xf numFmtId="177" fontId="8" fillId="0" borderId="22" xfId="3" applyNumberFormat="1" applyFont="1" applyBorder="1" applyAlignment="1" applyProtection="1">
      <alignment horizontal="right" vertical="center" shrinkToFit="1"/>
      <protection locked="0"/>
    </xf>
    <xf numFmtId="0" fontId="11" fillId="0" borderId="0" xfId="3" applyFont="1" applyAlignment="1">
      <alignment horizontal="center" vertical="center" wrapText="1"/>
    </xf>
    <xf numFmtId="0" fontId="8" fillId="0" borderId="0" xfId="3" applyFont="1" applyAlignment="1">
      <alignment vertical="top"/>
    </xf>
    <xf numFmtId="0" fontId="12" fillId="0" borderId="0" xfId="3" applyFont="1">
      <alignment vertical="center"/>
    </xf>
    <xf numFmtId="0" fontId="11" fillId="0" borderId="0" xfId="3" applyFont="1" applyAlignment="1">
      <alignment vertical="center" wrapText="1"/>
    </xf>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0" fontId="7" fillId="0" borderId="39" xfId="4" applyFont="1" applyFill="1" applyBorder="1" applyAlignment="1">
      <alignment vertical="center"/>
    </xf>
    <xf numFmtId="0" fontId="7" fillId="0" borderId="41" xfId="4" applyFont="1" applyFill="1" applyBorder="1" applyAlignment="1">
      <alignment vertical="center"/>
    </xf>
    <xf numFmtId="0" fontId="7" fillId="0" borderId="47" xfId="4" applyFont="1" applyFill="1" applyBorder="1" applyAlignment="1">
      <alignmen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15" fillId="0" borderId="41" xfId="6" applyNumberFormat="1" applyFont="1" applyBorder="1" applyAlignment="1">
      <alignment vertical="center"/>
    </xf>
    <xf numFmtId="178" fontId="15" fillId="0" borderId="48" xfId="6" applyNumberFormat="1" applyFont="1" applyBorder="1" applyAlignment="1">
      <alignment vertical="center"/>
    </xf>
    <xf numFmtId="178" fontId="15" fillId="0" borderId="15" xfId="6" applyNumberFormat="1" applyFont="1" applyBorder="1" applyAlignment="1">
      <alignment horizontal="center" vertical="center" wrapText="1"/>
    </xf>
    <xf numFmtId="178" fontId="15" fillId="0" borderId="39" xfId="6" applyNumberFormat="1" applyFont="1" applyBorder="1" applyAlignment="1">
      <alignment horizontal="center" vertical="center"/>
    </xf>
    <xf numFmtId="178" fontId="15" fillId="0" borderId="31" xfId="6" applyNumberFormat="1" applyFont="1" applyBorder="1" applyAlignment="1">
      <alignment horizontal="center" vertical="center"/>
    </xf>
    <xf numFmtId="178" fontId="15" fillId="0" borderId="42" xfId="6" applyNumberFormat="1" applyFont="1" applyBorder="1" applyAlignment="1">
      <alignment horizontal="center" vertical="center"/>
    </xf>
    <xf numFmtId="0" fontId="14" fillId="0" borderId="0" xfId="6"/>
    <xf numFmtId="178" fontId="15" fillId="0" borderId="37" xfId="6" applyNumberFormat="1" applyFont="1" applyBorder="1" applyAlignment="1">
      <alignment vertical="center"/>
    </xf>
    <xf numFmtId="178" fontId="15" fillId="0" borderId="40" xfId="6" applyNumberFormat="1" applyFont="1" applyBorder="1" applyAlignment="1">
      <alignment vertical="center"/>
    </xf>
    <xf numFmtId="0" fontId="14" fillId="0" borderId="47" xfId="6" applyFont="1" applyBorder="1" applyAlignment="1">
      <alignment vertical="center"/>
    </xf>
    <xf numFmtId="178" fontId="15" fillId="0" borderId="41" xfId="6" applyNumberFormat="1" applyFont="1" applyBorder="1" applyAlignment="1">
      <alignment horizontal="center" vertical="center"/>
    </xf>
    <xf numFmtId="178" fontId="15" fillId="0" borderId="49" xfId="6" applyNumberFormat="1" applyFont="1" applyBorder="1" applyAlignment="1">
      <alignment horizontal="center" vertical="center" wrapText="1"/>
    </xf>
    <xf numFmtId="178" fontId="15" fillId="0" borderId="50" xfId="6" applyNumberFormat="1" applyFont="1" applyBorder="1" applyAlignment="1">
      <alignment horizontal="center" vertical="center"/>
    </xf>
    <xf numFmtId="178" fontId="15" fillId="0" borderId="51" xfId="6" applyNumberFormat="1" applyFont="1" applyBorder="1" applyAlignment="1">
      <alignment horizontal="center" vertical="center" wrapText="1"/>
    </xf>
    <xf numFmtId="178" fontId="15" fillId="0" borderId="34" xfId="6" applyNumberFormat="1" applyFont="1" applyBorder="1" applyAlignment="1">
      <alignment horizontal="center" vertical="center"/>
    </xf>
    <xf numFmtId="178" fontId="15" fillId="0" borderId="48" xfId="6" applyNumberFormat="1" applyFont="1" applyBorder="1" applyAlignment="1">
      <alignment horizontal="center" vertical="center"/>
    </xf>
    <xf numFmtId="179" fontId="15" fillId="0" borderId="15" xfId="6" applyNumberFormat="1" applyFont="1" applyFill="1" applyBorder="1" applyAlignment="1">
      <alignment vertical="center"/>
    </xf>
    <xf numFmtId="179" fontId="15" fillId="0" borderId="41" xfId="6" applyNumberFormat="1" applyFont="1" applyFill="1" applyBorder="1" applyAlignment="1">
      <alignment vertical="center"/>
    </xf>
    <xf numFmtId="180" fontId="15" fillId="0" borderId="52" xfId="6" applyNumberFormat="1" applyFont="1" applyFill="1" applyBorder="1" applyAlignment="1">
      <alignment vertical="center"/>
    </xf>
    <xf numFmtId="179" fontId="15" fillId="0" borderId="50" xfId="6" applyNumberFormat="1" applyFont="1" applyFill="1" applyBorder="1" applyAlignment="1">
      <alignment vertical="center"/>
    </xf>
    <xf numFmtId="180" fontId="15" fillId="0" borderId="53" xfId="6" applyNumberFormat="1" applyFont="1" applyFill="1" applyBorder="1" applyAlignment="1">
      <alignment vertical="center"/>
    </xf>
    <xf numFmtId="180" fontId="15" fillId="0" borderId="15" xfId="6" applyNumberFormat="1" applyFont="1" applyBorder="1" applyAlignment="1">
      <alignment vertical="center"/>
    </xf>
    <xf numFmtId="178" fontId="15" fillId="0" borderId="37" xfId="6" applyNumberFormat="1" applyFont="1" applyBorder="1" applyAlignment="1">
      <alignment horizontal="center" vertical="center"/>
    </xf>
    <xf numFmtId="178" fontId="15" fillId="0" borderId="54" xfId="6" applyNumberFormat="1" applyFont="1" applyBorder="1" applyAlignment="1">
      <alignment horizontal="center" vertical="center"/>
    </xf>
    <xf numFmtId="179" fontId="15" fillId="0" borderId="55" xfId="6" applyNumberFormat="1" applyFont="1" applyFill="1" applyBorder="1" applyAlignment="1">
      <alignment vertical="center"/>
    </xf>
    <xf numFmtId="179" fontId="15" fillId="0" borderId="56" xfId="6" applyNumberFormat="1" applyFont="1" applyFill="1" applyBorder="1" applyAlignment="1">
      <alignment vertical="center"/>
    </xf>
    <xf numFmtId="180" fontId="15" fillId="0" borderId="54" xfId="6" applyNumberFormat="1" applyFont="1" applyFill="1" applyBorder="1" applyAlignment="1">
      <alignment vertical="center"/>
    </xf>
    <xf numFmtId="179" fontId="15" fillId="0" borderId="57" xfId="6" applyNumberFormat="1" applyFont="1" applyFill="1" applyBorder="1" applyAlignment="1">
      <alignment vertical="center"/>
    </xf>
    <xf numFmtId="180" fontId="15" fillId="0" borderId="58" xfId="6" applyNumberFormat="1" applyFont="1" applyFill="1" applyBorder="1" applyAlignment="1">
      <alignment vertical="center"/>
    </xf>
    <xf numFmtId="180" fontId="15" fillId="0" borderId="55" xfId="6" applyNumberFormat="1" applyFont="1" applyBorder="1" applyAlignment="1">
      <alignment vertical="center"/>
    </xf>
    <xf numFmtId="179" fontId="15" fillId="0" borderId="55" xfId="6" applyNumberFormat="1" applyFont="1" applyFill="1" applyBorder="1" applyAlignment="1">
      <alignment vertical="center" wrapText="1"/>
    </xf>
    <xf numFmtId="179" fontId="15" fillId="0" borderId="15" xfId="6" applyNumberFormat="1" applyFont="1" applyBorder="1" applyAlignment="1">
      <alignment vertical="center"/>
    </xf>
    <xf numFmtId="179" fontId="15" fillId="0" borderId="41" xfId="6" applyNumberFormat="1" applyFont="1" applyBorder="1" applyAlignment="1">
      <alignment vertical="center"/>
    </xf>
    <xf numFmtId="180" fontId="15" fillId="0" borderId="52" xfId="6" applyNumberFormat="1" applyFont="1" applyBorder="1" applyAlignment="1">
      <alignment vertical="center"/>
    </xf>
    <xf numFmtId="179" fontId="15" fillId="0" borderId="50" xfId="6" applyNumberFormat="1" applyFont="1" applyBorder="1" applyAlignment="1">
      <alignment vertical="center"/>
    </xf>
    <xf numFmtId="180" fontId="15" fillId="0" borderId="12" xfId="6" applyNumberFormat="1" applyFont="1" applyBorder="1" applyAlignment="1">
      <alignment vertical="center"/>
    </xf>
    <xf numFmtId="0" fontId="14" fillId="0" borderId="34" xfId="6" applyBorder="1"/>
    <xf numFmtId="0" fontId="14" fillId="0" borderId="34" xfId="6" applyBorder="1" applyAlignment="1">
      <alignment vertical="center"/>
    </xf>
    <xf numFmtId="0" fontId="16" fillId="0" borderId="34" xfId="6" applyFont="1" applyBorder="1"/>
    <xf numFmtId="0" fontId="14" fillId="0" borderId="0" xfId="7" applyAlignment="1"/>
    <xf numFmtId="0" fontId="14" fillId="0" borderId="34" xfId="7" applyBorder="1" applyAlignment="1"/>
    <xf numFmtId="177" fontId="14" fillId="0" borderId="34" xfId="7" applyNumberFormat="1" applyBorder="1" applyAlignment="1"/>
    <xf numFmtId="0" fontId="14" fillId="5" borderId="0" xfId="6" applyFill="1" applyProtection="1">
      <protection hidden="1"/>
    </xf>
    <xf numFmtId="0" fontId="14" fillId="5" borderId="0" xfId="6" applyFill="1"/>
    <xf numFmtId="177" fontId="7" fillId="0" borderId="27" xfId="4" applyNumberFormat="1" applyFont="1" applyBorder="1" applyAlignment="1">
      <alignment horizontal="right" vertical="center" shrinkToFit="1"/>
    </xf>
    <xf numFmtId="177" fontId="7" fillId="0" borderId="28" xfId="4" applyNumberFormat="1" applyFont="1" applyBorder="1" applyAlignment="1">
      <alignment horizontal="right" vertical="center" shrinkToFit="1"/>
    </xf>
    <xf numFmtId="177" fontId="7" fillId="0" borderId="29" xfId="4" applyNumberFormat="1" applyFont="1" applyBorder="1" applyAlignment="1">
      <alignment horizontal="right" vertical="center" shrinkToFit="1"/>
    </xf>
    <xf numFmtId="177" fontId="7" fillId="0" borderId="33" xfId="4" applyNumberFormat="1" applyFont="1" applyBorder="1" applyAlignment="1">
      <alignment horizontal="right" vertical="center" shrinkToFit="1"/>
    </xf>
    <xf numFmtId="177" fontId="7" fillId="0" borderId="34" xfId="4" applyNumberFormat="1" applyFont="1" applyBorder="1" applyAlignment="1">
      <alignment horizontal="right" vertical="center" shrinkToFit="1"/>
    </xf>
    <xf numFmtId="177" fontId="7" fillId="0" borderId="35" xfId="4" applyNumberFormat="1" applyFont="1" applyBorder="1" applyAlignment="1">
      <alignment horizontal="right" vertical="center" shrinkToFit="1"/>
    </xf>
    <xf numFmtId="177" fontId="7" fillId="0" borderId="20" xfId="4" applyNumberFormat="1" applyFont="1" applyBorder="1" applyAlignment="1">
      <alignment horizontal="right" vertical="center" shrinkToFit="1"/>
    </xf>
    <xf numFmtId="177" fontId="7" fillId="0" borderId="21" xfId="4" applyNumberFormat="1" applyFont="1" applyBorder="1" applyAlignment="1">
      <alignment horizontal="right" vertical="center" shrinkToFit="1"/>
    </xf>
    <xf numFmtId="177" fontId="7" fillId="0" borderId="22" xfId="4" applyNumberFormat="1" applyFont="1" applyBorder="1" applyAlignment="1">
      <alignment horizontal="right" vertical="center" shrinkToFit="1"/>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8" fillId="0" borderId="27"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20"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45" xfId="3" applyFont="1" applyBorder="1">
      <alignment vertical="center"/>
    </xf>
    <xf numFmtId="0" fontId="8" fillId="0" borderId="25" xfId="3" applyFont="1" applyBorder="1">
      <alignment vertical="center"/>
    </xf>
    <xf numFmtId="0" fontId="8" fillId="0" borderId="46" xfId="3" applyFont="1" applyBorder="1">
      <alignment vertical="center"/>
    </xf>
    <xf numFmtId="0" fontId="8" fillId="0" borderId="44" xfId="3" applyFont="1" applyBorder="1">
      <alignment vertical="center"/>
    </xf>
    <xf numFmtId="0" fontId="8" fillId="0" borderId="18" xfId="3" applyFont="1" applyBorder="1">
      <alignment vertical="center"/>
    </xf>
    <xf numFmtId="0" fontId="8" fillId="0" borderId="43" xfId="3" applyFont="1" applyBorder="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39" xfId="4" applyFont="1" applyFill="1" applyBorder="1" applyAlignment="1">
      <alignment horizontal="center" vertical="center" shrinkToFit="1"/>
    </xf>
    <xf numFmtId="0" fontId="7" fillId="0" borderId="31" xfId="4" applyFont="1" applyFill="1" applyBorder="1" applyAlignment="1">
      <alignment horizontal="center" vertical="center" shrinkToFit="1"/>
    </xf>
    <xf numFmtId="0" fontId="7" fillId="0" borderId="32" xfId="4" applyFont="1" applyFill="1" applyBorder="1" applyAlignment="1">
      <alignment horizontal="center" vertical="center" shrinkToFit="1"/>
    </xf>
    <xf numFmtId="0" fontId="7" fillId="0" borderId="11" xfId="4" applyFont="1" applyFill="1" applyBorder="1" applyAlignment="1">
      <alignment vertical="center" wrapText="1"/>
    </xf>
    <xf numFmtId="0" fontId="7" fillId="0" borderId="48"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13">
    <cellStyle name="標準" xfId="0" builtinId="0"/>
    <cellStyle name="標準 2" xfId="6"/>
    <cellStyle name="標準 2 2" xfId="7"/>
    <cellStyle name="標準 2 3" xfId="10"/>
    <cellStyle name="標準 3" xfId="11"/>
    <cellStyle name="標準 4" xfId="5"/>
    <cellStyle name="標準 4_APAHO401600" xfId="1"/>
    <cellStyle name="標準 4_APAHO4019001" xfId="4"/>
    <cellStyle name="標準 4_ZJ08_022012_青森市_2010" xfId="3"/>
    <cellStyle name="標準 6" xfId="8"/>
    <cellStyle name="標準 6 2" xfId="12"/>
    <cellStyle name="標準 6_APAHO401000" xfId="9"/>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H29</c:v>
                </c:pt>
                <c:pt idx="1">
                  <c:v>H30</c:v>
                </c:pt>
                <c:pt idx="2">
                  <c:v>R01</c:v>
                </c:pt>
                <c:pt idx="3">
                  <c:v>R02</c:v>
                </c:pt>
                <c:pt idx="4">
                  <c:v>R03</c:v>
                </c:pt>
              </c:strCache>
            </c:strRef>
          </c:cat>
          <c:val>
            <c:numRef>
              <c:f>データシート!$B$19:$F$19</c:f>
              <c:numCache>
                <c:formatCode>General</c:formatCode>
                <c:ptCount val="5"/>
                <c:pt idx="0">
                  <c:v>2.4500000000000002</c:v>
                </c:pt>
                <c:pt idx="1">
                  <c:v>2.84</c:v>
                </c:pt>
                <c:pt idx="2">
                  <c:v>2.72</c:v>
                </c:pt>
                <c:pt idx="3">
                  <c:v>2.8</c:v>
                </c:pt>
                <c:pt idx="4">
                  <c:v>3.3</c:v>
                </c:pt>
              </c:numCache>
            </c:numRef>
          </c:val>
          <c:extLst>
            <c:ext xmlns:c16="http://schemas.microsoft.com/office/drawing/2014/chart" uri="{C3380CC4-5D6E-409C-BE32-E72D297353CC}">
              <c16:uniqueId val="{00000000-25B0-4E7C-BA55-E28477F246E2}"/>
            </c:ext>
          </c:extLst>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H29</c:v>
                </c:pt>
                <c:pt idx="1">
                  <c:v>H30</c:v>
                </c:pt>
                <c:pt idx="2">
                  <c:v>R01</c:v>
                </c:pt>
                <c:pt idx="3">
                  <c:v>R02</c:v>
                </c:pt>
                <c:pt idx="4">
                  <c:v>R03</c:v>
                </c:pt>
              </c:strCache>
            </c:strRef>
          </c:cat>
          <c:val>
            <c:numRef>
              <c:f>データシート!$B$20:$F$20</c:f>
              <c:numCache>
                <c:formatCode>General</c:formatCode>
                <c:ptCount val="5"/>
                <c:pt idx="0">
                  <c:v>4.6100000000000003</c:v>
                </c:pt>
                <c:pt idx="1">
                  <c:v>4.55</c:v>
                </c:pt>
                <c:pt idx="2">
                  <c:v>4.58</c:v>
                </c:pt>
                <c:pt idx="3">
                  <c:v>4.53</c:v>
                </c:pt>
                <c:pt idx="4">
                  <c:v>5.81</c:v>
                </c:pt>
              </c:numCache>
            </c:numRef>
          </c:val>
          <c:extLst>
            <c:ext xmlns:c16="http://schemas.microsoft.com/office/drawing/2014/chart" uri="{C3380CC4-5D6E-409C-BE32-E72D297353CC}">
              <c16:uniqueId val="{00000001-25B0-4E7C-BA55-E28477F246E2}"/>
            </c:ext>
          </c:extLst>
        </c:ser>
        <c:dLbls>
          <c:showLegendKey val="0"/>
          <c:showVal val="0"/>
          <c:showCatName val="0"/>
          <c:showSerName val="0"/>
          <c:showPercent val="0"/>
          <c:showBubbleSize val="0"/>
        </c:dLbls>
        <c:gapWidth val="250"/>
        <c:overlap val="100"/>
        <c:axId val="95777536"/>
        <c:axId val="95779456"/>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H29</c:v>
                </c:pt>
                <c:pt idx="1">
                  <c:v>H30</c:v>
                </c:pt>
                <c:pt idx="2">
                  <c:v>R01</c:v>
                </c:pt>
                <c:pt idx="3">
                  <c:v>R02</c:v>
                </c:pt>
                <c:pt idx="4">
                  <c:v>R03</c:v>
                </c:pt>
              </c:strCache>
            </c:strRef>
          </c:cat>
          <c:val>
            <c:numRef>
              <c:f>データシート!$B$21:$F$21</c:f>
              <c:numCache>
                <c:formatCode>General</c:formatCode>
                <c:ptCount val="5"/>
                <c:pt idx="0">
                  <c:v>0.63</c:v>
                </c:pt>
                <c:pt idx="1">
                  <c:v>0.4</c:v>
                </c:pt>
                <c:pt idx="2">
                  <c:v>-0.11</c:v>
                </c:pt>
                <c:pt idx="3">
                  <c:v>0.14000000000000001</c:v>
                </c:pt>
                <c:pt idx="4">
                  <c:v>2.12</c:v>
                </c:pt>
              </c:numCache>
            </c:numRef>
          </c:val>
          <c:smooth val="0"/>
          <c:extLst>
            <c:ext xmlns:c16="http://schemas.microsoft.com/office/drawing/2014/chart" uri="{C3380CC4-5D6E-409C-BE32-E72D297353CC}">
              <c16:uniqueId val="{00000002-25B0-4E7C-BA55-E28477F246E2}"/>
            </c:ext>
          </c:extLst>
        </c:ser>
        <c:dLbls>
          <c:showLegendKey val="0"/>
          <c:showVal val="0"/>
          <c:showCatName val="0"/>
          <c:showSerName val="0"/>
          <c:showPercent val="0"/>
          <c:showBubbleSize val="0"/>
        </c:dLbls>
        <c:marker val="1"/>
        <c:smooth val="0"/>
        <c:axId val="95777536"/>
        <c:axId val="95779456"/>
      </c:lineChart>
      <c:catAx>
        <c:axId val="957775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95779456"/>
        <c:crosses val="autoZero"/>
        <c:auto val="1"/>
        <c:lblAlgn val="ctr"/>
        <c:lblOffset val="100"/>
        <c:tickLblSkip val="1"/>
        <c:tickMarkSkip val="1"/>
        <c:noMultiLvlLbl val="0"/>
      </c:catAx>
      <c:valAx>
        <c:axId val="95779456"/>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7753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データシート!$B$27:$K$27</c:f>
              <c:numCache>
                <c:formatCode>General</c:formatCode>
                <c:ptCount val="10"/>
                <c:pt idx="0">
                  <c:v>#N/A</c:v>
                </c:pt>
                <c:pt idx="1">
                  <c:v>0.04</c:v>
                </c:pt>
                <c:pt idx="2">
                  <c:v>#N/A</c:v>
                </c:pt>
                <c:pt idx="3">
                  <c:v>0.03</c:v>
                </c:pt>
                <c:pt idx="4">
                  <c:v>#N/A</c:v>
                </c:pt>
                <c:pt idx="5">
                  <c:v>0.03</c:v>
                </c:pt>
                <c:pt idx="6">
                  <c:v>#N/A</c:v>
                </c:pt>
                <c:pt idx="7">
                  <c:v>0.04</c:v>
                </c:pt>
                <c:pt idx="8">
                  <c:v>#N/A</c:v>
                </c:pt>
                <c:pt idx="9">
                  <c:v>0.06</c:v>
                </c:pt>
              </c:numCache>
            </c:numRef>
          </c:val>
          <c:extLst>
            <c:ext xmlns:c16="http://schemas.microsoft.com/office/drawing/2014/chart" uri="{C3380CC4-5D6E-409C-BE32-E72D297353CC}">
              <c16:uniqueId val="{00000000-BEF8-47C6-9721-9DE9E1B620D6}"/>
            </c:ext>
          </c:extLst>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BEF8-47C6-9721-9DE9E1B620D6}"/>
            </c:ext>
          </c:extLst>
        </c:ser>
        <c:ser>
          <c:idx val="2"/>
          <c:order val="2"/>
          <c:tx>
            <c:strRef>
              <c:f>データシート!$A$29</c:f>
              <c:strCache>
                <c:ptCount val="1"/>
                <c:pt idx="0">
                  <c:v>後期高齢者医療事業会計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データシート!$B$29:$K$29</c:f>
              <c:numCache>
                <c:formatCode>General</c:formatCode>
                <c:ptCount val="10"/>
                <c:pt idx="0">
                  <c:v>#N/A</c:v>
                </c:pt>
                <c:pt idx="1">
                  <c:v>0.15</c:v>
                </c:pt>
                <c:pt idx="2">
                  <c:v>#N/A</c:v>
                </c:pt>
                <c:pt idx="3">
                  <c:v>0.16</c:v>
                </c:pt>
                <c:pt idx="4">
                  <c:v>#N/A</c:v>
                </c:pt>
                <c:pt idx="5">
                  <c:v>0.16</c:v>
                </c:pt>
                <c:pt idx="6">
                  <c:v>#N/A</c:v>
                </c:pt>
                <c:pt idx="7">
                  <c:v>0.15</c:v>
                </c:pt>
                <c:pt idx="8">
                  <c:v>#N/A</c:v>
                </c:pt>
                <c:pt idx="9">
                  <c:v>0.15</c:v>
                </c:pt>
              </c:numCache>
            </c:numRef>
          </c:val>
          <c:extLst>
            <c:ext xmlns:c16="http://schemas.microsoft.com/office/drawing/2014/chart" uri="{C3380CC4-5D6E-409C-BE32-E72D297353CC}">
              <c16:uniqueId val="{00000002-BEF8-47C6-9721-9DE9E1B620D6}"/>
            </c:ext>
          </c:extLst>
        </c:ser>
        <c:ser>
          <c:idx val="3"/>
          <c:order val="3"/>
          <c:tx>
            <c:strRef>
              <c:f>データシート!$A$30</c:f>
              <c:strCache>
                <c:ptCount val="1"/>
                <c:pt idx="0">
                  <c:v>競輪事業会計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データシート!$B$30:$K$30</c:f>
              <c:numCache>
                <c:formatCode>General</c:formatCode>
                <c:ptCount val="10"/>
                <c:pt idx="0">
                  <c:v>#N/A</c:v>
                </c:pt>
                <c:pt idx="1">
                  <c:v>0.17</c:v>
                </c:pt>
                <c:pt idx="2">
                  <c:v>#N/A</c:v>
                </c:pt>
                <c:pt idx="3">
                  <c:v>0.16</c:v>
                </c:pt>
                <c:pt idx="4">
                  <c:v>#N/A</c:v>
                </c:pt>
                <c:pt idx="5">
                  <c:v>0.18</c:v>
                </c:pt>
                <c:pt idx="6">
                  <c:v>#N/A</c:v>
                </c:pt>
                <c:pt idx="7">
                  <c:v>0.3</c:v>
                </c:pt>
                <c:pt idx="8">
                  <c:v>#N/A</c:v>
                </c:pt>
                <c:pt idx="9">
                  <c:v>0.28000000000000003</c:v>
                </c:pt>
              </c:numCache>
            </c:numRef>
          </c:val>
          <c:extLst>
            <c:ext xmlns:c16="http://schemas.microsoft.com/office/drawing/2014/chart" uri="{C3380CC4-5D6E-409C-BE32-E72D297353CC}">
              <c16:uniqueId val="{00000003-BEF8-47C6-9721-9DE9E1B620D6}"/>
            </c:ext>
          </c:extLst>
        </c:ser>
        <c:ser>
          <c:idx val="4"/>
          <c:order val="4"/>
          <c:tx>
            <c:strRef>
              <c:f>データシート!$A$31</c:f>
              <c:strCache>
                <c:ptCount val="1"/>
                <c:pt idx="0">
                  <c:v>介護保険事業会計</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データシート!$B$31:$K$31</c:f>
              <c:numCache>
                <c:formatCode>General</c:formatCode>
                <c:ptCount val="10"/>
                <c:pt idx="0">
                  <c:v>#N/A</c:v>
                </c:pt>
                <c:pt idx="1">
                  <c:v>0.69</c:v>
                </c:pt>
                <c:pt idx="2">
                  <c:v>#N/A</c:v>
                </c:pt>
                <c:pt idx="3">
                  <c:v>0.39</c:v>
                </c:pt>
                <c:pt idx="4">
                  <c:v>#N/A</c:v>
                </c:pt>
                <c:pt idx="5">
                  <c:v>0.12</c:v>
                </c:pt>
                <c:pt idx="6">
                  <c:v>#N/A</c:v>
                </c:pt>
                <c:pt idx="7">
                  <c:v>0.25</c:v>
                </c:pt>
                <c:pt idx="8">
                  <c:v>#N/A</c:v>
                </c:pt>
                <c:pt idx="9">
                  <c:v>0.5</c:v>
                </c:pt>
              </c:numCache>
            </c:numRef>
          </c:val>
          <c:extLst>
            <c:ext xmlns:c16="http://schemas.microsoft.com/office/drawing/2014/chart" uri="{C3380CC4-5D6E-409C-BE32-E72D297353CC}">
              <c16:uniqueId val="{00000004-BEF8-47C6-9721-9DE9E1B620D6}"/>
            </c:ext>
          </c:extLst>
        </c:ser>
        <c:ser>
          <c:idx val="5"/>
          <c:order val="5"/>
          <c:tx>
            <c:strRef>
              <c:f>データシート!$A$32</c:f>
              <c:strCache>
                <c:ptCount val="1"/>
                <c:pt idx="0">
                  <c:v>国民健康保険事業会計（事業勘定）</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データシート!$B$32:$K$32</c:f>
              <c:numCache>
                <c:formatCode>General</c:formatCode>
                <c:ptCount val="10"/>
                <c:pt idx="0">
                  <c:v>#N/A</c:v>
                </c:pt>
                <c:pt idx="1">
                  <c:v>1.26</c:v>
                </c:pt>
                <c:pt idx="2">
                  <c:v>#N/A</c:v>
                </c:pt>
                <c:pt idx="3">
                  <c:v>0.59</c:v>
                </c:pt>
                <c:pt idx="4">
                  <c:v>#N/A</c:v>
                </c:pt>
                <c:pt idx="5">
                  <c:v>0.6</c:v>
                </c:pt>
                <c:pt idx="6">
                  <c:v>#N/A</c:v>
                </c:pt>
                <c:pt idx="7">
                  <c:v>1.04</c:v>
                </c:pt>
                <c:pt idx="8">
                  <c:v>#N/A</c:v>
                </c:pt>
                <c:pt idx="9">
                  <c:v>0.96</c:v>
                </c:pt>
              </c:numCache>
            </c:numRef>
          </c:val>
          <c:extLst>
            <c:ext xmlns:c16="http://schemas.microsoft.com/office/drawing/2014/chart" uri="{C3380CC4-5D6E-409C-BE32-E72D297353CC}">
              <c16:uniqueId val="{00000005-BEF8-47C6-9721-9DE9E1B620D6}"/>
            </c:ext>
          </c:extLst>
        </c:ser>
        <c:ser>
          <c:idx val="6"/>
          <c:order val="6"/>
          <c:tx>
            <c:strRef>
              <c:f>データシート!$A$33</c:f>
              <c:strCache>
                <c:ptCount val="1"/>
                <c:pt idx="0">
                  <c:v>病院事業会計</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データシート!$B$33:$K$33</c:f>
              <c:numCache>
                <c:formatCode>General</c:formatCode>
                <c:ptCount val="10"/>
                <c:pt idx="0">
                  <c:v>#N/A</c:v>
                </c:pt>
                <c:pt idx="1">
                  <c:v>0.8</c:v>
                </c:pt>
                <c:pt idx="2">
                  <c:v>#N/A</c:v>
                </c:pt>
                <c:pt idx="3">
                  <c:v>0.76</c:v>
                </c:pt>
                <c:pt idx="4">
                  <c:v>#N/A</c:v>
                </c:pt>
                <c:pt idx="5">
                  <c:v>0.86</c:v>
                </c:pt>
                <c:pt idx="6">
                  <c:v>#N/A</c:v>
                </c:pt>
                <c:pt idx="7">
                  <c:v>0.95</c:v>
                </c:pt>
                <c:pt idx="8">
                  <c:v>#N/A</c:v>
                </c:pt>
                <c:pt idx="9">
                  <c:v>1.3</c:v>
                </c:pt>
              </c:numCache>
            </c:numRef>
          </c:val>
          <c:extLst>
            <c:ext xmlns:c16="http://schemas.microsoft.com/office/drawing/2014/chart" uri="{C3380CC4-5D6E-409C-BE32-E72D297353CC}">
              <c16:uniqueId val="{00000006-BEF8-47C6-9721-9DE9E1B620D6}"/>
            </c:ext>
          </c:extLst>
        </c:ser>
        <c:ser>
          <c:idx val="7"/>
          <c:order val="7"/>
          <c:tx>
            <c:strRef>
              <c:f>データシート!$A$34</c:f>
              <c:strCache>
                <c:ptCount val="1"/>
                <c:pt idx="0">
                  <c:v>一般会計</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データシート!$B$34:$K$34</c:f>
              <c:numCache>
                <c:formatCode>General</c:formatCode>
                <c:ptCount val="10"/>
                <c:pt idx="0">
                  <c:v>#N/A</c:v>
                </c:pt>
                <c:pt idx="1">
                  <c:v>2.44</c:v>
                </c:pt>
                <c:pt idx="2">
                  <c:v>#N/A</c:v>
                </c:pt>
                <c:pt idx="3">
                  <c:v>2.82</c:v>
                </c:pt>
                <c:pt idx="4">
                  <c:v>#N/A</c:v>
                </c:pt>
                <c:pt idx="5">
                  <c:v>2.7</c:v>
                </c:pt>
                <c:pt idx="6">
                  <c:v>#N/A</c:v>
                </c:pt>
                <c:pt idx="7">
                  <c:v>2.77</c:v>
                </c:pt>
                <c:pt idx="8">
                  <c:v>#N/A</c:v>
                </c:pt>
                <c:pt idx="9">
                  <c:v>3.26</c:v>
                </c:pt>
              </c:numCache>
            </c:numRef>
          </c:val>
          <c:extLst>
            <c:ext xmlns:c16="http://schemas.microsoft.com/office/drawing/2014/chart" uri="{C3380CC4-5D6E-409C-BE32-E72D297353CC}">
              <c16:uniqueId val="{00000007-BEF8-47C6-9721-9DE9E1B620D6}"/>
            </c:ext>
          </c:extLst>
        </c:ser>
        <c:ser>
          <c:idx val="8"/>
          <c:order val="8"/>
          <c:tx>
            <c:strRef>
              <c:f>データシート!$A$35</c:f>
              <c:strCache>
                <c:ptCount val="1"/>
                <c:pt idx="0">
                  <c:v>下水道事業会計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データシート!$B$35:$K$35</c:f>
              <c:numCache>
                <c:formatCode>General</c:formatCode>
                <c:ptCount val="10"/>
                <c:pt idx="0">
                  <c:v>#N/A</c:v>
                </c:pt>
                <c:pt idx="1">
                  <c:v>6.02</c:v>
                </c:pt>
                <c:pt idx="2">
                  <c:v>#N/A</c:v>
                </c:pt>
                <c:pt idx="3">
                  <c:v>6.39</c:v>
                </c:pt>
                <c:pt idx="4">
                  <c:v>#N/A</c:v>
                </c:pt>
                <c:pt idx="5">
                  <c:v>6.35</c:v>
                </c:pt>
                <c:pt idx="6">
                  <c:v>#N/A</c:v>
                </c:pt>
                <c:pt idx="7">
                  <c:v>6.47</c:v>
                </c:pt>
                <c:pt idx="8">
                  <c:v>#N/A</c:v>
                </c:pt>
                <c:pt idx="9">
                  <c:v>5.53</c:v>
                </c:pt>
              </c:numCache>
            </c:numRef>
          </c:val>
          <c:extLst>
            <c:ext xmlns:c16="http://schemas.microsoft.com/office/drawing/2014/chart" uri="{C3380CC4-5D6E-409C-BE32-E72D297353CC}">
              <c16:uniqueId val="{00000008-BEF8-47C6-9721-9DE9E1B620D6}"/>
            </c:ext>
          </c:extLst>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H29</c:v>
                  </c:pt>
                  <c:pt idx="2">
                    <c:v>H30</c:v>
                  </c:pt>
                  <c:pt idx="4">
                    <c:v>R01</c:v>
                  </c:pt>
                  <c:pt idx="6">
                    <c:v>R02</c:v>
                  </c:pt>
                  <c:pt idx="8">
                    <c:v>R03</c:v>
                  </c:pt>
                </c:lvl>
              </c:multiLvlStrCache>
            </c:multiLvlStrRef>
          </c:cat>
          <c:val>
            <c:numRef>
              <c:f>データシート!$B$36:$K$36</c:f>
              <c:numCache>
                <c:formatCode>General</c:formatCode>
                <c:ptCount val="10"/>
                <c:pt idx="0">
                  <c:v>#N/A</c:v>
                </c:pt>
                <c:pt idx="1">
                  <c:v>5.76</c:v>
                </c:pt>
                <c:pt idx="2">
                  <c:v>#N/A</c:v>
                </c:pt>
                <c:pt idx="3">
                  <c:v>5.5</c:v>
                </c:pt>
                <c:pt idx="4">
                  <c:v>#N/A</c:v>
                </c:pt>
                <c:pt idx="5">
                  <c:v>5.14</c:v>
                </c:pt>
                <c:pt idx="6">
                  <c:v>#N/A</c:v>
                </c:pt>
                <c:pt idx="7">
                  <c:v>5.59</c:v>
                </c:pt>
                <c:pt idx="8">
                  <c:v>#N/A</c:v>
                </c:pt>
                <c:pt idx="9">
                  <c:v>6.04</c:v>
                </c:pt>
              </c:numCache>
            </c:numRef>
          </c:val>
          <c:extLst>
            <c:ext xmlns:c16="http://schemas.microsoft.com/office/drawing/2014/chart" uri="{C3380CC4-5D6E-409C-BE32-E72D297353CC}">
              <c16:uniqueId val="{00000009-BEF8-47C6-9721-9DE9E1B620D6}"/>
            </c:ext>
          </c:extLst>
        </c:ser>
        <c:dLbls>
          <c:showLegendKey val="0"/>
          <c:showVal val="0"/>
          <c:showCatName val="0"/>
          <c:showSerName val="0"/>
          <c:showPercent val="0"/>
          <c:showBubbleSize val="0"/>
        </c:dLbls>
        <c:gapWidth val="150"/>
        <c:overlap val="100"/>
        <c:axId val="95788416"/>
        <c:axId val="95798400"/>
      </c:barChart>
      <c:catAx>
        <c:axId val="9578841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798400"/>
        <c:crosses val="autoZero"/>
        <c:auto val="1"/>
        <c:lblAlgn val="ctr"/>
        <c:lblOffset val="100"/>
        <c:tickLblSkip val="1"/>
        <c:tickMarkSkip val="1"/>
        <c:noMultiLvlLbl val="0"/>
      </c:catAx>
      <c:valAx>
        <c:axId val="95798400"/>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78841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データシート!$B$42:$P$42</c:f>
              <c:numCache>
                <c:formatCode>General</c:formatCode>
                <c:ptCount val="15"/>
                <c:pt idx="2">
                  <c:v>35629</c:v>
                </c:pt>
                <c:pt idx="5">
                  <c:v>35019</c:v>
                </c:pt>
                <c:pt idx="8">
                  <c:v>34590</c:v>
                </c:pt>
                <c:pt idx="11">
                  <c:v>33521</c:v>
                </c:pt>
                <c:pt idx="14">
                  <c:v>33003</c:v>
                </c:pt>
              </c:numCache>
            </c:numRef>
          </c:val>
          <c:extLst>
            <c:ext xmlns:c16="http://schemas.microsoft.com/office/drawing/2014/chart" uri="{C3380CC4-5D6E-409C-BE32-E72D297353CC}">
              <c16:uniqueId val="{00000000-625C-41DB-B4B2-110B3C478905}"/>
            </c:ext>
          </c:extLst>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データシート!$B$43:$P$43</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1-625C-41DB-B4B2-110B3C478905}"/>
            </c:ext>
          </c:extLst>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データシート!$B$44:$P$44</c:f>
              <c:numCache>
                <c:formatCode>General</c:formatCode>
                <c:ptCount val="15"/>
                <c:pt idx="0">
                  <c:v>1175</c:v>
                </c:pt>
                <c:pt idx="3">
                  <c:v>1376</c:v>
                </c:pt>
                <c:pt idx="6">
                  <c:v>1160</c:v>
                </c:pt>
                <c:pt idx="9">
                  <c:v>1142</c:v>
                </c:pt>
                <c:pt idx="12">
                  <c:v>902</c:v>
                </c:pt>
              </c:numCache>
            </c:numRef>
          </c:val>
          <c:extLst>
            <c:ext xmlns:c16="http://schemas.microsoft.com/office/drawing/2014/chart" uri="{C3380CC4-5D6E-409C-BE32-E72D297353CC}">
              <c16:uniqueId val="{00000002-625C-41DB-B4B2-110B3C478905}"/>
            </c:ext>
          </c:extLst>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データシート!$B$45:$P$45</c:f>
              <c:numCache>
                <c:formatCode>General</c:formatCode>
                <c:ptCount val="15"/>
                <c:pt idx="0">
                  <c:v>112</c:v>
                </c:pt>
                <c:pt idx="3">
                  <c:v>143</c:v>
                </c:pt>
                <c:pt idx="6">
                  <c:v>126</c:v>
                </c:pt>
                <c:pt idx="9">
                  <c:v>132</c:v>
                </c:pt>
                <c:pt idx="12">
                  <c:v>138</c:v>
                </c:pt>
              </c:numCache>
            </c:numRef>
          </c:val>
          <c:extLst>
            <c:ext xmlns:c16="http://schemas.microsoft.com/office/drawing/2014/chart" uri="{C3380CC4-5D6E-409C-BE32-E72D297353CC}">
              <c16:uniqueId val="{00000003-625C-41DB-B4B2-110B3C478905}"/>
            </c:ext>
          </c:extLst>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データシート!$B$46:$P$46</c:f>
              <c:numCache>
                <c:formatCode>General</c:formatCode>
                <c:ptCount val="15"/>
                <c:pt idx="0">
                  <c:v>6940</c:v>
                </c:pt>
                <c:pt idx="3">
                  <c:v>6509</c:v>
                </c:pt>
                <c:pt idx="6">
                  <c:v>5819</c:v>
                </c:pt>
                <c:pt idx="9">
                  <c:v>5569</c:v>
                </c:pt>
                <c:pt idx="12">
                  <c:v>5466</c:v>
                </c:pt>
              </c:numCache>
            </c:numRef>
          </c:val>
          <c:extLst>
            <c:ext xmlns:c16="http://schemas.microsoft.com/office/drawing/2014/chart" uri="{C3380CC4-5D6E-409C-BE32-E72D297353CC}">
              <c16:uniqueId val="{00000004-625C-41DB-B4B2-110B3C478905}"/>
            </c:ext>
          </c:extLst>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データシート!$B$47:$P$47</c:f>
              <c:numCache>
                <c:formatCode>General</c:formatCode>
                <c:ptCount val="15"/>
                <c:pt idx="0">
                  <c:v>7235</c:v>
                </c:pt>
                <c:pt idx="3">
                  <c:v>8035</c:v>
                </c:pt>
                <c:pt idx="6">
                  <c:v>8868</c:v>
                </c:pt>
                <c:pt idx="9">
                  <c:v>9592</c:v>
                </c:pt>
                <c:pt idx="12">
                  <c:v>10315</c:v>
                </c:pt>
              </c:numCache>
            </c:numRef>
          </c:val>
          <c:extLst>
            <c:ext xmlns:c16="http://schemas.microsoft.com/office/drawing/2014/chart" uri="{C3380CC4-5D6E-409C-BE32-E72D297353CC}">
              <c16:uniqueId val="{00000005-625C-41DB-B4B2-110B3C478905}"/>
            </c:ext>
          </c:extLst>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データシート!$B$48:$P$48</c:f>
              <c:numCache>
                <c:formatCode>General</c:formatCode>
                <c:ptCount val="15"/>
                <c:pt idx="0">
                  <c:v>0</c:v>
                </c:pt>
                <c:pt idx="3">
                  <c:v>39</c:v>
                </c:pt>
                <c:pt idx="6">
                  <c:v>58</c:v>
                </c:pt>
                <c:pt idx="9">
                  <c:v>52</c:v>
                </c:pt>
                <c:pt idx="12">
                  <c:v>48</c:v>
                </c:pt>
              </c:numCache>
            </c:numRef>
          </c:val>
          <c:extLst>
            <c:ext xmlns:c16="http://schemas.microsoft.com/office/drawing/2014/chart" uri="{C3380CC4-5D6E-409C-BE32-E72D297353CC}">
              <c16:uniqueId val="{00000006-625C-41DB-B4B2-110B3C478905}"/>
            </c:ext>
          </c:extLst>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データシート!$B$49:$P$49</c:f>
              <c:numCache>
                <c:formatCode>General</c:formatCode>
                <c:ptCount val="15"/>
                <c:pt idx="0">
                  <c:v>30648</c:v>
                </c:pt>
                <c:pt idx="3">
                  <c:v>29609</c:v>
                </c:pt>
                <c:pt idx="6">
                  <c:v>28891</c:v>
                </c:pt>
                <c:pt idx="9">
                  <c:v>28386</c:v>
                </c:pt>
                <c:pt idx="12">
                  <c:v>26244</c:v>
                </c:pt>
              </c:numCache>
            </c:numRef>
          </c:val>
          <c:extLst>
            <c:ext xmlns:c16="http://schemas.microsoft.com/office/drawing/2014/chart" uri="{C3380CC4-5D6E-409C-BE32-E72D297353CC}">
              <c16:uniqueId val="{00000007-625C-41DB-B4B2-110B3C478905}"/>
            </c:ext>
          </c:extLst>
        </c:ser>
        <c:dLbls>
          <c:showLegendKey val="0"/>
          <c:showVal val="0"/>
          <c:showCatName val="0"/>
          <c:showSerName val="0"/>
          <c:showPercent val="0"/>
          <c:showBubbleSize val="0"/>
        </c:dLbls>
        <c:gapWidth val="100"/>
        <c:overlap val="100"/>
        <c:axId val="95984256"/>
        <c:axId val="9599052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H29</c:v>
                  </c:pt>
                  <c:pt idx="3">
                    <c:v>H30</c:v>
                  </c:pt>
                  <c:pt idx="6">
                    <c:v>R01</c:v>
                  </c:pt>
                  <c:pt idx="9">
                    <c:v>R02</c:v>
                  </c:pt>
                  <c:pt idx="12">
                    <c:v>R03</c:v>
                  </c:pt>
                </c:lvl>
              </c:multiLvlStrCache>
            </c:multiLvlStrRef>
          </c:cat>
          <c:val>
            <c:numRef>
              <c:f>データシート!$B$50:$P$50</c:f>
              <c:numCache>
                <c:formatCode>General</c:formatCode>
                <c:ptCount val="15"/>
                <c:pt idx="0">
                  <c:v>#N/A</c:v>
                </c:pt>
                <c:pt idx="1">
                  <c:v>10481</c:v>
                </c:pt>
                <c:pt idx="2">
                  <c:v>#N/A</c:v>
                </c:pt>
                <c:pt idx="3">
                  <c:v>#N/A</c:v>
                </c:pt>
                <c:pt idx="4">
                  <c:v>10692</c:v>
                </c:pt>
                <c:pt idx="5">
                  <c:v>#N/A</c:v>
                </c:pt>
                <c:pt idx="6">
                  <c:v>#N/A</c:v>
                </c:pt>
                <c:pt idx="7">
                  <c:v>10332</c:v>
                </c:pt>
                <c:pt idx="8">
                  <c:v>#N/A</c:v>
                </c:pt>
                <c:pt idx="9">
                  <c:v>#N/A</c:v>
                </c:pt>
                <c:pt idx="10">
                  <c:v>11352</c:v>
                </c:pt>
                <c:pt idx="11">
                  <c:v>#N/A</c:v>
                </c:pt>
                <c:pt idx="12">
                  <c:v>#N/A</c:v>
                </c:pt>
                <c:pt idx="13">
                  <c:v>10110</c:v>
                </c:pt>
                <c:pt idx="14">
                  <c:v>#N/A</c:v>
                </c:pt>
              </c:numCache>
            </c:numRef>
          </c:val>
          <c:smooth val="0"/>
          <c:extLst>
            <c:ext xmlns:c16="http://schemas.microsoft.com/office/drawing/2014/chart" uri="{C3380CC4-5D6E-409C-BE32-E72D297353CC}">
              <c16:uniqueId val="{00000008-625C-41DB-B4B2-110B3C478905}"/>
            </c:ext>
          </c:extLst>
        </c:ser>
        <c:dLbls>
          <c:showLegendKey val="0"/>
          <c:showVal val="0"/>
          <c:showCatName val="0"/>
          <c:showSerName val="0"/>
          <c:showPercent val="0"/>
          <c:showBubbleSize val="0"/>
        </c:dLbls>
        <c:marker val="1"/>
        <c:smooth val="0"/>
        <c:axId val="95984256"/>
        <c:axId val="95990528"/>
      </c:lineChart>
      <c:catAx>
        <c:axId val="9598425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95990528"/>
        <c:crosses val="autoZero"/>
        <c:auto val="1"/>
        <c:lblAlgn val="ctr"/>
        <c:lblOffset val="100"/>
        <c:tickLblSkip val="1"/>
        <c:tickMarkSkip val="1"/>
        <c:noMultiLvlLbl val="0"/>
      </c:catAx>
      <c:valAx>
        <c:axId val="9599052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5984256"/>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データシート!$B$56:$P$56</c:f>
              <c:numCache>
                <c:formatCode>General</c:formatCode>
                <c:ptCount val="15"/>
                <c:pt idx="2">
                  <c:v>364161</c:v>
                </c:pt>
                <c:pt idx="5">
                  <c:v>373689</c:v>
                </c:pt>
                <c:pt idx="8">
                  <c:v>377604</c:v>
                </c:pt>
                <c:pt idx="11">
                  <c:v>383537</c:v>
                </c:pt>
                <c:pt idx="14">
                  <c:v>387761</c:v>
                </c:pt>
              </c:numCache>
            </c:numRef>
          </c:val>
          <c:extLst>
            <c:ext xmlns:c16="http://schemas.microsoft.com/office/drawing/2014/chart" uri="{C3380CC4-5D6E-409C-BE32-E72D297353CC}">
              <c16:uniqueId val="{00000000-FD94-47D0-950B-5BEE9442A806}"/>
            </c:ext>
          </c:extLst>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データシート!$B$57:$P$57</c:f>
              <c:numCache>
                <c:formatCode>General</c:formatCode>
                <c:ptCount val="15"/>
                <c:pt idx="2">
                  <c:v>93404</c:v>
                </c:pt>
                <c:pt idx="5">
                  <c:v>88670</c:v>
                </c:pt>
                <c:pt idx="8">
                  <c:v>88008</c:v>
                </c:pt>
                <c:pt idx="11">
                  <c:v>80619</c:v>
                </c:pt>
                <c:pt idx="14">
                  <c:v>78929</c:v>
                </c:pt>
              </c:numCache>
            </c:numRef>
          </c:val>
          <c:extLst>
            <c:ext xmlns:c16="http://schemas.microsoft.com/office/drawing/2014/chart" uri="{C3380CC4-5D6E-409C-BE32-E72D297353CC}">
              <c16:uniqueId val="{00000001-FD94-47D0-950B-5BEE9442A806}"/>
            </c:ext>
          </c:extLst>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データシート!$B$58:$P$58</c:f>
              <c:numCache>
                <c:formatCode>General</c:formatCode>
                <c:ptCount val="15"/>
                <c:pt idx="2">
                  <c:v>64747</c:v>
                </c:pt>
                <c:pt idx="5">
                  <c:v>66579</c:v>
                </c:pt>
                <c:pt idx="8">
                  <c:v>65048</c:v>
                </c:pt>
                <c:pt idx="11">
                  <c:v>66716</c:v>
                </c:pt>
                <c:pt idx="14">
                  <c:v>80418</c:v>
                </c:pt>
              </c:numCache>
            </c:numRef>
          </c:val>
          <c:extLst>
            <c:ext xmlns:c16="http://schemas.microsoft.com/office/drawing/2014/chart" uri="{C3380CC4-5D6E-409C-BE32-E72D297353CC}">
              <c16:uniqueId val="{00000002-FD94-47D0-950B-5BEE9442A806}"/>
            </c:ext>
          </c:extLst>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データシート!$B$59:$P$59</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3-FD94-47D0-950B-5BEE9442A806}"/>
            </c:ext>
          </c:extLst>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データシート!$B$60:$P$60</c:f>
              <c:numCache>
                <c:formatCode>General</c:formatCode>
                <c:ptCount val="15"/>
                <c:pt idx="0">
                  <c:v>0</c:v>
                </c:pt>
                <c:pt idx="3">
                  <c:v>0</c:v>
                </c:pt>
                <c:pt idx="6">
                  <c:v>0</c:v>
                </c:pt>
                <c:pt idx="9">
                  <c:v>0</c:v>
                </c:pt>
                <c:pt idx="12">
                  <c:v>0</c:v>
                </c:pt>
              </c:numCache>
            </c:numRef>
          </c:val>
          <c:extLst>
            <c:ext xmlns:c16="http://schemas.microsoft.com/office/drawing/2014/chart" uri="{C3380CC4-5D6E-409C-BE32-E72D297353CC}">
              <c16:uniqueId val="{00000004-FD94-47D0-950B-5BEE9442A806}"/>
            </c:ext>
          </c:extLst>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データシート!$B$61:$P$61</c:f>
              <c:numCache>
                <c:formatCode>General</c:formatCode>
                <c:ptCount val="15"/>
                <c:pt idx="0">
                  <c:v>2158</c:v>
                </c:pt>
                <c:pt idx="3">
                  <c:v>1922</c:v>
                </c:pt>
                <c:pt idx="6">
                  <c:v>1925</c:v>
                </c:pt>
                <c:pt idx="9">
                  <c:v>2361</c:v>
                </c:pt>
                <c:pt idx="12">
                  <c:v>2097</c:v>
                </c:pt>
              </c:numCache>
            </c:numRef>
          </c:val>
          <c:extLst>
            <c:ext xmlns:c16="http://schemas.microsoft.com/office/drawing/2014/chart" uri="{C3380CC4-5D6E-409C-BE32-E72D297353CC}">
              <c16:uniqueId val="{00000005-FD94-47D0-950B-5BEE9442A806}"/>
            </c:ext>
          </c:extLst>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データシート!$B$62:$P$62</c:f>
              <c:numCache>
                <c:formatCode>General</c:formatCode>
                <c:ptCount val="15"/>
                <c:pt idx="0">
                  <c:v>69984</c:v>
                </c:pt>
                <c:pt idx="3">
                  <c:v>62331</c:v>
                </c:pt>
                <c:pt idx="6">
                  <c:v>60468</c:v>
                </c:pt>
                <c:pt idx="9">
                  <c:v>57094</c:v>
                </c:pt>
                <c:pt idx="12">
                  <c:v>55328</c:v>
                </c:pt>
              </c:numCache>
            </c:numRef>
          </c:val>
          <c:extLst>
            <c:ext xmlns:c16="http://schemas.microsoft.com/office/drawing/2014/chart" uri="{C3380CC4-5D6E-409C-BE32-E72D297353CC}">
              <c16:uniqueId val="{00000006-FD94-47D0-950B-5BEE9442A806}"/>
            </c:ext>
          </c:extLst>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データシート!$B$63:$P$63</c:f>
              <c:numCache>
                <c:formatCode>General</c:formatCode>
                <c:ptCount val="15"/>
                <c:pt idx="0">
                  <c:v>700</c:v>
                </c:pt>
                <c:pt idx="3">
                  <c:v>669</c:v>
                </c:pt>
                <c:pt idx="6">
                  <c:v>624</c:v>
                </c:pt>
                <c:pt idx="9">
                  <c:v>542</c:v>
                </c:pt>
                <c:pt idx="12">
                  <c:v>509</c:v>
                </c:pt>
              </c:numCache>
            </c:numRef>
          </c:val>
          <c:extLst>
            <c:ext xmlns:c16="http://schemas.microsoft.com/office/drawing/2014/chart" uri="{C3380CC4-5D6E-409C-BE32-E72D297353CC}">
              <c16:uniqueId val="{00000007-FD94-47D0-950B-5BEE9442A806}"/>
            </c:ext>
          </c:extLst>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データシート!$B$64:$P$64</c:f>
              <c:numCache>
                <c:formatCode>General</c:formatCode>
                <c:ptCount val="15"/>
                <c:pt idx="0">
                  <c:v>70206</c:v>
                </c:pt>
                <c:pt idx="3">
                  <c:v>67787</c:v>
                </c:pt>
                <c:pt idx="6">
                  <c:v>66178</c:v>
                </c:pt>
                <c:pt idx="9">
                  <c:v>62544</c:v>
                </c:pt>
                <c:pt idx="12">
                  <c:v>60408</c:v>
                </c:pt>
              </c:numCache>
            </c:numRef>
          </c:val>
          <c:extLst>
            <c:ext xmlns:c16="http://schemas.microsoft.com/office/drawing/2014/chart" uri="{C3380CC4-5D6E-409C-BE32-E72D297353CC}">
              <c16:uniqueId val="{00000008-FD94-47D0-950B-5BEE9442A806}"/>
            </c:ext>
          </c:extLst>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データシート!$B$65:$P$65</c:f>
              <c:numCache>
                <c:formatCode>General</c:formatCode>
                <c:ptCount val="15"/>
                <c:pt idx="0">
                  <c:v>5733</c:v>
                </c:pt>
                <c:pt idx="3">
                  <c:v>5790</c:v>
                </c:pt>
                <c:pt idx="6">
                  <c:v>4808</c:v>
                </c:pt>
                <c:pt idx="9">
                  <c:v>3881</c:v>
                </c:pt>
                <c:pt idx="12">
                  <c:v>3135</c:v>
                </c:pt>
              </c:numCache>
            </c:numRef>
          </c:val>
          <c:extLst>
            <c:ext xmlns:c16="http://schemas.microsoft.com/office/drawing/2014/chart" uri="{C3380CC4-5D6E-409C-BE32-E72D297353CC}">
              <c16:uniqueId val="{00000009-FD94-47D0-950B-5BEE9442A806}"/>
            </c:ext>
          </c:extLst>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データシート!$B$66:$P$66</c:f>
              <c:numCache>
                <c:formatCode>General</c:formatCode>
                <c:ptCount val="15"/>
                <c:pt idx="0">
                  <c:v>465977</c:v>
                </c:pt>
                <c:pt idx="3">
                  <c:v>470595</c:v>
                </c:pt>
                <c:pt idx="6">
                  <c:v>477105</c:v>
                </c:pt>
                <c:pt idx="9">
                  <c:v>486394</c:v>
                </c:pt>
                <c:pt idx="12">
                  <c:v>491389</c:v>
                </c:pt>
              </c:numCache>
            </c:numRef>
          </c:val>
          <c:extLst>
            <c:ext xmlns:c16="http://schemas.microsoft.com/office/drawing/2014/chart" uri="{C3380CC4-5D6E-409C-BE32-E72D297353CC}">
              <c16:uniqueId val="{0000000A-FD94-47D0-950B-5BEE9442A806}"/>
            </c:ext>
          </c:extLst>
        </c:ser>
        <c:dLbls>
          <c:showLegendKey val="0"/>
          <c:showVal val="0"/>
          <c:showCatName val="0"/>
          <c:showSerName val="0"/>
          <c:showPercent val="0"/>
          <c:showBubbleSize val="0"/>
        </c:dLbls>
        <c:gapWidth val="100"/>
        <c:overlap val="100"/>
        <c:axId val="96097024"/>
        <c:axId val="96098944"/>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H29</c:v>
                  </c:pt>
                  <c:pt idx="3">
                    <c:v>H30</c:v>
                  </c:pt>
                  <c:pt idx="6">
                    <c:v>R01</c:v>
                  </c:pt>
                  <c:pt idx="9">
                    <c:v>R02</c:v>
                  </c:pt>
                  <c:pt idx="12">
                    <c:v>R03</c:v>
                  </c:pt>
                </c:lvl>
              </c:multiLvlStrCache>
            </c:multiLvlStrRef>
          </c:cat>
          <c:val>
            <c:numRef>
              <c:f>データシート!$B$67:$P$67</c:f>
              <c:numCache>
                <c:formatCode>General</c:formatCode>
                <c:ptCount val="15"/>
                <c:pt idx="0">
                  <c:v>#N/A</c:v>
                </c:pt>
                <c:pt idx="1">
                  <c:v>92446</c:v>
                </c:pt>
                <c:pt idx="2">
                  <c:v>#N/A</c:v>
                </c:pt>
                <c:pt idx="3">
                  <c:v>#N/A</c:v>
                </c:pt>
                <c:pt idx="4">
                  <c:v>80157</c:v>
                </c:pt>
                <c:pt idx="5">
                  <c:v>#N/A</c:v>
                </c:pt>
                <c:pt idx="6">
                  <c:v>#N/A</c:v>
                </c:pt>
                <c:pt idx="7">
                  <c:v>80449</c:v>
                </c:pt>
                <c:pt idx="8">
                  <c:v>#N/A</c:v>
                </c:pt>
                <c:pt idx="9">
                  <c:v>#N/A</c:v>
                </c:pt>
                <c:pt idx="10">
                  <c:v>81944</c:v>
                </c:pt>
                <c:pt idx="11">
                  <c:v>#N/A</c:v>
                </c:pt>
                <c:pt idx="12">
                  <c:v>#N/A</c:v>
                </c:pt>
                <c:pt idx="13">
                  <c:v>65759</c:v>
                </c:pt>
                <c:pt idx="14">
                  <c:v>#N/A</c:v>
                </c:pt>
              </c:numCache>
            </c:numRef>
          </c:val>
          <c:smooth val="0"/>
          <c:extLst>
            <c:ext xmlns:c16="http://schemas.microsoft.com/office/drawing/2014/chart" uri="{C3380CC4-5D6E-409C-BE32-E72D297353CC}">
              <c16:uniqueId val="{0000000B-FD94-47D0-950B-5BEE9442A806}"/>
            </c:ext>
          </c:extLst>
        </c:ser>
        <c:dLbls>
          <c:showLegendKey val="0"/>
          <c:showVal val="0"/>
          <c:showCatName val="0"/>
          <c:showSerName val="0"/>
          <c:showPercent val="0"/>
          <c:showBubbleSize val="0"/>
        </c:dLbls>
        <c:marker val="1"/>
        <c:smooth val="0"/>
        <c:axId val="96097024"/>
        <c:axId val="96098944"/>
      </c:lineChart>
      <c:catAx>
        <c:axId val="960970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96098944"/>
        <c:crosses val="autoZero"/>
        <c:auto val="1"/>
        <c:lblAlgn val="ctr"/>
        <c:lblOffset val="100"/>
        <c:tickLblSkip val="1"/>
        <c:tickMarkSkip val="1"/>
        <c:noMultiLvlLbl val="0"/>
      </c:catAx>
      <c:valAx>
        <c:axId val="9609894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960970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95250</xdr:colOff>
      <xdr:row>2</xdr:row>
      <xdr:rowOff>76200</xdr:rowOff>
    </xdr:from>
    <xdr:to>
      <xdr:col>64</xdr:col>
      <xdr:colOff>12700</xdr:colOff>
      <xdr:row>6</xdr:row>
      <xdr:rowOff>25400</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3</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）市町村財政比較分析表</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普通会計決算</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76200</xdr:colOff>
      <xdr:row>2</xdr:row>
      <xdr:rowOff>63500</xdr:rowOff>
    </xdr:from>
    <xdr:to>
      <xdr:col>115</xdr:col>
      <xdr:colOff>25400</xdr:colOff>
      <xdr:row>5</xdr:row>
      <xdr:rowOff>107950</xdr:rowOff>
    </xdr:to>
    <xdr:sp textlink="">
      <xdr:nvSpPr>
        <xdr:cNvPr id="3" name="正方形/長方形 2">
          <a:extLst>
            <a:ext uri="{FF2B5EF4-FFF2-40B4-BE49-F238E27FC236}">
              <a16:creationId xmlns:a16="http://schemas.microsoft.com/office/drawing/2014/main" id="{00000000-0008-0000-0300-000003000000}"/>
            </a:ext>
          </a:extLst>
        </xdr:cNvPr>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101600</xdr:colOff>
      <xdr:row>2</xdr:row>
      <xdr:rowOff>88900</xdr:rowOff>
    </xdr:from>
    <xdr:to>
      <xdr:col>115</xdr:col>
      <xdr:colOff>6350</xdr:colOff>
      <xdr:row>5</xdr:row>
      <xdr:rowOff>82550</xdr:rowOff>
    </xdr:to>
    <xdr:sp textlink="">
      <xdr:nvSpPr>
        <xdr:cNvPr id="4" name="正方形/長方形 3">
          <a:extLst>
            <a:ext uri="{FF2B5EF4-FFF2-40B4-BE49-F238E27FC236}">
              <a16:creationId xmlns:a16="http://schemas.microsoft.com/office/drawing/2014/main" id="{00000000-0008-0000-0300-000004000000}"/>
            </a:ext>
          </a:extLst>
        </xdr:cNvPr>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96</xdr:col>
      <xdr:colOff>127000</xdr:colOff>
      <xdr:row>2</xdr:row>
      <xdr:rowOff>114300</xdr:rowOff>
    </xdr:from>
    <xdr:to>
      <xdr:col>114</xdr:col>
      <xdr:colOff>184150</xdr:colOff>
      <xdr:row>5</xdr:row>
      <xdr:rowOff>57150</xdr:rowOff>
    </xdr:to>
    <xdr:sp textlink="">
      <xdr:nvSpPr>
        <xdr:cNvPr id="5" name="正方形/長方形 4">
          <a:extLst>
            <a:ext uri="{FF2B5EF4-FFF2-40B4-BE49-F238E27FC236}">
              <a16:creationId xmlns:a16="http://schemas.microsoft.com/office/drawing/2014/main" id="{00000000-0008-0000-0300-000005000000}"/>
            </a:ext>
          </a:extLst>
        </xdr:cNvPr>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静岡県静岡市</a:t>
          </a:r>
        </a:p>
      </xdr:txBody>
    </xdr:sp>
    <xdr:clientData/>
  </xdr:twoCellAnchor>
  <xdr:twoCellAnchor>
    <xdr:from>
      <xdr:col>83</xdr:col>
      <xdr:colOff>6350</xdr:colOff>
      <xdr:row>2</xdr:row>
      <xdr:rowOff>63500</xdr:rowOff>
    </xdr:from>
    <xdr:to>
      <xdr:col>95</xdr:col>
      <xdr:colOff>152400</xdr:colOff>
      <xdr:row>5</xdr:row>
      <xdr:rowOff>107950</xdr:rowOff>
    </xdr:to>
    <xdr:sp textlink="">
      <xdr:nvSpPr>
        <xdr:cNvPr id="6" name="正方形/長方形 5">
          <a:extLst>
            <a:ext uri="{FF2B5EF4-FFF2-40B4-BE49-F238E27FC236}">
              <a16:creationId xmlns:a16="http://schemas.microsoft.com/office/drawing/2014/main" id="{00000000-0008-0000-0300-000006000000}"/>
            </a:ext>
          </a:extLst>
        </xdr:cNvPr>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31750</xdr:colOff>
      <xdr:row>2</xdr:row>
      <xdr:rowOff>88900</xdr:rowOff>
    </xdr:from>
    <xdr:to>
      <xdr:col>95</xdr:col>
      <xdr:colOff>133350</xdr:colOff>
      <xdr:row>5</xdr:row>
      <xdr:rowOff>82550</xdr:rowOff>
    </xdr:to>
    <xdr:sp textlink="">
      <xdr:nvSpPr>
        <xdr:cNvPr id="7" name="正方形/長方形 6">
          <a:extLst>
            <a:ext uri="{FF2B5EF4-FFF2-40B4-BE49-F238E27FC236}">
              <a16:creationId xmlns:a16="http://schemas.microsoft.com/office/drawing/2014/main" id="{00000000-0008-0000-0300-000007000000}"/>
            </a:ext>
          </a:extLst>
        </xdr:cNvPr>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83</xdr:col>
      <xdr:colOff>57150</xdr:colOff>
      <xdr:row>2</xdr:row>
      <xdr:rowOff>114300</xdr:rowOff>
    </xdr:from>
    <xdr:to>
      <xdr:col>95</xdr:col>
      <xdr:colOff>101600</xdr:colOff>
      <xdr:row>5</xdr:row>
      <xdr:rowOff>57150</xdr:rowOff>
    </xdr:to>
    <xdr:sp textlink="">
      <xdr:nvSpPr>
        <xdr:cNvPr id="8" name="正方形/長方形 7">
          <a:extLst>
            <a:ext uri="{FF2B5EF4-FFF2-40B4-BE49-F238E27FC236}">
              <a16:creationId xmlns:a16="http://schemas.microsoft.com/office/drawing/2014/main" id="{00000000-0008-0000-0300-000008000000}"/>
            </a:ext>
          </a:extLst>
        </xdr:cNvPr>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3</xdr:col>
      <xdr:colOff>196850</xdr:colOff>
      <xdr:row>7</xdr:row>
      <xdr:rowOff>6350</xdr:rowOff>
    </xdr:from>
    <xdr:to>
      <xdr:col>50</xdr:col>
      <xdr:colOff>0</xdr:colOff>
      <xdr:row>17</xdr:row>
      <xdr:rowOff>50800</xdr:rowOff>
    </xdr:to>
    <xdr:sp textlink="">
      <xdr:nvSpPr>
        <xdr:cNvPr id="9" name="正方形/長方形 8">
          <a:extLst>
            <a:ext uri="{FF2B5EF4-FFF2-40B4-BE49-F238E27FC236}">
              <a16:creationId xmlns:a16="http://schemas.microsoft.com/office/drawing/2014/main" id="{00000000-0008-0000-0300-000009000000}"/>
            </a:ext>
          </a:extLst>
        </xdr:cNvPr>
        <xdr:cNvSpPr/>
      </xdr:nvSpPr>
      <xdr:spPr>
        <a:xfrm>
          <a:off x="825500" y="12065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114300</xdr:colOff>
      <xdr:row>7</xdr:row>
      <xdr:rowOff>38100</xdr:rowOff>
    </xdr:from>
    <xdr:to>
      <xdr:col>11</xdr:col>
      <xdr:colOff>44450</xdr:colOff>
      <xdr:row>17</xdr:row>
      <xdr:rowOff>38100</xdr:rowOff>
    </xdr:to>
    <xdr:sp textlink="">
      <xdr:nvSpPr>
        <xdr:cNvPr id="10" name="正方形/長方形 9">
          <a:extLst>
            <a:ext uri="{FF2B5EF4-FFF2-40B4-BE49-F238E27FC236}">
              <a16:creationId xmlns:a16="http://schemas.microsoft.com/office/drawing/2014/main" id="{00000000-0008-0000-0300-00000A000000}"/>
            </a:ext>
          </a:extLst>
        </xdr:cNvPr>
        <xdr:cNvSpPr/>
      </xdr:nvSpPr>
      <xdr:spPr>
        <a:xfrm>
          <a:off x="952500" y="12382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10</xdr:col>
      <xdr:colOff>190500</xdr:colOff>
      <xdr:row>7</xdr:row>
      <xdr:rowOff>38100</xdr:rowOff>
    </xdr:from>
    <xdr:to>
      <xdr:col>16</xdr:col>
      <xdr:colOff>203200</xdr:colOff>
      <xdr:row>17</xdr:row>
      <xdr:rowOff>38100</xdr:rowOff>
    </xdr:to>
    <xdr:sp textlink="">
      <xdr:nvSpPr>
        <xdr:cNvPr id="11" name="正方形/長方形 10">
          <a:extLst>
            <a:ext uri="{FF2B5EF4-FFF2-40B4-BE49-F238E27FC236}">
              <a16:creationId xmlns:a16="http://schemas.microsoft.com/office/drawing/2014/main" id="{00000000-0008-0000-0300-00000B000000}"/>
            </a:ext>
          </a:extLst>
        </xdr:cNvPr>
        <xdr:cNvSpPr/>
      </xdr:nvSpPr>
      <xdr:spPr>
        <a:xfrm>
          <a:off x="2286000" y="12382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689,079
678,470
1,411.83
363,053,431
353,330,636
6,591,676
199,938,663
442,132,890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17</xdr:col>
      <xdr:colOff>57150</xdr:colOff>
      <xdr:row>7</xdr:row>
      <xdr:rowOff>38100</xdr:rowOff>
    </xdr:from>
    <xdr:to>
      <xdr:col>24</xdr:col>
      <xdr:colOff>114300</xdr:colOff>
      <xdr:row>17</xdr:row>
      <xdr:rowOff>38100</xdr:rowOff>
    </xdr:to>
    <xdr:sp textlink="">
      <xdr:nvSpPr>
        <xdr:cNvPr id="12" name="正方形/長方形 11">
          <a:extLst>
            <a:ext uri="{FF2B5EF4-FFF2-40B4-BE49-F238E27FC236}">
              <a16:creationId xmlns:a16="http://schemas.microsoft.com/office/drawing/2014/main" id="{00000000-0008-0000-0300-00000C000000}"/>
            </a:ext>
          </a:extLst>
        </xdr:cNvPr>
        <xdr:cNvSpPr/>
      </xdr:nvSpPr>
      <xdr:spPr>
        <a:xfrm>
          <a:off x="3619500" y="12382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24</xdr:col>
      <xdr:colOff>114300</xdr:colOff>
      <xdr:row>7</xdr:row>
      <xdr:rowOff>57150</xdr:rowOff>
    </xdr:from>
    <xdr:to>
      <xdr:col>34</xdr:col>
      <xdr:colOff>50800</xdr:colOff>
      <xdr:row>13</xdr:row>
      <xdr:rowOff>44450</xdr:rowOff>
    </xdr:to>
    <xdr:sp textlink="">
      <xdr:nvSpPr>
        <xdr:cNvPr id="13" name="正方形/長方形 12">
          <a:extLst>
            <a:ext uri="{FF2B5EF4-FFF2-40B4-BE49-F238E27FC236}">
              <a16:creationId xmlns:a16="http://schemas.microsoft.com/office/drawing/2014/main" id="{00000000-0008-0000-0300-00000D000000}"/>
            </a:ext>
          </a:extLst>
        </xdr:cNvPr>
        <xdr:cNvSpPr/>
      </xdr:nvSpPr>
      <xdr:spPr>
        <a:xfrm>
          <a:off x="5143500" y="12573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50800</xdr:colOff>
      <xdr:row>7</xdr:row>
      <xdr:rowOff>57150</xdr:rowOff>
    </xdr:from>
    <xdr:to>
      <xdr:col>40</xdr:col>
      <xdr:colOff>63500</xdr:colOff>
      <xdr:row>13</xdr:row>
      <xdr:rowOff>44450</xdr:rowOff>
    </xdr:to>
    <xdr:sp textlink="">
      <xdr:nvSpPr>
        <xdr:cNvPr id="14" name="正方形/長方形 13">
          <a:extLst>
            <a:ext uri="{FF2B5EF4-FFF2-40B4-BE49-F238E27FC236}">
              <a16:creationId xmlns:a16="http://schemas.microsoft.com/office/drawing/2014/main" id="{00000000-0008-0000-0300-00000E000000}"/>
            </a:ext>
          </a:extLst>
        </xdr:cNvPr>
        <xdr:cNvSpPr/>
      </xdr:nvSpPr>
      <xdr:spPr>
        <a:xfrm>
          <a:off x="7175500" y="12573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6.2
37.1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40</xdr:col>
      <xdr:colOff>127000</xdr:colOff>
      <xdr:row>7</xdr:row>
      <xdr:rowOff>57150</xdr:rowOff>
    </xdr:from>
    <xdr:to>
      <xdr:col>43</xdr:col>
      <xdr:colOff>133350</xdr:colOff>
      <xdr:row>13</xdr:row>
      <xdr:rowOff>44450</xdr:rowOff>
    </xdr:to>
    <xdr:sp textlink="">
      <xdr:nvSpPr>
        <xdr:cNvPr id="15" name="正方形/長方形 14">
          <a:extLst>
            <a:ext uri="{FF2B5EF4-FFF2-40B4-BE49-F238E27FC236}">
              <a16:creationId xmlns:a16="http://schemas.microsoft.com/office/drawing/2014/main" id="{00000000-0008-0000-0300-00000F000000}"/>
            </a:ext>
          </a:extLst>
        </xdr:cNvPr>
        <xdr:cNvSpPr/>
      </xdr:nvSpPr>
      <xdr:spPr>
        <a:xfrm>
          <a:off x="8509000" y="12573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24</xdr:col>
      <xdr:colOff>114300</xdr:colOff>
      <xdr:row>12</xdr:row>
      <xdr:rowOff>38100</xdr:rowOff>
    </xdr:from>
    <xdr:to>
      <xdr:col>34</xdr:col>
      <xdr:colOff>50800</xdr:colOff>
      <xdr:row>15</xdr:row>
      <xdr:rowOff>158750</xdr:rowOff>
    </xdr:to>
    <xdr:sp textlink="">
      <xdr:nvSpPr>
        <xdr:cNvPr id="16" name="正方形/長方形 15">
          <a:extLst>
            <a:ext uri="{FF2B5EF4-FFF2-40B4-BE49-F238E27FC236}">
              <a16:creationId xmlns:a16="http://schemas.microsoft.com/office/drawing/2014/main" id="{00000000-0008-0000-0300-000010000000}"/>
            </a:ext>
          </a:extLst>
        </xdr:cNvPr>
        <xdr:cNvSpPr/>
      </xdr:nvSpPr>
      <xdr:spPr>
        <a:xfrm>
          <a:off x="5143500" y="2095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114300</xdr:colOff>
      <xdr:row>12</xdr:row>
      <xdr:rowOff>38100</xdr:rowOff>
    </xdr:from>
    <xdr:to>
      <xdr:col>50</xdr:col>
      <xdr:colOff>190500</xdr:colOff>
      <xdr:row>15</xdr:row>
      <xdr:rowOff>158750</xdr:rowOff>
    </xdr:to>
    <xdr:sp textlink="">
      <xdr:nvSpPr>
        <xdr:cNvPr id="17" name="正方形/長方形 16">
          <a:extLst>
            <a:ext uri="{FF2B5EF4-FFF2-40B4-BE49-F238E27FC236}">
              <a16:creationId xmlns:a16="http://schemas.microsoft.com/office/drawing/2014/main" id="{00000000-0008-0000-0300-000011000000}"/>
            </a:ext>
          </a:extLst>
        </xdr:cNvPr>
        <xdr:cNvSpPr/>
      </xdr:nvSpPr>
      <xdr:spPr>
        <a:xfrm>
          <a:off x="7239000" y="2095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政令市</a:t>
          </a:r>
        </a:p>
      </xdr:txBody>
    </xdr:sp>
    <xdr:clientData/>
  </xdr:twoCellAnchor>
  <xdr:twoCellAnchor>
    <xdr:from>
      <xdr:col>51</xdr:col>
      <xdr:colOff>31750</xdr:colOff>
      <xdr:row>7</xdr:row>
      <xdr:rowOff>6350</xdr:rowOff>
    </xdr:from>
    <xdr:to>
      <xdr:col>58</xdr:col>
      <xdr:colOff>0</xdr:colOff>
      <xdr:row>13</xdr:row>
      <xdr:rowOff>120650</xdr:rowOff>
    </xdr:to>
    <xdr:sp textlink="">
      <xdr:nvSpPr>
        <xdr:cNvPr id="18" name="角丸四角形 17">
          <a:extLst>
            <a:ext uri="{FF2B5EF4-FFF2-40B4-BE49-F238E27FC236}">
              <a16:creationId xmlns:a16="http://schemas.microsoft.com/office/drawing/2014/main" id="{00000000-0008-0000-0300-000012000000}"/>
            </a:ext>
          </a:extLst>
        </xdr:cNvPr>
        <xdr:cNvSpPr/>
      </xdr:nvSpPr>
      <xdr:spPr>
        <a:xfrm>
          <a:off x="10718800" y="12065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52</xdr:col>
      <xdr:colOff>57150</xdr:colOff>
      <xdr:row>7</xdr:row>
      <xdr:rowOff>69850</xdr:rowOff>
    </xdr:from>
    <xdr:to>
      <xdr:col>58</xdr:col>
      <xdr:colOff>69850</xdr:colOff>
      <xdr:row>8</xdr:row>
      <xdr:rowOff>152400</xdr:rowOff>
    </xdr:to>
    <xdr:sp textlink="">
      <xdr:nvSpPr>
        <xdr:cNvPr id="19" name="正方形/長方形 18">
          <a:extLst>
            <a:ext uri="{FF2B5EF4-FFF2-40B4-BE49-F238E27FC236}">
              <a16:creationId xmlns:a16="http://schemas.microsoft.com/office/drawing/2014/main" id="{00000000-0008-0000-0300-000013000000}"/>
            </a:ext>
          </a:extLst>
        </xdr:cNvPr>
        <xdr:cNvSpPr/>
      </xdr:nvSpPr>
      <xdr:spPr>
        <a:xfrm>
          <a:off x="10953750" y="1270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52</xdr:col>
      <xdr:colOff>57150</xdr:colOff>
      <xdr:row>8</xdr:row>
      <xdr:rowOff>165100</xdr:rowOff>
    </xdr:from>
    <xdr:to>
      <xdr:col>58</xdr:col>
      <xdr:colOff>69850</xdr:colOff>
      <xdr:row>10</xdr:row>
      <xdr:rowOff>76200</xdr:rowOff>
    </xdr:to>
    <xdr:sp textlink="">
      <xdr:nvSpPr>
        <xdr:cNvPr id="20" name="正方形/長方形 19">
          <a:extLst>
            <a:ext uri="{FF2B5EF4-FFF2-40B4-BE49-F238E27FC236}">
              <a16:creationId xmlns:a16="http://schemas.microsoft.com/office/drawing/2014/main" id="{00000000-0008-0000-0300-000014000000}"/>
            </a:ext>
          </a:extLst>
        </xdr:cNvPr>
        <xdr:cNvSpPr/>
      </xdr:nvSpPr>
      <xdr:spPr>
        <a:xfrm>
          <a:off x="10953750" y="15367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52</xdr:col>
      <xdr:colOff>57150</xdr:colOff>
      <xdr:row>10</xdr:row>
      <xdr:rowOff>152400</xdr:rowOff>
    </xdr:from>
    <xdr:to>
      <xdr:col>58</xdr:col>
      <xdr:colOff>69850</xdr:colOff>
      <xdr:row>14</xdr:row>
      <xdr:rowOff>101600</xdr:rowOff>
    </xdr:to>
    <xdr:sp textlink="">
      <xdr:nvSpPr>
        <xdr:cNvPr id="21" name="正方形/長方形 20">
          <a:extLst>
            <a:ext uri="{FF2B5EF4-FFF2-40B4-BE49-F238E27FC236}">
              <a16:creationId xmlns:a16="http://schemas.microsoft.com/office/drawing/2014/main" id="{00000000-0008-0000-0300-000015000000}"/>
            </a:ext>
          </a:extLst>
        </xdr:cNvPr>
        <xdr:cNvSpPr/>
      </xdr:nvSpPr>
      <xdr:spPr>
        <a:xfrm>
          <a:off x="10953750" y="18669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51</xdr:col>
      <xdr:colOff>107950</xdr:colOff>
      <xdr:row>7</xdr:row>
      <xdr:rowOff>158750</xdr:rowOff>
    </xdr:from>
    <xdr:to>
      <xdr:col>52</xdr:col>
      <xdr:colOff>69850</xdr:colOff>
      <xdr:row>7</xdr:row>
      <xdr:rowOff>158750</xdr:rowOff>
    </xdr:to>
    <xdr:cxnSp macro="">
      <xdr:nvCxnSpPr>
        <xdr:cNvPr id="22" name="直線コネクタ 21">
          <a:extLst>
            <a:ext uri="{FF2B5EF4-FFF2-40B4-BE49-F238E27FC236}">
              <a16:creationId xmlns:a16="http://schemas.microsoft.com/office/drawing/2014/main" id="{00000000-0008-0000-0300-000016000000}"/>
            </a:ext>
          </a:extLst>
        </xdr:cNvPr>
        <xdr:cNvCxnSpPr/>
      </xdr:nvCxnSpPr>
      <xdr:spPr>
        <a:xfrm>
          <a:off x="10795000" y="13589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10</xdr:row>
      <xdr:rowOff>127000</xdr:rowOff>
    </xdr:from>
    <xdr:to>
      <xdr:col>51</xdr:col>
      <xdr:colOff>190500</xdr:colOff>
      <xdr:row>11</xdr:row>
      <xdr:rowOff>95250</xdr:rowOff>
    </xdr:to>
    <xdr:cxnSp macro="">
      <xdr:nvCxnSpPr>
        <xdr:cNvPr id="23" name="直線コネクタ 22">
          <a:extLst>
            <a:ext uri="{FF2B5EF4-FFF2-40B4-BE49-F238E27FC236}">
              <a16:creationId xmlns:a16="http://schemas.microsoft.com/office/drawing/2014/main" id="{00000000-0008-0000-0300-000017000000}"/>
            </a:ext>
          </a:extLst>
        </xdr:cNvPr>
        <xdr:cNvCxnSpPr/>
      </xdr:nvCxnSpPr>
      <xdr:spPr>
        <a:xfrm>
          <a:off x="10877550" y="18415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10</xdr:row>
      <xdr:rowOff>127000</xdr:rowOff>
    </xdr:from>
    <xdr:to>
      <xdr:col>52</xdr:col>
      <xdr:colOff>69850</xdr:colOff>
      <xdr:row>10</xdr:row>
      <xdr:rowOff>127000</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a:off x="10795000" y="1841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190500</xdr:colOff>
      <xdr:row>12</xdr:row>
      <xdr:rowOff>22225</xdr:rowOff>
    </xdr:from>
    <xdr:to>
      <xdr:col>51</xdr:col>
      <xdr:colOff>190500</xdr:colOff>
      <xdr:row>12</xdr:row>
      <xdr:rowOff>161925</xdr:rowOff>
    </xdr:to>
    <xdr:cxnSp macro="">
      <xdr:nvCxnSpPr>
        <xdr:cNvPr id="25" name="直線コネクタ 24">
          <a:extLst>
            <a:ext uri="{FF2B5EF4-FFF2-40B4-BE49-F238E27FC236}">
              <a16:creationId xmlns:a16="http://schemas.microsoft.com/office/drawing/2014/main" id="{00000000-0008-0000-0300-000019000000}"/>
            </a:ext>
          </a:extLst>
        </xdr:cNvPr>
        <xdr:cNvCxnSpPr/>
      </xdr:nvCxnSpPr>
      <xdr:spPr>
        <a:xfrm flipV="1">
          <a:off x="10877550" y="20796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107950</xdr:colOff>
      <xdr:row>12</xdr:row>
      <xdr:rowOff>165100</xdr:rowOff>
    </xdr:from>
    <xdr:to>
      <xdr:col>52</xdr:col>
      <xdr:colOff>69850</xdr:colOff>
      <xdr:row>12</xdr:row>
      <xdr:rowOff>165100</xdr:rowOff>
    </xdr:to>
    <xdr:cxnSp macro="">
      <xdr:nvCxnSpPr>
        <xdr:cNvPr id="26" name="直線コネクタ 25">
          <a:extLst>
            <a:ext uri="{FF2B5EF4-FFF2-40B4-BE49-F238E27FC236}">
              <a16:creationId xmlns:a16="http://schemas.microsoft.com/office/drawing/2014/main" id="{00000000-0008-0000-0300-00001A000000}"/>
            </a:ext>
          </a:extLst>
        </xdr:cNvPr>
        <xdr:cNvCxnSpPr/>
      </xdr:nvCxnSpPr>
      <xdr:spPr>
        <a:xfrm>
          <a:off x="10795000" y="22225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142875</xdr:colOff>
      <xdr:row>7</xdr:row>
      <xdr:rowOff>107950</xdr:rowOff>
    </xdr:from>
    <xdr:to>
      <xdr:col>52</xdr:col>
      <xdr:colOff>34925</xdr:colOff>
      <xdr:row>8</xdr:row>
      <xdr:rowOff>38100</xdr:rowOff>
    </xdr:to>
    <xdr:sp textlink="">
      <xdr:nvSpPr>
        <xdr:cNvPr id="27" name="楕円 26">
          <a:extLst>
            <a:ext uri="{FF2B5EF4-FFF2-40B4-BE49-F238E27FC236}">
              <a16:creationId xmlns:a16="http://schemas.microsoft.com/office/drawing/2014/main" id="{00000000-0008-0000-0300-00001B000000}"/>
            </a:ext>
          </a:extLst>
        </xdr:cNvPr>
        <xdr:cNvSpPr/>
      </xdr:nvSpPr>
      <xdr:spPr>
        <a:xfrm>
          <a:off x="10829925" y="130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51</xdr:col>
      <xdr:colOff>142875</xdr:colOff>
      <xdr:row>9</xdr:row>
      <xdr:rowOff>31750</xdr:rowOff>
    </xdr:from>
    <xdr:to>
      <xdr:col>52</xdr:col>
      <xdr:colOff>34925</xdr:colOff>
      <xdr:row>9</xdr:row>
      <xdr:rowOff>133350</xdr:rowOff>
    </xdr:to>
    <xdr:sp textlink="">
      <xdr:nvSpPr>
        <xdr:cNvPr id="28" name="フローチャート: 判断 27">
          <a:extLst>
            <a:ext uri="{FF2B5EF4-FFF2-40B4-BE49-F238E27FC236}">
              <a16:creationId xmlns:a16="http://schemas.microsoft.com/office/drawing/2014/main" id="{00000000-0008-0000-0300-00001C000000}"/>
            </a:ext>
          </a:extLst>
        </xdr:cNvPr>
        <xdr:cNvSpPr/>
      </xdr:nvSpPr>
      <xdr:spPr>
        <a:xfrm>
          <a:off x="10829925" y="15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133350</xdr:colOff>
      <xdr:row>17</xdr:row>
      <xdr:rowOff>95250</xdr:rowOff>
    </xdr:from>
    <xdr:ext cx="8811515" cy="259045"/>
    <xdr:sp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62000" y="30099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133350</xdr:colOff>
      <xdr:row>19</xdr:row>
      <xdr:rowOff>6350</xdr:rowOff>
    </xdr:from>
    <xdr:ext cx="9189182" cy="259045"/>
    <xdr:sp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762000" y="3263900"/>
          <a:ext cx="91891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3</xdr:col>
      <xdr:colOff>133350</xdr:colOff>
      <xdr:row>20</xdr:row>
      <xdr:rowOff>88900</xdr:rowOff>
    </xdr:from>
    <xdr:ext cx="5758692" cy="259045"/>
    <xdr:sp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762000" y="35179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充当可能財源等が将来負担額を上回っている団体については、将来負担比率のグラフを表記しない。</a:t>
          </a:r>
        </a:p>
      </xdr:txBody>
    </xdr:sp>
    <xdr:clientData/>
  </xdr:oneCellAnchor>
  <xdr:oneCellAnchor>
    <xdr:from>
      <xdr:col>3</xdr:col>
      <xdr:colOff>133350</xdr:colOff>
      <xdr:row>22</xdr:row>
      <xdr:rowOff>0</xdr:rowOff>
    </xdr:from>
    <xdr:ext cx="8725722" cy="259045"/>
    <xdr:sp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762000" y="37719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「人件費・物件費等の状況」の決算額は、人件費、物件費及び維持補修費の合計である。 ただし、人件費には事業費支弁人件費を含み、退職金は含まない。</a:t>
          </a:r>
        </a:p>
      </xdr:txBody>
    </xdr:sp>
    <xdr:clientData/>
  </xdr:oneCellAnchor>
  <xdr:oneCellAnchor>
    <xdr:from>
      <xdr:col>3</xdr:col>
      <xdr:colOff>133350</xdr:colOff>
      <xdr:row>23</xdr:row>
      <xdr:rowOff>82550</xdr:rowOff>
    </xdr:from>
    <xdr:ext cx="5961184" cy="259045"/>
    <xdr:sp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762000" y="4025900"/>
          <a:ext cx="596118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133350</xdr:colOff>
      <xdr:row>24</xdr:row>
      <xdr:rowOff>165100</xdr:rowOff>
    </xdr:from>
    <xdr:ext cx="8146654" cy="259045"/>
    <xdr:sp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762000" y="4279900"/>
          <a:ext cx="814665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133350</xdr:colOff>
      <xdr:row>26</xdr:row>
      <xdr:rowOff>76200</xdr:rowOff>
    </xdr:from>
    <xdr:ext cx="184731" cy="259045"/>
    <xdr:sp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762000" y="45339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29</xdr:row>
      <xdr:rowOff>44450</xdr:rowOff>
    </xdr:from>
    <xdr:to>
      <xdr:col>27</xdr:col>
      <xdr:colOff>184150</xdr:colOff>
      <xdr:row>31</xdr:row>
      <xdr:rowOff>19050</xdr:rowOff>
    </xdr:to>
    <xdr:sp textlink="">
      <xdr:nvSpPr>
        <xdr:cNvPr id="36" name="正方形/長方形 35">
          <a:extLst>
            <a:ext uri="{FF2B5EF4-FFF2-40B4-BE49-F238E27FC236}">
              <a16:creationId xmlns:a16="http://schemas.microsoft.com/office/drawing/2014/main" id="{00000000-0008-0000-0300-000024000000}"/>
            </a:ext>
          </a:extLst>
        </xdr:cNvPr>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財政力</a:t>
          </a:r>
        </a:p>
      </xdr:txBody>
    </xdr:sp>
    <xdr:clientData/>
  </xdr:twoCellAnchor>
  <xdr:oneCellAnchor>
    <xdr:from>
      <xdr:col>8</xdr:col>
      <xdr:colOff>100487</xdr:colOff>
      <xdr:row>31</xdr:row>
      <xdr:rowOff>63500</xdr:rowOff>
    </xdr:from>
    <xdr:ext cx="1272227" cy="309059"/>
    <xdr:sp textlink="">
      <xdr:nvSpPr>
        <xdr:cNvPr id="37" name="テキスト ボックス 36">
          <a:extLst>
            <a:ext uri="{FF2B5EF4-FFF2-40B4-BE49-F238E27FC236}">
              <a16:creationId xmlns:a16="http://schemas.microsoft.com/office/drawing/2014/main" id="{00000000-0008-0000-0300-000025000000}"/>
            </a:ext>
          </a:extLst>
        </xdr:cNvPr>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財政力指数</a:t>
          </a:r>
        </a:p>
      </xdr:txBody>
    </xdr:sp>
    <xdr:clientData/>
  </xdr:oneCellAnchor>
  <xdr:oneCellAnchor>
    <xdr:from>
      <xdr:col>15</xdr:col>
      <xdr:colOff>32864</xdr:colOff>
      <xdr:row>31</xdr:row>
      <xdr:rowOff>38100</xdr:rowOff>
    </xdr:from>
    <xdr:ext cx="1651000" cy="359073"/>
    <xdr:sp textlink="">
      <xdr:nvSpPr>
        <xdr:cNvPr id="38" name="テキスト ボックス 37">
          <a:extLst>
            <a:ext uri="{FF2B5EF4-FFF2-40B4-BE49-F238E27FC236}">
              <a16:creationId xmlns:a16="http://schemas.microsoft.com/office/drawing/2014/main" id="{00000000-0008-0000-0300-000026000000}"/>
            </a:ext>
          </a:extLst>
        </xdr:cNvPr>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[0.87]</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30</xdr:row>
      <xdr:rowOff>127000</xdr:rowOff>
    </xdr:from>
    <xdr:to>
      <xdr:col>35</xdr:col>
      <xdr:colOff>95250</xdr:colOff>
      <xdr:row>32</xdr:row>
      <xdr:rowOff>38100</xdr:rowOff>
    </xdr:to>
    <xdr:sp textlink="">
      <xdr:nvSpPr>
        <xdr:cNvPr id="39" name="正方形/長方形 38">
          <a:extLst>
            <a:ext uri="{FF2B5EF4-FFF2-40B4-BE49-F238E27FC236}">
              <a16:creationId xmlns:a16="http://schemas.microsoft.com/office/drawing/2014/main" id="{00000000-0008-0000-0300-000027000000}"/>
            </a:ext>
          </a:extLst>
        </xdr:cNvPr>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31</xdr:row>
      <xdr:rowOff>146050</xdr:rowOff>
    </xdr:from>
    <xdr:to>
      <xdr:col>35</xdr:col>
      <xdr:colOff>95250</xdr:colOff>
      <xdr:row>33</xdr:row>
      <xdr:rowOff>57150</xdr:rowOff>
    </xdr:to>
    <xdr:sp textlink="">
      <xdr:nvSpPr>
        <xdr:cNvPr id="40" name="正方形/長方形 39">
          <a:extLst>
            <a:ext uri="{FF2B5EF4-FFF2-40B4-BE49-F238E27FC236}">
              <a16:creationId xmlns:a16="http://schemas.microsoft.com/office/drawing/2014/main" id="{00000000-0008-0000-0300-000028000000}"/>
            </a:ext>
          </a:extLst>
        </xdr:cNvPr>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30</xdr:row>
      <xdr:rowOff>127000</xdr:rowOff>
    </xdr:from>
    <xdr:to>
      <xdr:col>42</xdr:col>
      <xdr:colOff>25400</xdr:colOff>
      <xdr:row>32</xdr:row>
      <xdr:rowOff>38100</xdr:rowOff>
    </xdr:to>
    <xdr:sp textlink="">
      <xdr:nvSpPr>
        <xdr:cNvPr id="41" name="正方形/長方形 40">
          <a:extLst>
            <a:ext uri="{FF2B5EF4-FFF2-40B4-BE49-F238E27FC236}">
              <a16:creationId xmlns:a16="http://schemas.microsoft.com/office/drawing/2014/main" id="{00000000-0008-0000-0300-000029000000}"/>
            </a:ext>
          </a:extLst>
        </xdr:cNvPr>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31</xdr:row>
      <xdr:rowOff>146050</xdr:rowOff>
    </xdr:from>
    <xdr:to>
      <xdr:col>42</xdr:col>
      <xdr:colOff>25400</xdr:colOff>
      <xdr:row>33</xdr:row>
      <xdr:rowOff>57150</xdr:rowOff>
    </xdr:to>
    <xdr:sp textlink="">
      <xdr:nvSpPr>
        <xdr:cNvPr id="42" name="正方形/長方形 41">
          <a:extLst>
            <a:ext uri="{FF2B5EF4-FFF2-40B4-BE49-F238E27FC236}">
              <a16:creationId xmlns:a16="http://schemas.microsoft.com/office/drawing/2014/main" id="{00000000-0008-0000-0300-00002A000000}"/>
            </a:ext>
          </a:extLst>
        </xdr:cNvPr>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30</xdr:row>
      <xdr:rowOff>127000</xdr:rowOff>
    </xdr:from>
    <xdr:to>
      <xdr:col>49</xdr:col>
      <xdr:colOff>19050</xdr:colOff>
      <xdr:row>32</xdr:row>
      <xdr:rowOff>38100</xdr:rowOff>
    </xdr:to>
    <xdr:sp textlink="">
      <xdr:nvSpPr>
        <xdr:cNvPr id="43" name="正方形/長方形 42">
          <a:extLst>
            <a:ext uri="{FF2B5EF4-FFF2-40B4-BE49-F238E27FC236}">
              <a16:creationId xmlns:a16="http://schemas.microsoft.com/office/drawing/2014/main" id="{00000000-0008-0000-0300-00002B000000}"/>
            </a:ext>
          </a:extLst>
        </xdr:cNvPr>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6350</xdr:colOff>
      <xdr:row>31</xdr:row>
      <xdr:rowOff>146050</xdr:rowOff>
    </xdr:from>
    <xdr:to>
      <xdr:col>49</xdr:col>
      <xdr:colOff>19050</xdr:colOff>
      <xdr:row>33</xdr:row>
      <xdr:rowOff>57150</xdr:rowOff>
    </xdr:to>
    <xdr:sp textlink="">
      <xdr:nvSpPr>
        <xdr:cNvPr id="44" name="正方形/長方形 43">
          <a:extLst>
            <a:ext uri="{FF2B5EF4-FFF2-40B4-BE49-F238E27FC236}">
              <a16:creationId xmlns:a16="http://schemas.microsoft.com/office/drawing/2014/main" id="{00000000-0008-0000-0300-00002C000000}"/>
            </a:ext>
          </a:extLst>
        </xdr:cNvPr>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33</xdr:row>
      <xdr:rowOff>120650</xdr:rowOff>
    </xdr:from>
    <xdr:to>
      <xdr:col>27</xdr:col>
      <xdr:colOff>184150</xdr:colOff>
      <xdr:row>47</xdr:row>
      <xdr:rowOff>133350</xdr:rowOff>
    </xdr:to>
    <xdr:sp textlink="">
      <xdr:nvSpPr>
        <xdr:cNvPr id="45" name="正方形/長方形 44">
          <a:extLst>
            <a:ext uri="{FF2B5EF4-FFF2-40B4-BE49-F238E27FC236}">
              <a16:creationId xmlns:a16="http://schemas.microsoft.com/office/drawing/2014/main" id="{00000000-0008-0000-0300-00002D000000}"/>
            </a:ext>
          </a:extLst>
        </xdr:cNvPr>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57</xdr:col>
      <xdr:colOff>120650</xdr:colOff>
      <xdr:row>47</xdr:row>
      <xdr:rowOff>133350</xdr:rowOff>
    </xdr:to>
    <xdr:sp textlink="">
      <xdr:nvSpPr>
        <xdr:cNvPr id="46" name="正方形/長方形 45">
          <a:extLst>
            <a:ext uri="{FF2B5EF4-FFF2-40B4-BE49-F238E27FC236}">
              <a16:creationId xmlns:a16="http://schemas.microsoft.com/office/drawing/2014/main" id="{00000000-0008-0000-0300-00002E000000}"/>
            </a:ext>
          </a:extLst>
        </xdr:cNvPr>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33</xdr:row>
      <xdr:rowOff>120650</xdr:rowOff>
    </xdr:from>
    <xdr:to>
      <xdr:col>46</xdr:col>
      <xdr:colOff>203200</xdr:colOff>
      <xdr:row>35</xdr:row>
      <xdr:rowOff>31750</xdr:rowOff>
    </xdr:to>
    <xdr:sp textlink="">
      <xdr:nvSpPr>
        <xdr:cNvPr id="47" name="正方形/長方形 46">
          <a:extLst>
            <a:ext uri="{FF2B5EF4-FFF2-40B4-BE49-F238E27FC236}">
              <a16:creationId xmlns:a16="http://schemas.microsoft.com/office/drawing/2014/main" id="{00000000-0008-0000-0300-00002F000000}"/>
            </a:ext>
          </a:extLst>
        </xdr:cNvPr>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財政力指数の分析欄</a:t>
          </a:r>
        </a:p>
      </xdr:txBody>
    </xdr:sp>
    <xdr:clientData/>
  </xdr:twoCellAnchor>
  <xdr:twoCellAnchor>
    <xdr:from>
      <xdr:col>29</xdr:col>
      <xdr:colOff>82550</xdr:colOff>
      <xdr:row>35</xdr:row>
      <xdr:rowOff>95250</xdr:rowOff>
    </xdr:from>
    <xdr:to>
      <xdr:col>56</xdr:col>
      <xdr:colOff>203200</xdr:colOff>
      <xdr:row>47</xdr:row>
      <xdr:rowOff>69850</xdr:rowOff>
    </xdr:to>
    <xdr:sp textlink="" fLocksText="0">
      <xdr:nvSpPr>
        <xdr:cNvPr id="48" name="テキスト ボックス 47">
          <a:extLst>
            <a:ext uri="{FF2B5EF4-FFF2-40B4-BE49-F238E27FC236}">
              <a16:creationId xmlns:a16="http://schemas.microsoft.com/office/drawing/2014/main" id="{00000000-0008-0000-0300-000030000000}"/>
            </a:ext>
          </a:extLst>
        </xdr:cNvPr>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分母となる基準財政需要額のうち、生活保護費をはじめとする社会保障経費が少ないことなどにより、類似団体平均を上回っている。</a:t>
          </a:r>
        </a:p>
        <a:p>
          <a:r>
            <a:rPr kumimoji="1" lang="ja-JP" altLang="en-US" sz="1100">
              <a:latin typeface="ＭＳ Ｐゴシック" panose="020B0600070205080204" pitchFamily="50" charset="-128"/>
              <a:ea typeface="ＭＳ Ｐゴシック" panose="020B0600070205080204" pitchFamily="50" charset="-128"/>
            </a:rPr>
            <a:t>　３年度は、分子となる法人市民税法人税割などの基準財政収入額が減少したことに加え、分母となる臨時財政対策債償還基金費（令和３年度限り）や高齢者保健福祉費などの基準財政需要額が増加したことで、２年度から微減して推移している。（単年度財政力指数：元年度</a:t>
          </a:r>
          <a:r>
            <a:rPr kumimoji="1" lang="en-US" altLang="ja-JP" sz="1100">
              <a:latin typeface="ＭＳ Ｐゴシック" panose="020B0600070205080204" pitchFamily="50" charset="-128"/>
              <a:ea typeface="ＭＳ Ｐゴシック" panose="020B0600070205080204" pitchFamily="50" charset="-128"/>
            </a:rPr>
            <a:t>0.884</a:t>
          </a:r>
          <a:r>
            <a:rPr kumimoji="1" lang="ja-JP" altLang="en-US" sz="1100">
              <a:latin typeface="ＭＳ Ｐゴシック" panose="020B0600070205080204" pitchFamily="50" charset="-128"/>
              <a:ea typeface="ＭＳ Ｐゴシック" panose="020B0600070205080204" pitchFamily="50" charset="-128"/>
            </a:rPr>
            <a:t>、２年度</a:t>
          </a:r>
          <a:r>
            <a:rPr kumimoji="1" lang="en-US" altLang="ja-JP" sz="1100">
              <a:latin typeface="ＭＳ Ｐゴシック" panose="020B0600070205080204" pitchFamily="50" charset="-128"/>
              <a:ea typeface="ＭＳ Ｐゴシック" panose="020B0600070205080204" pitchFamily="50" charset="-128"/>
            </a:rPr>
            <a:t>0.886</a:t>
          </a:r>
          <a:r>
            <a:rPr kumimoji="1" lang="ja-JP" altLang="en-US" sz="1100">
              <a:latin typeface="ＭＳ Ｐゴシック" panose="020B0600070205080204" pitchFamily="50" charset="-128"/>
              <a:ea typeface="ＭＳ Ｐゴシック" panose="020B0600070205080204" pitchFamily="50" charset="-128"/>
            </a:rPr>
            <a:t>、３年度</a:t>
          </a:r>
          <a:r>
            <a:rPr kumimoji="1" lang="en-US" altLang="ja-JP" sz="1100">
              <a:latin typeface="ＭＳ Ｐゴシック" panose="020B0600070205080204" pitchFamily="50" charset="-128"/>
              <a:ea typeface="ＭＳ Ｐゴシック" panose="020B0600070205080204" pitchFamily="50" charset="-128"/>
            </a:rPr>
            <a:t>0.829</a:t>
          </a:r>
          <a:r>
            <a:rPr kumimoji="1" lang="ja-JP" altLang="en-US" sz="1100">
              <a:latin typeface="ＭＳ Ｐゴシック" panose="020B0600070205080204" pitchFamily="50" charset="-128"/>
              <a:ea typeface="ＭＳ Ｐゴシック" panose="020B0600070205080204" pitchFamily="50" charset="-128"/>
            </a:rPr>
            <a:t>）。 </a:t>
          </a:r>
        </a:p>
        <a:p>
          <a:r>
            <a:rPr kumimoji="1" lang="ja-JP" altLang="en-US" sz="1100">
              <a:latin typeface="ＭＳ Ｐゴシック" panose="020B0600070205080204" pitchFamily="50" charset="-128"/>
              <a:ea typeface="ＭＳ Ｐゴシック" panose="020B0600070205080204" pitchFamily="50" charset="-128"/>
            </a:rPr>
            <a:t>　引き続き課税客体の適正な把握に努め、安定的な財政基盤の維持に努めていく。 </a:t>
          </a:r>
        </a:p>
      </xdr:txBody>
    </xdr:sp>
    <xdr:clientData/>
  </xdr:twoCellAnchor>
  <xdr:twoCellAnchor>
    <xdr:from>
      <xdr:col>3</xdr:col>
      <xdr:colOff>133350</xdr:colOff>
      <xdr:row>47</xdr:row>
      <xdr:rowOff>133350</xdr:rowOff>
    </xdr:from>
    <xdr:to>
      <xdr:col>27</xdr:col>
      <xdr:colOff>184150</xdr:colOff>
      <xdr:row>47</xdr:row>
      <xdr:rowOff>133350</xdr:rowOff>
    </xdr:to>
    <xdr:cxnSp macro="">
      <xdr:nvCxnSpPr>
        <xdr:cNvPr id="49" name="直線コネクタ 48">
          <a:extLst>
            <a:ext uri="{FF2B5EF4-FFF2-40B4-BE49-F238E27FC236}">
              <a16:creationId xmlns:a16="http://schemas.microsoft.com/office/drawing/2014/main" id="{00000000-0008-0000-0300-000031000000}"/>
            </a:ext>
          </a:extLst>
        </xdr:cNvPr>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textlink="">
      <xdr:nvSpPr>
        <xdr:cNvPr id="50" name="テキスト ボックス 49">
          <a:extLst>
            <a:ext uri="{FF2B5EF4-FFF2-40B4-BE49-F238E27FC236}">
              <a16:creationId xmlns:a16="http://schemas.microsoft.com/office/drawing/2014/main" id="{00000000-0008-0000-0300-000032000000}"/>
            </a:ext>
          </a:extLst>
        </xdr:cNvPr>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45</xdr:row>
      <xdr:rowOff>74083</xdr:rowOff>
    </xdr:from>
    <xdr:to>
      <xdr:col>27</xdr:col>
      <xdr:colOff>184150</xdr:colOff>
      <xdr:row>45</xdr:row>
      <xdr:rowOff>74083</xdr:rowOff>
    </xdr:to>
    <xdr:cxnSp macro="">
      <xdr:nvCxnSpPr>
        <xdr:cNvPr id="51" name="直線コネクタ 50">
          <a:extLst>
            <a:ext uri="{FF2B5EF4-FFF2-40B4-BE49-F238E27FC236}">
              <a16:creationId xmlns:a16="http://schemas.microsoft.com/office/drawing/2014/main" id="{00000000-0008-0000-0300-000033000000}"/>
            </a:ext>
          </a:extLst>
        </xdr:cNvPr>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textlink="">
      <xdr:nvSpPr>
        <xdr:cNvPr id="52" name="テキスト ボックス 51">
          <a:extLst>
            <a:ext uri="{FF2B5EF4-FFF2-40B4-BE49-F238E27FC236}">
              <a16:creationId xmlns:a16="http://schemas.microsoft.com/office/drawing/2014/main" id="{00000000-0008-0000-0300-000034000000}"/>
            </a:ext>
          </a:extLst>
        </xdr:cNvPr>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43</xdr:row>
      <xdr:rowOff>14817</xdr:rowOff>
    </xdr:from>
    <xdr:to>
      <xdr:col>27</xdr:col>
      <xdr:colOff>184150</xdr:colOff>
      <xdr:row>43</xdr:row>
      <xdr:rowOff>14817</xdr:rowOff>
    </xdr:to>
    <xdr:cxnSp macro="">
      <xdr:nvCxnSpPr>
        <xdr:cNvPr id="53" name="直線コネクタ 52">
          <a:extLst>
            <a:ext uri="{FF2B5EF4-FFF2-40B4-BE49-F238E27FC236}">
              <a16:creationId xmlns:a16="http://schemas.microsoft.com/office/drawing/2014/main" id="{00000000-0008-0000-0300-000035000000}"/>
            </a:ext>
          </a:extLst>
        </xdr:cNvPr>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textlink="">
      <xdr:nvSpPr>
        <xdr:cNvPr id="54" name="テキスト ボックス 53">
          <a:extLst>
            <a:ext uri="{FF2B5EF4-FFF2-40B4-BE49-F238E27FC236}">
              <a16:creationId xmlns:a16="http://schemas.microsoft.com/office/drawing/2014/main" id="{00000000-0008-0000-0300-000036000000}"/>
            </a:ext>
          </a:extLst>
        </xdr:cNvPr>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40</xdr:row>
      <xdr:rowOff>127000</xdr:rowOff>
    </xdr:from>
    <xdr:to>
      <xdr:col>27</xdr:col>
      <xdr:colOff>184150</xdr:colOff>
      <xdr:row>40</xdr:row>
      <xdr:rowOff>127000</xdr:rowOff>
    </xdr:to>
    <xdr:cxnSp macro="">
      <xdr:nvCxnSpPr>
        <xdr:cNvPr id="55" name="直線コネクタ 54">
          <a:extLst>
            <a:ext uri="{FF2B5EF4-FFF2-40B4-BE49-F238E27FC236}">
              <a16:creationId xmlns:a16="http://schemas.microsoft.com/office/drawing/2014/main" id="{00000000-0008-0000-0300-000037000000}"/>
            </a:ext>
          </a:extLst>
        </xdr:cNvPr>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textlink="">
      <xdr:nvSpPr>
        <xdr:cNvPr id="56" name="テキスト ボックス 55">
          <a:extLst>
            <a:ext uri="{FF2B5EF4-FFF2-40B4-BE49-F238E27FC236}">
              <a16:creationId xmlns:a16="http://schemas.microsoft.com/office/drawing/2014/main" id="{00000000-0008-0000-0300-000038000000}"/>
            </a:ext>
          </a:extLst>
        </xdr:cNvPr>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38</xdr:row>
      <xdr:rowOff>67733</xdr:rowOff>
    </xdr:from>
    <xdr:to>
      <xdr:col>27</xdr:col>
      <xdr:colOff>184150</xdr:colOff>
      <xdr:row>38</xdr:row>
      <xdr:rowOff>67733</xdr:rowOff>
    </xdr:to>
    <xdr:cxnSp macro="">
      <xdr:nvCxnSpPr>
        <xdr:cNvPr id="57" name="直線コネクタ 56">
          <a:extLst>
            <a:ext uri="{FF2B5EF4-FFF2-40B4-BE49-F238E27FC236}">
              <a16:creationId xmlns:a16="http://schemas.microsoft.com/office/drawing/2014/main" id="{00000000-0008-0000-0300-000039000000}"/>
            </a:ext>
          </a:extLst>
        </xdr:cNvPr>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textlink="">
      <xdr:nvSpPr>
        <xdr:cNvPr id="58" name="テキスト ボックス 57">
          <a:extLst>
            <a:ext uri="{FF2B5EF4-FFF2-40B4-BE49-F238E27FC236}">
              <a16:creationId xmlns:a16="http://schemas.microsoft.com/office/drawing/2014/main" id="{00000000-0008-0000-0300-00003A000000}"/>
            </a:ext>
          </a:extLst>
        </xdr:cNvPr>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36</xdr:row>
      <xdr:rowOff>8467</xdr:rowOff>
    </xdr:from>
    <xdr:to>
      <xdr:col>27</xdr:col>
      <xdr:colOff>184150</xdr:colOff>
      <xdr:row>36</xdr:row>
      <xdr:rowOff>8467</xdr:rowOff>
    </xdr:to>
    <xdr:cxnSp macro="">
      <xdr:nvCxnSpPr>
        <xdr:cNvPr id="59" name="直線コネクタ 58">
          <a:extLst>
            <a:ext uri="{FF2B5EF4-FFF2-40B4-BE49-F238E27FC236}">
              <a16:creationId xmlns:a16="http://schemas.microsoft.com/office/drawing/2014/main" id="{00000000-0008-0000-0300-00003B000000}"/>
            </a:ext>
          </a:extLst>
        </xdr:cNvPr>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textlink="">
      <xdr:nvSpPr>
        <xdr:cNvPr id="60" name="テキスト ボックス 59">
          <a:extLst>
            <a:ext uri="{FF2B5EF4-FFF2-40B4-BE49-F238E27FC236}">
              <a16:creationId xmlns:a16="http://schemas.microsoft.com/office/drawing/2014/main" id="{00000000-0008-0000-0300-00003C000000}"/>
            </a:ext>
          </a:extLst>
        </xdr:cNvPr>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33</xdr:row>
      <xdr:rowOff>120650</xdr:rowOff>
    </xdr:to>
    <xdr:cxnSp macro="">
      <xdr:nvCxnSpPr>
        <xdr:cNvPr id="61" name="直線コネクタ 60">
          <a:extLst>
            <a:ext uri="{FF2B5EF4-FFF2-40B4-BE49-F238E27FC236}">
              <a16:creationId xmlns:a16="http://schemas.microsoft.com/office/drawing/2014/main" id="{00000000-0008-0000-0300-00003D000000}"/>
            </a:ext>
          </a:extLst>
        </xdr:cNvPr>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textlink="">
      <xdr:nvSpPr>
        <xdr:cNvPr id="62" name="テキスト ボックス 61">
          <a:extLst>
            <a:ext uri="{FF2B5EF4-FFF2-40B4-BE49-F238E27FC236}">
              <a16:creationId xmlns:a16="http://schemas.microsoft.com/office/drawing/2014/main" id="{00000000-0008-0000-0300-00003E000000}"/>
            </a:ext>
          </a:extLst>
        </xdr:cNvPr>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33</xdr:row>
      <xdr:rowOff>120650</xdr:rowOff>
    </xdr:from>
    <xdr:to>
      <xdr:col>27</xdr:col>
      <xdr:colOff>184150</xdr:colOff>
      <xdr:row>47</xdr:row>
      <xdr:rowOff>133350</xdr:rowOff>
    </xdr:to>
    <xdr:sp textlink="">
      <xdr:nvSpPr>
        <xdr:cNvPr id="63" name="財政力グラフ枠">
          <a:extLst>
            <a:ext uri="{FF2B5EF4-FFF2-40B4-BE49-F238E27FC236}">
              <a16:creationId xmlns:a16="http://schemas.microsoft.com/office/drawing/2014/main" id="{00000000-0008-0000-0300-00003F000000}"/>
            </a:ext>
          </a:extLst>
        </xdr:cNvPr>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35</xdr:row>
      <xdr:rowOff>99483</xdr:rowOff>
    </xdr:from>
    <xdr:to>
      <xdr:col>23</xdr:col>
      <xdr:colOff>133350</xdr:colOff>
      <xdr:row>43</xdr:row>
      <xdr:rowOff>135467</xdr:rowOff>
    </xdr:to>
    <xdr:cxnSp macro="">
      <xdr:nvCxnSpPr>
        <xdr:cNvPr id="64" name="直線コネクタ 63">
          <a:extLst>
            <a:ext uri="{FF2B5EF4-FFF2-40B4-BE49-F238E27FC236}">
              <a16:creationId xmlns:a16="http://schemas.microsoft.com/office/drawing/2014/main" id="{00000000-0008-0000-0300-000040000000}"/>
            </a:ext>
          </a:extLst>
        </xdr:cNvPr>
        <xdr:cNvCxnSpPr/>
      </xdr:nvCxnSpPr>
      <xdr:spPr>
        <a:xfrm flipV="1">
          <a:off x="4953000" y="6100233"/>
          <a:ext cx="0" cy="14075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43</xdr:row>
      <xdr:rowOff>107544</xdr:rowOff>
    </xdr:from>
    <xdr:ext cx="762000" cy="259045"/>
    <xdr:sp textlink="">
      <xdr:nvSpPr>
        <xdr:cNvPr id="65" name="財政力最小値テキスト">
          <a:extLst>
            <a:ext uri="{FF2B5EF4-FFF2-40B4-BE49-F238E27FC236}">
              <a16:creationId xmlns:a16="http://schemas.microsoft.com/office/drawing/2014/main" id="{00000000-0008-0000-0300-000041000000}"/>
            </a:ext>
          </a:extLst>
        </xdr:cNvPr>
        <xdr:cNvSpPr txBox="1"/>
      </xdr:nvSpPr>
      <xdr:spPr>
        <a:xfrm>
          <a:off x="5041900" y="74798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43</xdr:row>
      <xdr:rowOff>135467</xdr:rowOff>
    </xdr:from>
    <xdr:to>
      <xdr:col>24</xdr:col>
      <xdr:colOff>12700</xdr:colOff>
      <xdr:row>43</xdr:row>
      <xdr:rowOff>135467</xdr:rowOff>
    </xdr:to>
    <xdr:cxnSp macro="">
      <xdr:nvCxnSpPr>
        <xdr:cNvPr id="66" name="直線コネクタ 65">
          <a:extLst>
            <a:ext uri="{FF2B5EF4-FFF2-40B4-BE49-F238E27FC236}">
              <a16:creationId xmlns:a16="http://schemas.microsoft.com/office/drawing/2014/main" id="{00000000-0008-0000-0300-000042000000}"/>
            </a:ext>
          </a:extLst>
        </xdr:cNvPr>
        <xdr:cNvCxnSpPr/>
      </xdr:nvCxnSpPr>
      <xdr:spPr>
        <a:xfrm>
          <a:off x="4864100" y="75078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34</xdr:row>
      <xdr:rowOff>14410</xdr:rowOff>
    </xdr:from>
    <xdr:ext cx="762000" cy="259045"/>
    <xdr:sp textlink="">
      <xdr:nvSpPr>
        <xdr:cNvPr id="67" name="財政力最大値テキスト">
          <a:extLst>
            <a:ext uri="{FF2B5EF4-FFF2-40B4-BE49-F238E27FC236}">
              <a16:creationId xmlns:a16="http://schemas.microsoft.com/office/drawing/2014/main" id="{00000000-0008-0000-0300-000043000000}"/>
            </a:ext>
          </a:extLst>
        </xdr:cNvPr>
        <xdr:cNvSpPr txBox="1"/>
      </xdr:nvSpPr>
      <xdr:spPr>
        <a:xfrm>
          <a:off x="5041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35</xdr:row>
      <xdr:rowOff>99483</xdr:rowOff>
    </xdr:from>
    <xdr:to>
      <xdr:col>24</xdr:col>
      <xdr:colOff>12700</xdr:colOff>
      <xdr:row>35</xdr:row>
      <xdr:rowOff>99483</xdr:rowOff>
    </xdr:to>
    <xdr:cxnSp macro="">
      <xdr:nvCxnSpPr>
        <xdr:cNvPr id="68" name="直線コネクタ 67">
          <a:extLst>
            <a:ext uri="{FF2B5EF4-FFF2-40B4-BE49-F238E27FC236}">
              <a16:creationId xmlns:a16="http://schemas.microsoft.com/office/drawing/2014/main" id="{00000000-0008-0000-0300-000044000000}"/>
            </a:ext>
          </a:extLst>
        </xdr:cNvPr>
        <xdr:cNvCxnSpPr/>
      </xdr:nvCxnSpPr>
      <xdr:spPr>
        <a:xfrm>
          <a:off x="4864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38</xdr:row>
      <xdr:rowOff>107950</xdr:rowOff>
    </xdr:from>
    <xdr:to>
      <xdr:col>23</xdr:col>
      <xdr:colOff>133350</xdr:colOff>
      <xdr:row>39</xdr:row>
      <xdr:rowOff>16933</xdr:rowOff>
    </xdr:to>
    <xdr:cxnSp macro="">
      <xdr:nvCxnSpPr>
        <xdr:cNvPr id="69" name="直線コネクタ 68">
          <a:extLst>
            <a:ext uri="{FF2B5EF4-FFF2-40B4-BE49-F238E27FC236}">
              <a16:creationId xmlns:a16="http://schemas.microsoft.com/office/drawing/2014/main" id="{00000000-0008-0000-0300-000045000000}"/>
            </a:ext>
          </a:extLst>
        </xdr:cNvPr>
        <xdr:cNvCxnSpPr/>
      </xdr:nvCxnSpPr>
      <xdr:spPr>
        <a:xfrm>
          <a:off x="4114800" y="6623050"/>
          <a:ext cx="8382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39</xdr:row>
      <xdr:rowOff>58860</xdr:rowOff>
    </xdr:from>
    <xdr:ext cx="762000" cy="259045"/>
    <xdr:sp textlink="">
      <xdr:nvSpPr>
        <xdr:cNvPr id="70" name="財政力平均値テキスト">
          <a:extLst>
            <a:ext uri="{FF2B5EF4-FFF2-40B4-BE49-F238E27FC236}">
              <a16:creationId xmlns:a16="http://schemas.microsoft.com/office/drawing/2014/main" id="{00000000-0008-0000-0300-000046000000}"/>
            </a:ext>
          </a:extLst>
        </xdr:cNvPr>
        <xdr:cNvSpPr txBox="1"/>
      </xdr:nvSpPr>
      <xdr:spPr>
        <a:xfrm>
          <a:off x="5041900" y="674541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39</xdr:row>
      <xdr:rowOff>86783</xdr:rowOff>
    </xdr:from>
    <xdr:to>
      <xdr:col>23</xdr:col>
      <xdr:colOff>184150</xdr:colOff>
      <xdr:row>40</xdr:row>
      <xdr:rowOff>16933</xdr:rowOff>
    </xdr:to>
    <xdr:sp textlink="">
      <xdr:nvSpPr>
        <xdr:cNvPr id="71" name="フローチャート: 判断 70">
          <a:extLst>
            <a:ext uri="{FF2B5EF4-FFF2-40B4-BE49-F238E27FC236}">
              <a16:creationId xmlns:a16="http://schemas.microsoft.com/office/drawing/2014/main" id="{00000000-0008-0000-0300-000047000000}"/>
            </a:ext>
          </a:extLst>
        </xdr:cNvPr>
        <xdr:cNvSpPr/>
      </xdr:nvSpPr>
      <xdr:spPr>
        <a:xfrm>
          <a:off x="4902200" y="67733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38</xdr:row>
      <xdr:rowOff>107950</xdr:rowOff>
    </xdr:from>
    <xdr:to>
      <xdr:col>19</xdr:col>
      <xdr:colOff>133350</xdr:colOff>
      <xdr:row>38</xdr:row>
      <xdr:rowOff>107950</xdr:rowOff>
    </xdr:to>
    <xdr:cxnSp macro="">
      <xdr:nvCxnSpPr>
        <xdr:cNvPr id="72" name="直線コネクタ 71">
          <a:extLst>
            <a:ext uri="{FF2B5EF4-FFF2-40B4-BE49-F238E27FC236}">
              <a16:creationId xmlns:a16="http://schemas.microsoft.com/office/drawing/2014/main" id="{00000000-0008-0000-0300-000048000000}"/>
            </a:ext>
          </a:extLst>
        </xdr:cNvPr>
        <xdr:cNvCxnSpPr/>
      </xdr:nvCxnSpPr>
      <xdr:spPr>
        <a:xfrm>
          <a:off x="3225800" y="66230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39</xdr:row>
      <xdr:rowOff>6350</xdr:rowOff>
    </xdr:from>
    <xdr:to>
      <xdr:col>19</xdr:col>
      <xdr:colOff>184150</xdr:colOff>
      <xdr:row>39</xdr:row>
      <xdr:rowOff>107950</xdr:rowOff>
    </xdr:to>
    <xdr:sp textlink="">
      <xdr:nvSpPr>
        <xdr:cNvPr id="73" name="フローチャート: 判断 72">
          <a:extLst>
            <a:ext uri="{FF2B5EF4-FFF2-40B4-BE49-F238E27FC236}">
              <a16:creationId xmlns:a16="http://schemas.microsoft.com/office/drawing/2014/main" id="{00000000-0008-0000-0300-000049000000}"/>
            </a:ext>
          </a:extLst>
        </xdr:cNvPr>
        <xdr:cNvSpPr/>
      </xdr:nvSpPr>
      <xdr:spPr>
        <a:xfrm>
          <a:off x="4064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39</xdr:row>
      <xdr:rowOff>92727</xdr:rowOff>
    </xdr:from>
    <xdr:ext cx="736600" cy="259045"/>
    <xdr:sp textlink="">
      <xdr:nvSpPr>
        <xdr:cNvPr id="74" name="テキスト ボックス 73">
          <a:extLst>
            <a:ext uri="{FF2B5EF4-FFF2-40B4-BE49-F238E27FC236}">
              <a16:creationId xmlns:a16="http://schemas.microsoft.com/office/drawing/2014/main" id="{00000000-0008-0000-0300-00004A000000}"/>
            </a:ext>
          </a:extLst>
        </xdr:cNvPr>
        <xdr:cNvSpPr txBox="1"/>
      </xdr:nvSpPr>
      <xdr:spPr>
        <a:xfrm>
          <a:off x="3733800" y="67792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38</xdr:row>
      <xdr:rowOff>67733</xdr:rowOff>
    </xdr:from>
    <xdr:to>
      <xdr:col>15</xdr:col>
      <xdr:colOff>82550</xdr:colOff>
      <xdr:row>38</xdr:row>
      <xdr:rowOff>107950</xdr:rowOff>
    </xdr:to>
    <xdr:cxnSp macro="">
      <xdr:nvCxnSpPr>
        <xdr:cNvPr id="75" name="直線コネクタ 74">
          <a:extLst>
            <a:ext uri="{FF2B5EF4-FFF2-40B4-BE49-F238E27FC236}">
              <a16:creationId xmlns:a16="http://schemas.microsoft.com/office/drawing/2014/main" id="{00000000-0008-0000-0300-00004B000000}"/>
            </a:ext>
          </a:extLst>
        </xdr:cNvPr>
        <xdr:cNvCxnSpPr/>
      </xdr:nvCxnSpPr>
      <xdr:spPr>
        <a:xfrm>
          <a:off x="2336800" y="658283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39</xdr:row>
      <xdr:rowOff>6350</xdr:rowOff>
    </xdr:from>
    <xdr:to>
      <xdr:col>15</xdr:col>
      <xdr:colOff>133350</xdr:colOff>
      <xdr:row>39</xdr:row>
      <xdr:rowOff>107950</xdr:rowOff>
    </xdr:to>
    <xdr:sp textlink="">
      <xdr:nvSpPr>
        <xdr:cNvPr id="76" name="フローチャート: 判断 75">
          <a:extLst>
            <a:ext uri="{FF2B5EF4-FFF2-40B4-BE49-F238E27FC236}">
              <a16:creationId xmlns:a16="http://schemas.microsoft.com/office/drawing/2014/main" id="{00000000-0008-0000-0300-00004C000000}"/>
            </a:ext>
          </a:extLst>
        </xdr:cNvPr>
        <xdr:cNvSpPr/>
      </xdr:nvSpPr>
      <xdr:spPr>
        <a:xfrm>
          <a:off x="3175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39</xdr:row>
      <xdr:rowOff>92727</xdr:rowOff>
    </xdr:from>
    <xdr:ext cx="762000" cy="259045"/>
    <xdr:sp textlink="">
      <xdr:nvSpPr>
        <xdr:cNvPr id="77" name="テキスト ボックス 76">
          <a:extLst>
            <a:ext uri="{FF2B5EF4-FFF2-40B4-BE49-F238E27FC236}">
              <a16:creationId xmlns:a16="http://schemas.microsoft.com/office/drawing/2014/main" id="{00000000-0008-0000-0300-00004D000000}"/>
            </a:ext>
          </a:extLst>
        </xdr:cNvPr>
        <xdr:cNvSpPr txBox="1"/>
      </xdr:nvSpPr>
      <xdr:spPr>
        <a:xfrm>
          <a:off x="2844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38</xdr:row>
      <xdr:rowOff>27517</xdr:rowOff>
    </xdr:from>
    <xdr:to>
      <xdr:col>11</xdr:col>
      <xdr:colOff>31750</xdr:colOff>
      <xdr:row>38</xdr:row>
      <xdr:rowOff>67733</xdr:rowOff>
    </xdr:to>
    <xdr:cxnSp macro="">
      <xdr:nvCxnSpPr>
        <xdr:cNvPr id="78" name="直線コネクタ 77">
          <a:extLst>
            <a:ext uri="{FF2B5EF4-FFF2-40B4-BE49-F238E27FC236}">
              <a16:creationId xmlns:a16="http://schemas.microsoft.com/office/drawing/2014/main" id="{00000000-0008-0000-0300-00004E000000}"/>
            </a:ext>
          </a:extLst>
        </xdr:cNvPr>
        <xdr:cNvCxnSpPr/>
      </xdr:nvCxnSpPr>
      <xdr:spPr>
        <a:xfrm>
          <a:off x="1447800" y="6542617"/>
          <a:ext cx="8890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39</xdr:row>
      <xdr:rowOff>6350</xdr:rowOff>
    </xdr:from>
    <xdr:to>
      <xdr:col>11</xdr:col>
      <xdr:colOff>82550</xdr:colOff>
      <xdr:row>39</xdr:row>
      <xdr:rowOff>107950</xdr:rowOff>
    </xdr:to>
    <xdr:sp textlink="">
      <xdr:nvSpPr>
        <xdr:cNvPr id="79" name="フローチャート: 判断 78">
          <a:extLst>
            <a:ext uri="{FF2B5EF4-FFF2-40B4-BE49-F238E27FC236}">
              <a16:creationId xmlns:a16="http://schemas.microsoft.com/office/drawing/2014/main" id="{00000000-0008-0000-0300-00004F000000}"/>
            </a:ext>
          </a:extLst>
        </xdr:cNvPr>
        <xdr:cNvSpPr/>
      </xdr:nvSpPr>
      <xdr:spPr>
        <a:xfrm>
          <a:off x="2286000" y="669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39</xdr:row>
      <xdr:rowOff>92727</xdr:rowOff>
    </xdr:from>
    <xdr:ext cx="762000" cy="259045"/>
    <xdr:sp textlink="">
      <xdr:nvSpPr>
        <xdr:cNvPr id="80" name="テキスト ボックス 79">
          <a:extLst>
            <a:ext uri="{FF2B5EF4-FFF2-40B4-BE49-F238E27FC236}">
              <a16:creationId xmlns:a16="http://schemas.microsoft.com/office/drawing/2014/main" id="{00000000-0008-0000-0300-000050000000}"/>
            </a:ext>
          </a:extLst>
        </xdr:cNvPr>
        <xdr:cNvSpPr txBox="1"/>
      </xdr:nvSpPr>
      <xdr:spPr>
        <a:xfrm>
          <a:off x="1955800" y="677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38</xdr:row>
      <xdr:rowOff>137583</xdr:rowOff>
    </xdr:from>
    <xdr:to>
      <xdr:col>7</xdr:col>
      <xdr:colOff>31750</xdr:colOff>
      <xdr:row>39</xdr:row>
      <xdr:rowOff>67733</xdr:rowOff>
    </xdr:to>
    <xdr:sp textlink="">
      <xdr:nvSpPr>
        <xdr:cNvPr id="81" name="フローチャート: 判断 80">
          <a:extLst>
            <a:ext uri="{FF2B5EF4-FFF2-40B4-BE49-F238E27FC236}">
              <a16:creationId xmlns:a16="http://schemas.microsoft.com/office/drawing/2014/main" id="{00000000-0008-0000-0300-000051000000}"/>
            </a:ext>
          </a:extLst>
        </xdr:cNvPr>
        <xdr:cNvSpPr/>
      </xdr:nvSpPr>
      <xdr:spPr>
        <a:xfrm>
          <a:off x="1397000" y="66526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39</xdr:row>
      <xdr:rowOff>52510</xdr:rowOff>
    </xdr:from>
    <xdr:ext cx="762000" cy="259045"/>
    <xdr:sp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1066800" y="67390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47</xdr:row>
      <xdr:rowOff>130827</xdr:rowOff>
    </xdr:from>
    <xdr:ext cx="762000" cy="259045"/>
    <xdr:sp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47</xdr:row>
      <xdr:rowOff>130827</xdr:rowOff>
    </xdr:from>
    <xdr:ext cx="762000" cy="259045"/>
    <xdr:sp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47</xdr:row>
      <xdr:rowOff>130827</xdr:rowOff>
    </xdr:from>
    <xdr:ext cx="762000" cy="259045"/>
    <xdr:sp textlink="">
      <xdr:nvSpPr>
        <xdr:cNvPr id="85" name="テキスト ボックス 84">
          <a:extLst>
            <a:ext uri="{FF2B5EF4-FFF2-40B4-BE49-F238E27FC236}">
              <a16:creationId xmlns:a16="http://schemas.microsoft.com/office/drawing/2014/main" id="{00000000-0008-0000-0300-000055000000}"/>
            </a:ext>
          </a:extLst>
        </xdr:cNvPr>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47</xdr:row>
      <xdr:rowOff>130827</xdr:rowOff>
    </xdr:from>
    <xdr:ext cx="762000" cy="259045"/>
    <xdr:sp textlink="">
      <xdr:nvSpPr>
        <xdr:cNvPr id="86" name="テキスト ボックス 85">
          <a:extLst>
            <a:ext uri="{FF2B5EF4-FFF2-40B4-BE49-F238E27FC236}">
              <a16:creationId xmlns:a16="http://schemas.microsoft.com/office/drawing/2014/main" id="{00000000-0008-0000-0300-000056000000}"/>
            </a:ext>
          </a:extLst>
        </xdr:cNvPr>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47</xdr:row>
      <xdr:rowOff>130827</xdr:rowOff>
    </xdr:from>
    <xdr:ext cx="762000" cy="259045"/>
    <xdr:sp textlink="">
      <xdr:nvSpPr>
        <xdr:cNvPr id="87" name="テキスト ボックス 86">
          <a:extLst>
            <a:ext uri="{FF2B5EF4-FFF2-40B4-BE49-F238E27FC236}">
              <a16:creationId xmlns:a16="http://schemas.microsoft.com/office/drawing/2014/main" id="{00000000-0008-0000-0300-000057000000}"/>
            </a:ext>
          </a:extLst>
        </xdr:cNvPr>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38</xdr:row>
      <xdr:rowOff>137583</xdr:rowOff>
    </xdr:from>
    <xdr:to>
      <xdr:col>23</xdr:col>
      <xdr:colOff>184150</xdr:colOff>
      <xdr:row>39</xdr:row>
      <xdr:rowOff>67733</xdr:rowOff>
    </xdr:to>
    <xdr:sp textlink="">
      <xdr:nvSpPr>
        <xdr:cNvPr id="88" name="楕円 87">
          <a:extLst>
            <a:ext uri="{FF2B5EF4-FFF2-40B4-BE49-F238E27FC236}">
              <a16:creationId xmlns:a16="http://schemas.microsoft.com/office/drawing/2014/main" id="{00000000-0008-0000-0300-000058000000}"/>
            </a:ext>
          </a:extLst>
        </xdr:cNvPr>
        <xdr:cNvSpPr/>
      </xdr:nvSpPr>
      <xdr:spPr>
        <a:xfrm>
          <a:off x="49022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37</xdr:row>
      <xdr:rowOff>154110</xdr:rowOff>
    </xdr:from>
    <xdr:ext cx="762000" cy="259045"/>
    <xdr:sp textlink="">
      <xdr:nvSpPr>
        <xdr:cNvPr id="89" name="財政力該当値テキスト">
          <a:extLst>
            <a:ext uri="{FF2B5EF4-FFF2-40B4-BE49-F238E27FC236}">
              <a16:creationId xmlns:a16="http://schemas.microsoft.com/office/drawing/2014/main" id="{00000000-0008-0000-0300-000059000000}"/>
            </a:ext>
          </a:extLst>
        </xdr:cNvPr>
        <xdr:cNvSpPr txBox="1"/>
      </xdr:nvSpPr>
      <xdr:spPr>
        <a:xfrm>
          <a:off x="5041900" y="64977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38</xdr:row>
      <xdr:rowOff>57150</xdr:rowOff>
    </xdr:from>
    <xdr:to>
      <xdr:col>19</xdr:col>
      <xdr:colOff>184150</xdr:colOff>
      <xdr:row>38</xdr:row>
      <xdr:rowOff>158750</xdr:rowOff>
    </xdr:to>
    <xdr:sp textlink="">
      <xdr:nvSpPr>
        <xdr:cNvPr id="90" name="楕円 89">
          <a:extLst>
            <a:ext uri="{FF2B5EF4-FFF2-40B4-BE49-F238E27FC236}">
              <a16:creationId xmlns:a16="http://schemas.microsoft.com/office/drawing/2014/main" id="{00000000-0008-0000-0300-00005A000000}"/>
            </a:ext>
          </a:extLst>
        </xdr:cNvPr>
        <xdr:cNvSpPr/>
      </xdr:nvSpPr>
      <xdr:spPr>
        <a:xfrm>
          <a:off x="4064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36</xdr:row>
      <xdr:rowOff>168927</xdr:rowOff>
    </xdr:from>
    <xdr:ext cx="736600" cy="259045"/>
    <xdr:sp textlink="">
      <xdr:nvSpPr>
        <xdr:cNvPr id="91" name="テキスト ボックス 90">
          <a:extLst>
            <a:ext uri="{FF2B5EF4-FFF2-40B4-BE49-F238E27FC236}">
              <a16:creationId xmlns:a16="http://schemas.microsoft.com/office/drawing/2014/main" id="{00000000-0008-0000-0300-00005B000000}"/>
            </a:ext>
          </a:extLst>
        </xdr:cNvPr>
        <xdr:cNvSpPr txBox="1"/>
      </xdr:nvSpPr>
      <xdr:spPr>
        <a:xfrm>
          <a:off x="3733800" y="63411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38</xdr:row>
      <xdr:rowOff>57150</xdr:rowOff>
    </xdr:from>
    <xdr:to>
      <xdr:col>15</xdr:col>
      <xdr:colOff>133350</xdr:colOff>
      <xdr:row>38</xdr:row>
      <xdr:rowOff>158750</xdr:rowOff>
    </xdr:to>
    <xdr:sp textlink="">
      <xdr:nvSpPr>
        <xdr:cNvPr id="92" name="楕円 91">
          <a:extLst>
            <a:ext uri="{FF2B5EF4-FFF2-40B4-BE49-F238E27FC236}">
              <a16:creationId xmlns:a16="http://schemas.microsoft.com/office/drawing/2014/main" id="{00000000-0008-0000-0300-00005C000000}"/>
            </a:ext>
          </a:extLst>
        </xdr:cNvPr>
        <xdr:cNvSpPr/>
      </xdr:nvSpPr>
      <xdr:spPr>
        <a:xfrm>
          <a:off x="3175000" y="6572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36</xdr:row>
      <xdr:rowOff>168927</xdr:rowOff>
    </xdr:from>
    <xdr:ext cx="762000" cy="259045"/>
    <xdr:sp textlink="">
      <xdr:nvSpPr>
        <xdr:cNvPr id="93" name="テキスト ボックス 92">
          <a:extLst>
            <a:ext uri="{FF2B5EF4-FFF2-40B4-BE49-F238E27FC236}">
              <a16:creationId xmlns:a16="http://schemas.microsoft.com/office/drawing/2014/main" id="{00000000-0008-0000-0300-00005D000000}"/>
            </a:ext>
          </a:extLst>
        </xdr:cNvPr>
        <xdr:cNvSpPr txBox="1"/>
      </xdr:nvSpPr>
      <xdr:spPr>
        <a:xfrm>
          <a:off x="2844800" y="6341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38</xdr:row>
      <xdr:rowOff>16933</xdr:rowOff>
    </xdr:from>
    <xdr:to>
      <xdr:col>11</xdr:col>
      <xdr:colOff>82550</xdr:colOff>
      <xdr:row>38</xdr:row>
      <xdr:rowOff>118533</xdr:rowOff>
    </xdr:to>
    <xdr:sp textlink="">
      <xdr:nvSpPr>
        <xdr:cNvPr id="94" name="楕円 93">
          <a:extLst>
            <a:ext uri="{FF2B5EF4-FFF2-40B4-BE49-F238E27FC236}">
              <a16:creationId xmlns:a16="http://schemas.microsoft.com/office/drawing/2014/main" id="{00000000-0008-0000-0300-00005E000000}"/>
            </a:ext>
          </a:extLst>
        </xdr:cNvPr>
        <xdr:cNvSpPr/>
      </xdr:nvSpPr>
      <xdr:spPr>
        <a:xfrm>
          <a:off x="2286000" y="65320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36</xdr:row>
      <xdr:rowOff>128710</xdr:rowOff>
    </xdr:from>
    <xdr:ext cx="762000" cy="259045"/>
    <xdr:sp textlink="">
      <xdr:nvSpPr>
        <xdr:cNvPr id="95" name="テキスト ボックス 94">
          <a:extLst>
            <a:ext uri="{FF2B5EF4-FFF2-40B4-BE49-F238E27FC236}">
              <a16:creationId xmlns:a16="http://schemas.microsoft.com/office/drawing/2014/main" id="{00000000-0008-0000-0300-00005F000000}"/>
            </a:ext>
          </a:extLst>
        </xdr:cNvPr>
        <xdr:cNvSpPr txBox="1"/>
      </xdr:nvSpPr>
      <xdr:spPr>
        <a:xfrm>
          <a:off x="1955800" y="63009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37</xdr:row>
      <xdr:rowOff>148167</xdr:rowOff>
    </xdr:from>
    <xdr:to>
      <xdr:col>7</xdr:col>
      <xdr:colOff>31750</xdr:colOff>
      <xdr:row>38</xdr:row>
      <xdr:rowOff>78316</xdr:rowOff>
    </xdr:to>
    <xdr:sp textlink="">
      <xdr:nvSpPr>
        <xdr:cNvPr id="96" name="楕円 95">
          <a:extLst>
            <a:ext uri="{FF2B5EF4-FFF2-40B4-BE49-F238E27FC236}">
              <a16:creationId xmlns:a16="http://schemas.microsoft.com/office/drawing/2014/main" id="{00000000-0008-0000-0300-000060000000}"/>
            </a:ext>
          </a:extLst>
        </xdr:cNvPr>
        <xdr:cNvSpPr/>
      </xdr:nvSpPr>
      <xdr:spPr>
        <a:xfrm>
          <a:off x="1397000" y="6491817"/>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36</xdr:row>
      <xdr:rowOff>88494</xdr:rowOff>
    </xdr:from>
    <xdr:ext cx="762000" cy="259045"/>
    <xdr:sp textlink="">
      <xdr:nvSpPr>
        <xdr:cNvPr id="97" name="テキスト ボックス 96">
          <a:extLst>
            <a:ext uri="{FF2B5EF4-FFF2-40B4-BE49-F238E27FC236}">
              <a16:creationId xmlns:a16="http://schemas.microsoft.com/office/drawing/2014/main" id="{00000000-0008-0000-0300-000061000000}"/>
            </a:ext>
          </a:extLst>
        </xdr:cNvPr>
        <xdr:cNvSpPr txBox="1"/>
      </xdr:nvSpPr>
      <xdr:spPr>
        <a:xfrm>
          <a:off x="1066800" y="62606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51</xdr:row>
      <xdr:rowOff>82550</xdr:rowOff>
    </xdr:from>
    <xdr:to>
      <xdr:col>27</xdr:col>
      <xdr:colOff>184150</xdr:colOff>
      <xdr:row>53</xdr:row>
      <xdr:rowOff>57150</xdr:rowOff>
    </xdr:to>
    <xdr:sp textlink="">
      <xdr:nvSpPr>
        <xdr:cNvPr id="98" name="正方形/長方形 97">
          <a:extLst>
            <a:ext uri="{FF2B5EF4-FFF2-40B4-BE49-F238E27FC236}">
              <a16:creationId xmlns:a16="http://schemas.microsoft.com/office/drawing/2014/main" id="{00000000-0008-0000-0300-000062000000}"/>
            </a:ext>
          </a:extLst>
        </xdr:cNvPr>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財政構造の弾力性</a:t>
          </a:r>
        </a:p>
      </xdr:txBody>
    </xdr:sp>
    <xdr:clientData/>
  </xdr:twoCellAnchor>
  <xdr:oneCellAnchor>
    <xdr:from>
      <xdr:col>8</xdr:col>
      <xdr:colOff>17130</xdr:colOff>
      <xdr:row>53</xdr:row>
      <xdr:rowOff>101600</xdr:rowOff>
    </xdr:from>
    <xdr:ext cx="1438940" cy="309059"/>
    <xdr:sp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経常収支比率</a:t>
          </a:r>
        </a:p>
      </xdr:txBody>
    </xdr:sp>
    <xdr:clientData/>
  </xdr:oneCellAnchor>
  <xdr:oneCellAnchor>
    <xdr:from>
      <xdr:col>15</xdr:col>
      <xdr:colOff>116220</xdr:colOff>
      <xdr:row>53</xdr:row>
      <xdr:rowOff>76200</xdr:rowOff>
    </xdr:from>
    <xdr:ext cx="1651000" cy="359073"/>
    <xdr:sp textlink="">
      <xdr:nvSpPr>
        <xdr:cNvPr id="100" name="テキスト ボックス 99">
          <a:extLst>
            <a:ext uri="{FF2B5EF4-FFF2-40B4-BE49-F238E27FC236}">
              <a16:creationId xmlns:a16="http://schemas.microsoft.com/office/drawing/2014/main" id="{00000000-0008-0000-0300-000064000000}"/>
            </a:ext>
          </a:extLst>
        </xdr:cNvPr>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[90.0%]</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52</xdr:row>
      <xdr:rowOff>165100</xdr:rowOff>
    </xdr:from>
    <xdr:to>
      <xdr:col>35</xdr:col>
      <xdr:colOff>95250</xdr:colOff>
      <xdr:row>54</xdr:row>
      <xdr:rowOff>76200</xdr:rowOff>
    </xdr:to>
    <xdr:sp textlink="">
      <xdr:nvSpPr>
        <xdr:cNvPr id="101" name="正方形/長方形 100">
          <a:extLst>
            <a:ext uri="{FF2B5EF4-FFF2-40B4-BE49-F238E27FC236}">
              <a16:creationId xmlns:a16="http://schemas.microsoft.com/office/drawing/2014/main" id="{00000000-0008-0000-0300-000065000000}"/>
            </a:ext>
          </a:extLst>
        </xdr:cNvPr>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54</xdr:row>
      <xdr:rowOff>12700</xdr:rowOff>
    </xdr:from>
    <xdr:to>
      <xdr:col>35</xdr:col>
      <xdr:colOff>95250</xdr:colOff>
      <xdr:row>55</xdr:row>
      <xdr:rowOff>95250</xdr:rowOff>
    </xdr:to>
    <xdr:sp textlink="">
      <xdr:nvSpPr>
        <xdr:cNvPr id="102" name="正方形/長方形 101">
          <a:extLst>
            <a:ext uri="{FF2B5EF4-FFF2-40B4-BE49-F238E27FC236}">
              <a16:creationId xmlns:a16="http://schemas.microsoft.com/office/drawing/2014/main" id="{00000000-0008-0000-0300-000066000000}"/>
            </a:ext>
          </a:extLst>
        </xdr:cNvPr>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52</xdr:row>
      <xdr:rowOff>165100</xdr:rowOff>
    </xdr:from>
    <xdr:to>
      <xdr:col>42</xdr:col>
      <xdr:colOff>25400</xdr:colOff>
      <xdr:row>54</xdr:row>
      <xdr:rowOff>76200</xdr:rowOff>
    </xdr:to>
    <xdr:sp textlink="">
      <xdr:nvSpPr>
        <xdr:cNvPr id="103" name="正方形/長方形 102">
          <a:extLst>
            <a:ext uri="{FF2B5EF4-FFF2-40B4-BE49-F238E27FC236}">
              <a16:creationId xmlns:a16="http://schemas.microsoft.com/office/drawing/2014/main" id="{00000000-0008-0000-0300-000067000000}"/>
            </a:ext>
          </a:extLst>
        </xdr:cNvPr>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54</xdr:row>
      <xdr:rowOff>12700</xdr:rowOff>
    </xdr:from>
    <xdr:to>
      <xdr:col>42</xdr:col>
      <xdr:colOff>25400</xdr:colOff>
      <xdr:row>55</xdr:row>
      <xdr:rowOff>95250</xdr:rowOff>
    </xdr:to>
    <xdr:sp textlink="">
      <xdr:nvSpPr>
        <xdr:cNvPr id="104" name="正方形/長方形 103">
          <a:extLst>
            <a:ext uri="{FF2B5EF4-FFF2-40B4-BE49-F238E27FC236}">
              <a16:creationId xmlns:a16="http://schemas.microsoft.com/office/drawing/2014/main" id="{00000000-0008-0000-0300-000068000000}"/>
            </a:ext>
          </a:extLst>
        </xdr:cNvPr>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52</xdr:row>
      <xdr:rowOff>165100</xdr:rowOff>
    </xdr:from>
    <xdr:to>
      <xdr:col>49</xdr:col>
      <xdr:colOff>19050</xdr:colOff>
      <xdr:row>54</xdr:row>
      <xdr:rowOff>76200</xdr:rowOff>
    </xdr:to>
    <xdr:sp textlink="">
      <xdr:nvSpPr>
        <xdr:cNvPr id="105" name="正方形/長方形 104">
          <a:extLst>
            <a:ext uri="{FF2B5EF4-FFF2-40B4-BE49-F238E27FC236}">
              <a16:creationId xmlns:a16="http://schemas.microsoft.com/office/drawing/2014/main" id="{00000000-0008-0000-0300-000069000000}"/>
            </a:ext>
          </a:extLst>
        </xdr:cNvPr>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6350</xdr:colOff>
      <xdr:row>54</xdr:row>
      <xdr:rowOff>12700</xdr:rowOff>
    </xdr:from>
    <xdr:to>
      <xdr:col>49</xdr:col>
      <xdr:colOff>19050</xdr:colOff>
      <xdr:row>55</xdr:row>
      <xdr:rowOff>95250</xdr:rowOff>
    </xdr:to>
    <xdr:sp textlink="">
      <xdr:nvSpPr>
        <xdr:cNvPr id="106" name="正方形/長方形 105">
          <a:extLst>
            <a:ext uri="{FF2B5EF4-FFF2-40B4-BE49-F238E27FC236}">
              <a16:creationId xmlns:a16="http://schemas.microsoft.com/office/drawing/2014/main" id="{00000000-0008-0000-0300-00006A000000}"/>
            </a:ext>
          </a:extLst>
        </xdr:cNvPr>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55</xdr:row>
      <xdr:rowOff>158750</xdr:rowOff>
    </xdr:from>
    <xdr:to>
      <xdr:col>27</xdr:col>
      <xdr:colOff>184150</xdr:colOff>
      <xdr:row>70</xdr:row>
      <xdr:rowOff>0</xdr:rowOff>
    </xdr:to>
    <xdr:sp textlink="">
      <xdr:nvSpPr>
        <xdr:cNvPr id="107" name="正方形/長方形 106">
          <a:extLst>
            <a:ext uri="{FF2B5EF4-FFF2-40B4-BE49-F238E27FC236}">
              <a16:creationId xmlns:a16="http://schemas.microsoft.com/office/drawing/2014/main" id="{00000000-0008-0000-0300-00006B000000}"/>
            </a:ext>
          </a:extLst>
        </xdr:cNvPr>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57</xdr:col>
      <xdr:colOff>120650</xdr:colOff>
      <xdr:row>70</xdr:row>
      <xdr:rowOff>0</xdr:rowOff>
    </xdr:to>
    <xdr:sp textlink="">
      <xdr:nvSpPr>
        <xdr:cNvPr id="108" name="正方形/長方形 107">
          <a:extLst>
            <a:ext uri="{FF2B5EF4-FFF2-40B4-BE49-F238E27FC236}">
              <a16:creationId xmlns:a16="http://schemas.microsoft.com/office/drawing/2014/main" id="{00000000-0008-0000-0300-00006C000000}"/>
            </a:ext>
          </a:extLst>
        </xdr:cNvPr>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55</xdr:row>
      <xdr:rowOff>158750</xdr:rowOff>
    </xdr:from>
    <xdr:to>
      <xdr:col>46</xdr:col>
      <xdr:colOff>203200</xdr:colOff>
      <xdr:row>57</xdr:row>
      <xdr:rowOff>69850</xdr:rowOff>
    </xdr:to>
    <xdr:sp textlink="">
      <xdr:nvSpPr>
        <xdr:cNvPr id="109" name="正方形/長方形 108">
          <a:extLst>
            <a:ext uri="{FF2B5EF4-FFF2-40B4-BE49-F238E27FC236}">
              <a16:creationId xmlns:a16="http://schemas.microsoft.com/office/drawing/2014/main" id="{00000000-0008-0000-0300-00006D000000}"/>
            </a:ext>
          </a:extLst>
        </xdr:cNvPr>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経常収支比率の分析欄</a:t>
          </a:r>
        </a:p>
      </xdr:txBody>
    </xdr:sp>
    <xdr:clientData/>
  </xdr:twoCellAnchor>
  <xdr:twoCellAnchor>
    <xdr:from>
      <xdr:col>29</xdr:col>
      <xdr:colOff>82550</xdr:colOff>
      <xdr:row>57</xdr:row>
      <xdr:rowOff>133350</xdr:rowOff>
    </xdr:from>
    <xdr:to>
      <xdr:col>56</xdr:col>
      <xdr:colOff>203200</xdr:colOff>
      <xdr:row>69</xdr:row>
      <xdr:rowOff>107950</xdr:rowOff>
    </xdr:to>
    <xdr:sp textlink="" fLocksText="0">
      <xdr:nvSpPr>
        <xdr:cNvPr id="110" name="テキスト ボックス 109">
          <a:extLst>
            <a:ext uri="{FF2B5EF4-FFF2-40B4-BE49-F238E27FC236}">
              <a16:creationId xmlns:a16="http://schemas.microsoft.com/office/drawing/2014/main" id="{00000000-0008-0000-0300-00006E000000}"/>
            </a:ext>
          </a:extLst>
        </xdr:cNvPr>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生活保護費をはじめとする社会保障経費にかかる扶助費が少ないことなどにより類似団体平均を下回っている。</a:t>
          </a:r>
        </a:p>
        <a:p>
          <a:r>
            <a:rPr kumimoji="1" lang="ja-JP" altLang="en-US" sz="1100">
              <a:latin typeface="ＭＳ Ｐゴシック" panose="020B0600070205080204" pitchFamily="50" charset="-128"/>
              <a:ea typeface="ＭＳ Ｐゴシック" panose="020B0600070205080204" pitchFamily="50" charset="-128"/>
            </a:rPr>
            <a:t>　２年度は地方消費税交付金や法人事業税交付金などの経常一般財源の増加や、退職手当など経常的な経費が減少したことにより、</a:t>
          </a:r>
          <a:r>
            <a:rPr kumimoji="1" lang="en-US" altLang="ja-JP" sz="1100">
              <a:latin typeface="ＭＳ Ｐゴシック" panose="020B0600070205080204" pitchFamily="50" charset="-128"/>
              <a:ea typeface="ＭＳ Ｐゴシック" panose="020B0600070205080204" pitchFamily="50" charset="-128"/>
            </a:rPr>
            <a:t>0.1</a:t>
          </a:r>
          <a:r>
            <a:rPr kumimoji="1" lang="ja-JP" altLang="en-US" sz="1100">
              <a:latin typeface="ＭＳ Ｐゴシック" panose="020B0600070205080204" pitchFamily="50" charset="-128"/>
              <a:ea typeface="ＭＳ Ｐゴシック" panose="020B0600070205080204" pitchFamily="50" charset="-128"/>
            </a:rPr>
            <a:t>ポイントの減となった。３年度は公債費などの減少や、地方交付税及び地方消費税交付金の増加などにより、</a:t>
          </a:r>
          <a:r>
            <a:rPr kumimoji="1" lang="en-US" altLang="ja-JP" sz="1100">
              <a:latin typeface="ＭＳ Ｐゴシック" panose="020B0600070205080204" pitchFamily="50" charset="-128"/>
              <a:ea typeface="ＭＳ Ｐゴシック" panose="020B0600070205080204" pitchFamily="50" charset="-128"/>
            </a:rPr>
            <a:t>4.6</a:t>
          </a:r>
          <a:r>
            <a:rPr kumimoji="1" lang="ja-JP" altLang="en-US" sz="1100">
              <a:latin typeface="ＭＳ Ｐゴシック" panose="020B0600070205080204" pitchFamily="50" charset="-128"/>
              <a:ea typeface="ＭＳ Ｐゴシック" panose="020B0600070205080204" pitchFamily="50" charset="-128"/>
            </a:rPr>
            <a:t>ポイント改善した。</a:t>
          </a:r>
        </a:p>
        <a:p>
          <a:r>
            <a:rPr kumimoji="1" lang="ja-JP" altLang="en-US" sz="1100">
              <a:latin typeface="ＭＳ Ｐゴシック" panose="020B0600070205080204" pitchFamily="50" charset="-128"/>
              <a:ea typeface="ＭＳ Ｐゴシック" panose="020B0600070205080204" pitchFamily="50" charset="-128"/>
            </a:rPr>
            <a:t>　扶助費など社会保障関係経費は今後も増加が見込まれるため、行財政改革やアセットマネジメントの取組などを推進し、事務事業に要する経常的経費の抑制に努めていく。</a:t>
          </a:r>
        </a:p>
      </xdr:txBody>
    </xdr:sp>
    <xdr:clientData/>
  </xdr:twoCellAnchor>
  <xdr:oneCellAnchor>
    <xdr:from>
      <xdr:col>3</xdr:col>
      <xdr:colOff>95250</xdr:colOff>
      <xdr:row>54</xdr:row>
      <xdr:rowOff>139700</xdr:rowOff>
    </xdr:from>
    <xdr:ext cx="298543" cy="225703"/>
    <xdr:sp textlink="">
      <xdr:nvSpPr>
        <xdr:cNvPr id="111" name="テキスト ボックス 110">
          <a:extLst>
            <a:ext uri="{FF2B5EF4-FFF2-40B4-BE49-F238E27FC236}">
              <a16:creationId xmlns:a16="http://schemas.microsoft.com/office/drawing/2014/main" id="{00000000-0008-0000-0300-00006F000000}"/>
            </a:ext>
          </a:extLst>
        </xdr:cNvPr>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70</xdr:row>
      <xdr:rowOff>0</xdr:rowOff>
    </xdr:from>
    <xdr:to>
      <xdr:col>27</xdr:col>
      <xdr:colOff>184150</xdr:colOff>
      <xdr:row>70</xdr:row>
      <xdr:rowOff>0</xdr:rowOff>
    </xdr:to>
    <xdr:cxnSp macro="">
      <xdr:nvCxnSpPr>
        <xdr:cNvPr id="112" name="直線コネクタ 111">
          <a:extLst>
            <a:ext uri="{FF2B5EF4-FFF2-40B4-BE49-F238E27FC236}">
              <a16:creationId xmlns:a16="http://schemas.microsoft.com/office/drawing/2014/main" id="{00000000-0008-0000-0300-000070000000}"/>
            </a:ext>
          </a:extLst>
        </xdr:cNvPr>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textlink="">
      <xdr:nvSpPr>
        <xdr:cNvPr id="113" name="テキスト ボックス 112">
          <a:extLst>
            <a:ext uri="{FF2B5EF4-FFF2-40B4-BE49-F238E27FC236}">
              <a16:creationId xmlns:a16="http://schemas.microsoft.com/office/drawing/2014/main" id="{00000000-0008-0000-0300-000071000000}"/>
            </a:ext>
          </a:extLst>
        </xdr:cNvPr>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67</xdr:row>
      <xdr:rowOff>169635</xdr:rowOff>
    </xdr:from>
    <xdr:to>
      <xdr:col>27</xdr:col>
      <xdr:colOff>184150</xdr:colOff>
      <xdr:row>67</xdr:row>
      <xdr:rowOff>169635</xdr:rowOff>
    </xdr:to>
    <xdr:cxnSp macro="">
      <xdr:nvCxnSpPr>
        <xdr:cNvPr id="114" name="直線コネクタ 113">
          <a:extLst>
            <a:ext uri="{FF2B5EF4-FFF2-40B4-BE49-F238E27FC236}">
              <a16:creationId xmlns:a16="http://schemas.microsoft.com/office/drawing/2014/main" id="{00000000-0008-0000-0300-000072000000}"/>
            </a:ext>
          </a:extLst>
        </xdr:cNvPr>
        <xdr:cNvCxnSpPr/>
      </xdr:nvCxnSpPr>
      <xdr:spPr>
        <a:xfrm>
          <a:off x="762000" y="1165678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67</xdr:row>
      <xdr:rowOff>27412</xdr:rowOff>
    </xdr:from>
    <xdr:ext cx="762000" cy="259045"/>
    <xdr:sp textlink="">
      <xdr:nvSpPr>
        <xdr:cNvPr id="115" name="テキスト ボックス 114">
          <a:extLst>
            <a:ext uri="{FF2B5EF4-FFF2-40B4-BE49-F238E27FC236}">
              <a16:creationId xmlns:a16="http://schemas.microsoft.com/office/drawing/2014/main" id="{00000000-0008-0000-0300-000073000000}"/>
            </a:ext>
          </a:extLst>
        </xdr:cNvPr>
        <xdr:cNvSpPr txBox="1"/>
      </xdr:nvSpPr>
      <xdr:spPr>
        <a:xfrm>
          <a:off x="0" y="115145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65</xdr:row>
      <xdr:rowOff>167822</xdr:rowOff>
    </xdr:from>
    <xdr:to>
      <xdr:col>27</xdr:col>
      <xdr:colOff>184150</xdr:colOff>
      <xdr:row>65</xdr:row>
      <xdr:rowOff>167822</xdr:rowOff>
    </xdr:to>
    <xdr:cxnSp macro="">
      <xdr:nvCxnSpPr>
        <xdr:cNvPr id="116" name="直線コネクタ 115">
          <a:extLst>
            <a:ext uri="{FF2B5EF4-FFF2-40B4-BE49-F238E27FC236}">
              <a16:creationId xmlns:a16="http://schemas.microsoft.com/office/drawing/2014/main" id="{00000000-0008-0000-0300-000074000000}"/>
            </a:ext>
          </a:extLst>
        </xdr:cNvPr>
        <xdr:cNvCxnSpPr/>
      </xdr:nvCxnSpPr>
      <xdr:spPr>
        <a:xfrm>
          <a:off x="762000" y="1131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65</xdr:row>
      <xdr:rowOff>25599</xdr:rowOff>
    </xdr:from>
    <xdr:ext cx="762000" cy="259045"/>
    <xdr:sp textlink="">
      <xdr:nvSpPr>
        <xdr:cNvPr id="117" name="テキスト ボックス 116">
          <a:extLst>
            <a:ext uri="{FF2B5EF4-FFF2-40B4-BE49-F238E27FC236}">
              <a16:creationId xmlns:a16="http://schemas.microsoft.com/office/drawing/2014/main" id="{00000000-0008-0000-0300-000075000000}"/>
            </a:ext>
          </a:extLst>
        </xdr:cNvPr>
        <xdr:cNvSpPr txBox="1"/>
      </xdr:nvSpPr>
      <xdr:spPr>
        <a:xfrm>
          <a:off x="0" y="1116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63</xdr:row>
      <xdr:rowOff>166007</xdr:rowOff>
    </xdr:from>
    <xdr:to>
      <xdr:col>27</xdr:col>
      <xdr:colOff>184150</xdr:colOff>
      <xdr:row>63</xdr:row>
      <xdr:rowOff>166007</xdr:rowOff>
    </xdr:to>
    <xdr:cxnSp macro="">
      <xdr:nvCxnSpPr>
        <xdr:cNvPr id="118" name="直線コネクタ 117">
          <a:extLst>
            <a:ext uri="{FF2B5EF4-FFF2-40B4-BE49-F238E27FC236}">
              <a16:creationId xmlns:a16="http://schemas.microsoft.com/office/drawing/2014/main" id="{00000000-0008-0000-0300-000076000000}"/>
            </a:ext>
          </a:extLst>
        </xdr:cNvPr>
        <xdr:cNvCxnSpPr/>
      </xdr:nvCxnSpPr>
      <xdr:spPr>
        <a:xfrm>
          <a:off x="762000" y="1096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63</xdr:row>
      <xdr:rowOff>23784</xdr:rowOff>
    </xdr:from>
    <xdr:ext cx="762000" cy="259045"/>
    <xdr:sp textlink="">
      <xdr:nvSpPr>
        <xdr:cNvPr id="119" name="テキスト ボックス 118">
          <a:extLst>
            <a:ext uri="{FF2B5EF4-FFF2-40B4-BE49-F238E27FC236}">
              <a16:creationId xmlns:a16="http://schemas.microsoft.com/office/drawing/2014/main" id="{00000000-0008-0000-0300-000077000000}"/>
            </a:ext>
          </a:extLst>
        </xdr:cNvPr>
        <xdr:cNvSpPr txBox="1"/>
      </xdr:nvSpPr>
      <xdr:spPr>
        <a:xfrm>
          <a:off x="0" y="1082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61</xdr:row>
      <xdr:rowOff>164193</xdr:rowOff>
    </xdr:from>
    <xdr:to>
      <xdr:col>27</xdr:col>
      <xdr:colOff>184150</xdr:colOff>
      <xdr:row>61</xdr:row>
      <xdr:rowOff>164193</xdr:rowOff>
    </xdr:to>
    <xdr:cxnSp macro="">
      <xdr:nvCxnSpPr>
        <xdr:cNvPr id="120" name="直線コネクタ 119">
          <a:extLst>
            <a:ext uri="{FF2B5EF4-FFF2-40B4-BE49-F238E27FC236}">
              <a16:creationId xmlns:a16="http://schemas.microsoft.com/office/drawing/2014/main" id="{00000000-0008-0000-0300-000078000000}"/>
            </a:ext>
          </a:extLst>
        </xdr:cNvPr>
        <xdr:cNvCxnSpPr/>
      </xdr:nvCxnSpPr>
      <xdr:spPr>
        <a:xfrm>
          <a:off x="762000" y="1062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61</xdr:row>
      <xdr:rowOff>21970</xdr:rowOff>
    </xdr:from>
    <xdr:ext cx="762000" cy="259045"/>
    <xdr:sp textlink="">
      <xdr:nvSpPr>
        <xdr:cNvPr id="121" name="テキスト ボックス 120">
          <a:extLst>
            <a:ext uri="{FF2B5EF4-FFF2-40B4-BE49-F238E27FC236}">
              <a16:creationId xmlns:a16="http://schemas.microsoft.com/office/drawing/2014/main" id="{00000000-0008-0000-0300-000079000000}"/>
            </a:ext>
          </a:extLst>
        </xdr:cNvPr>
        <xdr:cNvSpPr txBox="1"/>
      </xdr:nvSpPr>
      <xdr:spPr>
        <a:xfrm>
          <a:off x="0" y="1048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59</xdr:row>
      <xdr:rowOff>162378</xdr:rowOff>
    </xdr:from>
    <xdr:to>
      <xdr:col>27</xdr:col>
      <xdr:colOff>184150</xdr:colOff>
      <xdr:row>59</xdr:row>
      <xdr:rowOff>162378</xdr:rowOff>
    </xdr:to>
    <xdr:cxnSp macro="">
      <xdr:nvCxnSpPr>
        <xdr:cNvPr id="122" name="直線コネクタ 121">
          <a:extLst>
            <a:ext uri="{FF2B5EF4-FFF2-40B4-BE49-F238E27FC236}">
              <a16:creationId xmlns:a16="http://schemas.microsoft.com/office/drawing/2014/main" id="{00000000-0008-0000-0300-00007A000000}"/>
            </a:ext>
          </a:extLst>
        </xdr:cNvPr>
        <xdr:cNvCxnSpPr/>
      </xdr:nvCxnSpPr>
      <xdr:spPr>
        <a:xfrm>
          <a:off x="762000" y="10277928"/>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20155</xdr:rowOff>
    </xdr:from>
    <xdr:ext cx="762000" cy="259045"/>
    <xdr:sp textlink="">
      <xdr:nvSpPr>
        <xdr:cNvPr id="123" name="テキスト ボックス 122">
          <a:extLst>
            <a:ext uri="{FF2B5EF4-FFF2-40B4-BE49-F238E27FC236}">
              <a16:creationId xmlns:a16="http://schemas.microsoft.com/office/drawing/2014/main" id="{00000000-0008-0000-0300-00007B000000}"/>
            </a:ext>
          </a:extLst>
        </xdr:cNvPr>
        <xdr:cNvSpPr txBox="1"/>
      </xdr:nvSpPr>
      <xdr:spPr>
        <a:xfrm>
          <a:off x="0" y="101357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87.0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57</xdr:row>
      <xdr:rowOff>160565</xdr:rowOff>
    </xdr:from>
    <xdr:to>
      <xdr:col>27</xdr:col>
      <xdr:colOff>184150</xdr:colOff>
      <xdr:row>57</xdr:row>
      <xdr:rowOff>160565</xdr:rowOff>
    </xdr:to>
    <xdr:cxnSp macro="">
      <xdr:nvCxnSpPr>
        <xdr:cNvPr id="124" name="直線コネクタ 123">
          <a:extLst>
            <a:ext uri="{FF2B5EF4-FFF2-40B4-BE49-F238E27FC236}">
              <a16:creationId xmlns:a16="http://schemas.microsoft.com/office/drawing/2014/main" id="{00000000-0008-0000-0300-00007C000000}"/>
            </a:ext>
          </a:extLst>
        </xdr:cNvPr>
        <xdr:cNvCxnSpPr/>
      </xdr:nvCxnSpPr>
      <xdr:spPr>
        <a:xfrm>
          <a:off x="762000" y="993321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18342</xdr:rowOff>
    </xdr:from>
    <xdr:ext cx="762000" cy="259045"/>
    <xdr:sp textlink="">
      <xdr:nvSpPr>
        <xdr:cNvPr id="125" name="テキスト ボックス 124">
          <a:extLst>
            <a:ext uri="{FF2B5EF4-FFF2-40B4-BE49-F238E27FC236}">
              <a16:creationId xmlns:a16="http://schemas.microsoft.com/office/drawing/2014/main" id="{00000000-0008-0000-0300-00007D000000}"/>
            </a:ext>
          </a:extLst>
        </xdr:cNvPr>
        <xdr:cNvSpPr txBox="1"/>
      </xdr:nvSpPr>
      <xdr:spPr>
        <a:xfrm>
          <a:off x="0" y="979099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55</xdr:row>
      <xdr:rowOff>158750</xdr:rowOff>
    </xdr:to>
    <xdr:cxnSp macro="">
      <xdr:nvCxnSpPr>
        <xdr:cNvPr id="126" name="直線コネクタ 125">
          <a:extLst>
            <a:ext uri="{FF2B5EF4-FFF2-40B4-BE49-F238E27FC236}">
              <a16:creationId xmlns:a16="http://schemas.microsoft.com/office/drawing/2014/main" id="{00000000-0008-0000-0300-00007E000000}"/>
            </a:ext>
          </a:extLst>
        </xdr:cNvPr>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textlink="">
      <xdr:nvSpPr>
        <xdr:cNvPr id="127" name="テキスト ボックス 126">
          <a:extLst>
            <a:ext uri="{FF2B5EF4-FFF2-40B4-BE49-F238E27FC236}">
              <a16:creationId xmlns:a16="http://schemas.microsoft.com/office/drawing/2014/main" id="{00000000-0008-0000-0300-00007F000000}"/>
            </a:ext>
          </a:extLst>
        </xdr:cNvPr>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81.0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55</xdr:row>
      <xdr:rowOff>158750</xdr:rowOff>
    </xdr:from>
    <xdr:to>
      <xdr:col>27</xdr:col>
      <xdr:colOff>184150</xdr:colOff>
      <xdr:row>70</xdr:row>
      <xdr:rowOff>0</xdr:rowOff>
    </xdr:to>
    <xdr:sp textlink="">
      <xdr:nvSpPr>
        <xdr:cNvPr id="128" name="財政構造の弾力性グラフ枠">
          <a:extLst>
            <a:ext uri="{FF2B5EF4-FFF2-40B4-BE49-F238E27FC236}">
              <a16:creationId xmlns:a16="http://schemas.microsoft.com/office/drawing/2014/main" id="{00000000-0008-0000-0300-000080000000}"/>
            </a:ext>
          </a:extLst>
        </xdr:cNvPr>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58</xdr:row>
      <xdr:rowOff>115509</xdr:rowOff>
    </xdr:from>
    <xdr:to>
      <xdr:col>23</xdr:col>
      <xdr:colOff>133350</xdr:colOff>
      <xdr:row>66</xdr:row>
      <xdr:rowOff>157238</xdr:rowOff>
    </xdr:to>
    <xdr:cxnSp macro="">
      <xdr:nvCxnSpPr>
        <xdr:cNvPr id="129" name="直線コネクタ 128">
          <a:extLst>
            <a:ext uri="{FF2B5EF4-FFF2-40B4-BE49-F238E27FC236}">
              <a16:creationId xmlns:a16="http://schemas.microsoft.com/office/drawing/2014/main" id="{00000000-0008-0000-0300-000081000000}"/>
            </a:ext>
          </a:extLst>
        </xdr:cNvPr>
        <xdr:cNvCxnSpPr/>
      </xdr:nvCxnSpPr>
      <xdr:spPr>
        <a:xfrm flipV="1">
          <a:off x="4953000" y="10059609"/>
          <a:ext cx="0" cy="14133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66</xdr:row>
      <xdr:rowOff>129315</xdr:rowOff>
    </xdr:from>
    <xdr:ext cx="762000" cy="259045"/>
    <xdr:sp textlink="">
      <xdr:nvSpPr>
        <xdr:cNvPr id="130" name="財政構造の弾力性最小値テキスト">
          <a:extLst>
            <a:ext uri="{FF2B5EF4-FFF2-40B4-BE49-F238E27FC236}">
              <a16:creationId xmlns:a16="http://schemas.microsoft.com/office/drawing/2014/main" id="{00000000-0008-0000-0300-000082000000}"/>
            </a:ext>
          </a:extLst>
        </xdr:cNvPr>
        <xdr:cNvSpPr txBox="1"/>
      </xdr:nvSpPr>
      <xdr:spPr>
        <a:xfrm>
          <a:off x="5041900" y="1144501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66</xdr:row>
      <xdr:rowOff>157238</xdr:rowOff>
    </xdr:from>
    <xdr:to>
      <xdr:col>24</xdr:col>
      <xdr:colOff>12700</xdr:colOff>
      <xdr:row>66</xdr:row>
      <xdr:rowOff>157238</xdr:rowOff>
    </xdr:to>
    <xdr:cxnSp macro="">
      <xdr:nvCxnSpPr>
        <xdr:cNvPr id="131" name="直線コネクタ 130">
          <a:extLst>
            <a:ext uri="{FF2B5EF4-FFF2-40B4-BE49-F238E27FC236}">
              <a16:creationId xmlns:a16="http://schemas.microsoft.com/office/drawing/2014/main" id="{00000000-0008-0000-0300-000083000000}"/>
            </a:ext>
          </a:extLst>
        </xdr:cNvPr>
        <xdr:cNvCxnSpPr/>
      </xdr:nvCxnSpPr>
      <xdr:spPr>
        <a:xfrm>
          <a:off x="4864100" y="114729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57</xdr:row>
      <xdr:rowOff>30436</xdr:rowOff>
    </xdr:from>
    <xdr:ext cx="762000" cy="259045"/>
    <xdr:sp textlink="">
      <xdr:nvSpPr>
        <xdr:cNvPr id="132" name="財政構造の弾力性最大値テキスト">
          <a:extLst>
            <a:ext uri="{FF2B5EF4-FFF2-40B4-BE49-F238E27FC236}">
              <a16:creationId xmlns:a16="http://schemas.microsoft.com/office/drawing/2014/main" id="{00000000-0008-0000-0300-000084000000}"/>
            </a:ext>
          </a:extLst>
        </xdr:cNvPr>
        <xdr:cNvSpPr txBox="1"/>
      </xdr:nvSpPr>
      <xdr:spPr>
        <a:xfrm>
          <a:off x="5041900" y="98030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58</xdr:row>
      <xdr:rowOff>115509</xdr:rowOff>
    </xdr:from>
    <xdr:to>
      <xdr:col>24</xdr:col>
      <xdr:colOff>12700</xdr:colOff>
      <xdr:row>58</xdr:row>
      <xdr:rowOff>115509</xdr:rowOff>
    </xdr:to>
    <xdr:cxnSp macro="">
      <xdr:nvCxnSpPr>
        <xdr:cNvPr id="133" name="直線コネクタ 132">
          <a:extLst>
            <a:ext uri="{FF2B5EF4-FFF2-40B4-BE49-F238E27FC236}">
              <a16:creationId xmlns:a16="http://schemas.microsoft.com/office/drawing/2014/main" id="{00000000-0008-0000-0300-000085000000}"/>
            </a:ext>
          </a:extLst>
        </xdr:cNvPr>
        <xdr:cNvCxnSpPr/>
      </xdr:nvCxnSpPr>
      <xdr:spPr>
        <a:xfrm>
          <a:off x="4864100" y="100596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61</xdr:row>
      <xdr:rowOff>164193</xdr:rowOff>
    </xdr:from>
    <xdr:to>
      <xdr:col>23</xdr:col>
      <xdr:colOff>133350</xdr:colOff>
      <xdr:row>65</xdr:row>
      <xdr:rowOff>6955</xdr:rowOff>
    </xdr:to>
    <xdr:cxnSp macro="">
      <xdr:nvCxnSpPr>
        <xdr:cNvPr id="134" name="直線コネクタ 133">
          <a:extLst>
            <a:ext uri="{FF2B5EF4-FFF2-40B4-BE49-F238E27FC236}">
              <a16:creationId xmlns:a16="http://schemas.microsoft.com/office/drawing/2014/main" id="{00000000-0008-0000-0300-000086000000}"/>
            </a:ext>
          </a:extLst>
        </xdr:cNvPr>
        <xdr:cNvCxnSpPr/>
      </xdr:nvCxnSpPr>
      <xdr:spPr>
        <a:xfrm flipV="1">
          <a:off x="4114800" y="10622643"/>
          <a:ext cx="838200" cy="5285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63</xdr:row>
      <xdr:rowOff>52812</xdr:rowOff>
    </xdr:from>
    <xdr:ext cx="762000" cy="259045"/>
    <xdr:sp textlink="">
      <xdr:nvSpPr>
        <xdr:cNvPr id="135" name="財政構造の弾力性平均値テキスト">
          <a:extLst>
            <a:ext uri="{FF2B5EF4-FFF2-40B4-BE49-F238E27FC236}">
              <a16:creationId xmlns:a16="http://schemas.microsoft.com/office/drawing/2014/main" id="{00000000-0008-0000-0300-000087000000}"/>
            </a:ext>
          </a:extLst>
        </xdr:cNvPr>
        <xdr:cNvSpPr txBox="1"/>
      </xdr:nvSpPr>
      <xdr:spPr>
        <a:xfrm>
          <a:off x="5041900" y="1085416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63</xdr:row>
      <xdr:rowOff>80735</xdr:rowOff>
    </xdr:from>
    <xdr:to>
      <xdr:col>23</xdr:col>
      <xdr:colOff>184150</xdr:colOff>
      <xdr:row>64</xdr:row>
      <xdr:rowOff>10885</xdr:rowOff>
    </xdr:to>
    <xdr:sp textlink="">
      <xdr:nvSpPr>
        <xdr:cNvPr id="136" name="フローチャート: 判断 135">
          <a:extLst>
            <a:ext uri="{FF2B5EF4-FFF2-40B4-BE49-F238E27FC236}">
              <a16:creationId xmlns:a16="http://schemas.microsoft.com/office/drawing/2014/main" id="{00000000-0008-0000-0300-000088000000}"/>
            </a:ext>
          </a:extLst>
        </xdr:cNvPr>
        <xdr:cNvSpPr/>
      </xdr:nvSpPr>
      <xdr:spPr>
        <a:xfrm>
          <a:off x="4902200" y="108820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65</xdr:row>
      <xdr:rowOff>6955</xdr:rowOff>
    </xdr:from>
    <xdr:to>
      <xdr:col>19</xdr:col>
      <xdr:colOff>133350</xdr:colOff>
      <xdr:row>65</xdr:row>
      <xdr:rowOff>18445</xdr:rowOff>
    </xdr:to>
    <xdr:cxnSp macro="">
      <xdr:nvCxnSpPr>
        <xdr:cNvPr id="137" name="直線コネクタ 136">
          <a:extLst>
            <a:ext uri="{FF2B5EF4-FFF2-40B4-BE49-F238E27FC236}">
              <a16:creationId xmlns:a16="http://schemas.microsoft.com/office/drawing/2014/main" id="{00000000-0008-0000-0300-000089000000}"/>
            </a:ext>
          </a:extLst>
        </xdr:cNvPr>
        <xdr:cNvCxnSpPr/>
      </xdr:nvCxnSpPr>
      <xdr:spPr>
        <a:xfrm flipV="1">
          <a:off x="3225800" y="11151205"/>
          <a:ext cx="889000" cy="114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66</xdr:row>
      <xdr:rowOff>94948</xdr:rowOff>
    </xdr:from>
    <xdr:to>
      <xdr:col>19</xdr:col>
      <xdr:colOff>184150</xdr:colOff>
      <xdr:row>67</xdr:row>
      <xdr:rowOff>25098</xdr:rowOff>
    </xdr:to>
    <xdr:sp textlink="">
      <xdr:nvSpPr>
        <xdr:cNvPr id="138" name="フローチャート: 判断 137">
          <a:extLst>
            <a:ext uri="{FF2B5EF4-FFF2-40B4-BE49-F238E27FC236}">
              <a16:creationId xmlns:a16="http://schemas.microsoft.com/office/drawing/2014/main" id="{00000000-0008-0000-0300-00008A000000}"/>
            </a:ext>
          </a:extLst>
        </xdr:cNvPr>
        <xdr:cNvSpPr/>
      </xdr:nvSpPr>
      <xdr:spPr>
        <a:xfrm>
          <a:off x="4064000" y="11410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67</xdr:row>
      <xdr:rowOff>9875</xdr:rowOff>
    </xdr:from>
    <xdr:ext cx="736600" cy="259045"/>
    <xdr:sp textlink="">
      <xdr:nvSpPr>
        <xdr:cNvPr id="139" name="テキスト ボックス 138">
          <a:extLst>
            <a:ext uri="{FF2B5EF4-FFF2-40B4-BE49-F238E27FC236}">
              <a16:creationId xmlns:a16="http://schemas.microsoft.com/office/drawing/2014/main" id="{00000000-0008-0000-0300-00008B000000}"/>
            </a:ext>
          </a:extLst>
        </xdr:cNvPr>
        <xdr:cNvSpPr txBox="1"/>
      </xdr:nvSpPr>
      <xdr:spPr>
        <a:xfrm>
          <a:off x="3733800" y="1149702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63</xdr:row>
      <xdr:rowOff>120045</xdr:rowOff>
    </xdr:from>
    <xdr:to>
      <xdr:col>15</xdr:col>
      <xdr:colOff>82550</xdr:colOff>
      <xdr:row>65</xdr:row>
      <xdr:rowOff>18445</xdr:rowOff>
    </xdr:to>
    <xdr:cxnSp macro="">
      <xdr:nvCxnSpPr>
        <xdr:cNvPr id="140" name="直線コネクタ 139">
          <a:extLst>
            <a:ext uri="{FF2B5EF4-FFF2-40B4-BE49-F238E27FC236}">
              <a16:creationId xmlns:a16="http://schemas.microsoft.com/office/drawing/2014/main" id="{00000000-0008-0000-0300-00008C000000}"/>
            </a:ext>
          </a:extLst>
        </xdr:cNvPr>
        <xdr:cNvCxnSpPr/>
      </xdr:nvCxnSpPr>
      <xdr:spPr>
        <a:xfrm>
          <a:off x="2336800" y="10921395"/>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66</xdr:row>
      <xdr:rowOff>94948</xdr:rowOff>
    </xdr:from>
    <xdr:to>
      <xdr:col>15</xdr:col>
      <xdr:colOff>133350</xdr:colOff>
      <xdr:row>67</xdr:row>
      <xdr:rowOff>25098</xdr:rowOff>
    </xdr:to>
    <xdr:sp textlink="">
      <xdr:nvSpPr>
        <xdr:cNvPr id="141" name="フローチャート: 判断 140">
          <a:extLst>
            <a:ext uri="{FF2B5EF4-FFF2-40B4-BE49-F238E27FC236}">
              <a16:creationId xmlns:a16="http://schemas.microsoft.com/office/drawing/2014/main" id="{00000000-0008-0000-0300-00008D000000}"/>
            </a:ext>
          </a:extLst>
        </xdr:cNvPr>
        <xdr:cNvSpPr/>
      </xdr:nvSpPr>
      <xdr:spPr>
        <a:xfrm>
          <a:off x="3175000" y="11410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67</xdr:row>
      <xdr:rowOff>9875</xdr:rowOff>
    </xdr:from>
    <xdr:ext cx="762000" cy="259045"/>
    <xdr:sp textlink="">
      <xdr:nvSpPr>
        <xdr:cNvPr id="142" name="テキスト ボックス 141">
          <a:extLst>
            <a:ext uri="{FF2B5EF4-FFF2-40B4-BE49-F238E27FC236}">
              <a16:creationId xmlns:a16="http://schemas.microsoft.com/office/drawing/2014/main" id="{00000000-0008-0000-0300-00008E000000}"/>
            </a:ext>
          </a:extLst>
        </xdr:cNvPr>
        <xdr:cNvSpPr txBox="1"/>
      </xdr:nvSpPr>
      <xdr:spPr>
        <a:xfrm>
          <a:off x="2844800" y="114970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63</xdr:row>
      <xdr:rowOff>120045</xdr:rowOff>
    </xdr:from>
    <xdr:to>
      <xdr:col>11</xdr:col>
      <xdr:colOff>31750</xdr:colOff>
      <xdr:row>64</xdr:row>
      <xdr:rowOff>109462</xdr:rowOff>
    </xdr:to>
    <xdr:cxnSp macro="">
      <xdr:nvCxnSpPr>
        <xdr:cNvPr id="143" name="直線コネクタ 142">
          <a:extLst>
            <a:ext uri="{FF2B5EF4-FFF2-40B4-BE49-F238E27FC236}">
              <a16:creationId xmlns:a16="http://schemas.microsoft.com/office/drawing/2014/main" id="{00000000-0008-0000-0300-00008F000000}"/>
            </a:ext>
          </a:extLst>
        </xdr:cNvPr>
        <xdr:cNvCxnSpPr/>
      </xdr:nvCxnSpPr>
      <xdr:spPr>
        <a:xfrm flipV="1">
          <a:off x="1447800" y="10921395"/>
          <a:ext cx="889000" cy="1608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66</xdr:row>
      <xdr:rowOff>26005</xdr:rowOff>
    </xdr:from>
    <xdr:to>
      <xdr:col>11</xdr:col>
      <xdr:colOff>82550</xdr:colOff>
      <xdr:row>66</xdr:row>
      <xdr:rowOff>127605</xdr:rowOff>
    </xdr:to>
    <xdr:sp textlink="">
      <xdr:nvSpPr>
        <xdr:cNvPr id="144" name="フローチャート: 判断 143">
          <a:extLst>
            <a:ext uri="{FF2B5EF4-FFF2-40B4-BE49-F238E27FC236}">
              <a16:creationId xmlns:a16="http://schemas.microsoft.com/office/drawing/2014/main" id="{00000000-0008-0000-0300-000090000000}"/>
            </a:ext>
          </a:extLst>
        </xdr:cNvPr>
        <xdr:cNvSpPr/>
      </xdr:nvSpPr>
      <xdr:spPr>
        <a:xfrm>
          <a:off x="2286000" y="11341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66</xdr:row>
      <xdr:rowOff>112382</xdr:rowOff>
    </xdr:from>
    <xdr:ext cx="762000" cy="259045"/>
    <xdr:sp textlink="">
      <xdr:nvSpPr>
        <xdr:cNvPr id="145" name="テキスト ボックス 144">
          <a:extLst>
            <a:ext uri="{FF2B5EF4-FFF2-40B4-BE49-F238E27FC236}">
              <a16:creationId xmlns:a16="http://schemas.microsoft.com/office/drawing/2014/main" id="{00000000-0008-0000-0300-000091000000}"/>
            </a:ext>
          </a:extLst>
        </xdr:cNvPr>
        <xdr:cNvSpPr txBox="1"/>
      </xdr:nvSpPr>
      <xdr:spPr>
        <a:xfrm>
          <a:off x="1955800" y="114280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66</xdr:row>
      <xdr:rowOff>48985</xdr:rowOff>
    </xdr:from>
    <xdr:to>
      <xdr:col>7</xdr:col>
      <xdr:colOff>31750</xdr:colOff>
      <xdr:row>66</xdr:row>
      <xdr:rowOff>150585</xdr:rowOff>
    </xdr:to>
    <xdr:sp textlink="">
      <xdr:nvSpPr>
        <xdr:cNvPr id="146" name="フローチャート: 判断 145">
          <a:extLst>
            <a:ext uri="{FF2B5EF4-FFF2-40B4-BE49-F238E27FC236}">
              <a16:creationId xmlns:a16="http://schemas.microsoft.com/office/drawing/2014/main" id="{00000000-0008-0000-0300-000092000000}"/>
            </a:ext>
          </a:extLst>
        </xdr:cNvPr>
        <xdr:cNvSpPr/>
      </xdr:nvSpPr>
      <xdr:spPr>
        <a:xfrm>
          <a:off x="1397000" y="113646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66</xdr:row>
      <xdr:rowOff>135362</xdr:rowOff>
    </xdr:from>
    <xdr:ext cx="762000" cy="259045"/>
    <xdr:sp textlink="">
      <xdr:nvSpPr>
        <xdr:cNvPr id="147" name="テキスト ボックス 146">
          <a:extLst>
            <a:ext uri="{FF2B5EF4-FFF2-40B4-BE49-F238E27FC236}">
              <a16:creationId xmlns:a16="http://schemas.microsoft.com/office/drawing/2014/main" id="{00000000-0008-0000-0300-000093000000}"/>
            </a:ext>
          </a:extLst>
        </xdr:cNvPr>
        <xdr:cNvSpPr txBox="1"/>
      </xdr:nvSpPr>
      <xdr:spPr>
        <a:xfrm>
          <a:off x="1066800" y="114510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69</xdr:row>
      <xdr:rowOff>168927</xdr:rowOff>
    </xdr:from>
    <xdr:ext cx="762000" cy="259045"/>
    <xdr:sp textlink="">
      <xdr:nvSpPr>
        <xdr:cNvPr id="148" name="テキスト ボックス 147">
          <a:extLst>
            <a:ext uri="{FF2B5EF4-FFF2-40B4-BE49-F238E27FC236}">
              <a16:creationId xmlns:a16="http://schemas.microsoft.com/office/drawing/2014/main" id="{00000000-0008-0000-0300-000094000000}"/>
            </a:ext>
          </a:extLst>
        </xdr:cNvPr>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69</xdr:row>
      <xdr:rowOff>168927</xdr:rowOff>
    </xdr:from>
    <xdr:ext cx="762000" cy="259045"/>
    <xdr:sp textlink="">
      <xdr:nvSpPr>
        <xdr:cNvPr id="149" name="テキスト ボックス 148">
          <a:extLst>
            <a:ext uri="{FF2B5EF4-FFF2-40B4-BE49-F238E27FC236}">
              <a16:creationId xmlns:a16="http://schemas.microsoft.com/office/drawing/2014/main" id="{00000000-0008-0000-0300-000095000000}"/>
            </a:ext>
          </a:extLst>
        </xdr:cNvPr>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69</xdr:row>
      <xdr:rowOff>168927</xdr:rowOff>
    </xdr:from>
    <xdr:ext cx="762000" cy="259045"/>
    <xdr:sp textlink="">
      <xdr:nvSpPr>
        <xdr:cNvPr id="150" name="テキスト ボックス 149">
          <a:extLst>
            <a:ext uri="{FF2B5EF4-FFF2-40B4-BE49-F238E27FC236}">
              <a16:creationId xmlns:a16="http://schemas.microsoft.com/office/drawing/2014/main" id="{00000000-0008-0000-0300-000096000000}"/>
            </a:ext>
          </a:extLst>
        </xdr:cNvPr>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69</xdr:row>
      <xdr:rowOff>168927</xdr:rowOff>
    </xdr:from>
    <xdr:ext cx="762000" cy="259045"/>
    <xdr:sp textlink="">
      <xdr:nvSpPr>
        <xdr:cNvPr id="151" name="テキスト ボックス 150">
          <a:extLst>
            <a:ext uri="{FF2B5EF4-FFF2-40B4-BE49-F238E27FC236}">
              <a16:creationId xmlns:a16="http://schemas.microsoft.com/office/drawing/2014/main" id="{00000000-0008-0000-0300-000097000000}"/>
            </a:ext>
          </a:extLst>
        </xdr:cNvPr>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69</xdr:row>
      <xdr:rowOff>168927</xdr:rowOff>
    </xdr:from>
    <xdr:ext cx="762000" cy="259045"/>
    <xdr:sp textlink="">
      <xdr:nvSpPr>
        <xdr:cNvPr id="152" name="テキスト ボックス 151">
          <a:extLst>
            <a:ext uri="{FF2B5EF4-FFF2-40B4-BE49-F238E27FC236}">
              <a16:creationId xmlns:a16="http://schemas.microsoft.com/office/drawing/2014/main" id="{00000000-0008-0000-0300-000098000000}"/>
            </a:ext>
          </a:extLst>
        </xdr:cNvPr>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61</xdr:row>
      <xdr:rowOff>113393</xdr:rowOff>
    </xdr:from>
    <xdr:to>
      <xdr:col>23</xdr:col>
      <xdr:colOff>184150</xdr:colOff>
      <xdr:row>62</xdr:row>
      <xdr:rowOff>43543</xdr:rowOff>
    </xdr:to>
    <xdr:sp textlink="">
      <xdr:nvSpPr>
        <xdr:cNvPr id="153" name="楕円 152">
          <a:extLst>
            <a:ext uri="{FF2B5EF4-FFF2-40B4-BE49-F238E27FC236}">
              <a16:creationId xmlns:a16="http://schemas.microsoft.com/office/drawing/2014/main" id="{00000000-0008-0000-0300-000099000000}"/>
            </a:ext>
          </a:extLst>
        </xdr:cNvPr>
        <xdr:cNvSpPr/>
      </xdr:nvSpPr>
      <xdr:spPr>
        <a:xfrm>
          <a:off x="4902200" y="10571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60</xdr:row>
      <xdr:rowOff>129920</xdr:rowOff>
    </xdr:from>
    <xdr:ext cx="762000" cy="259045"/>
    <xdr:sp textlink="">
      <xdr:nvSpPr>
        <xdr:cNvPr id="154" name="財政構造の弾力性該当値テキスト">
          <a:extLst>
            <a:ext uri="{FF2B5EF4-FFF2-40B4-BE49-F238E27FC236}">
              <a16:creationId xmlns:a16="http://schemas.microsoft.com/office/drawing/2014/main" id="{00000000-0008-0000-0300-00009A000000}"/>
            </a:ext>
          </a:extLst>
        </xdr:cNvPr>
        <xdr:cNvSpPr txBox="1"/>
      </xdr:nvSpPr>
      <xdr:spPr>
        <a:xfrm>
          <a:off x="5041900" y="10416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64</xdr:row>
      <xdr:rowOff>127605</xdr:rowOff>
    </xdr:from>
    <xdr:to>
      <xdr:col>19</xdr:col>
      <xdr:colOff>184150</xdr:colOff>
      <xdr:row>65</xdr:row>
      <xdr:rowOff>57755</xdr:rowOff>
    </xdr:to>
    <xdr:sp textlink="">
      <xdr:nvSpPr>
        <xdr:cNvPr id="155" name="楕円 154">
          <a:extLst>
            <a:ext uri="{FF2B5EF4-FFF2-40B4-BE49-F238E27FC236}">
              <a16:creationId xmlns:a16="http://schemas.microsoft.com/office/drawing/2014/main" id="{00000000-0008-0000-0300-00009B000000}"/>
            </a:ext>
          </a:extLst>
        </xdr:cNvPr>
        <xdr:cNvSpPr/>
      </xdr:nvSpPr>
      <xdr:spPr>
        <a:xfrm>
          <a:off x="4064000" y="11100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63</xdr:row>
      <xdr:rowOff>67932</xdr:rowOff>
    </xdr:from>
    <xdr:ext cx="736600" cy="259045"/>
    <xdr:sp textlink="">
      <xdr:nvSpPr>
        <xdr:cNvPr id="156" name="テキスト ボックス 155">
          <a:extLst>
            <a:ext uri="{FF2B5EF4-FFF2-40B4-BE49-F238E27FC236}">
              <a16:creationId xmlns:a16="http://schemas.microsoft.com/office/drawing/2014/main" id="{00000000-0008-0000-0300-00009C000000}"/>
            </a:ext>
          </a:extLst>
        </xdr:cNvPr>
        <xdr:cNvSpPr txBox="1"/>
      </xdr:nvSpPr>
      <xdr:spPr>
        <a:xfrm>
          <a:off x="3733800" y="1086928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64</xdr:row>
      <xdr:rowOff>139095</xdr:rowOff>
    </xdr:from>
    <xdr:to>
      <xdr:col>15</xdr:col>
      <xdr:colOff>133350</xdr:colOff>
      <xdr:row>65</xdr:row>
      <xdr:rowOff>69245</xdr:rowOff>
    </xdr:to>
    <xdr:sp textlink="">
      <xdr:nvSpPr>
        <xdr:cNvPr id="157" name="楕円 156">
          <a:extLst>
            <a:ext uri="{FF2B5EF4-FFF2-40B4-BE49-F238E27FC236}">
              <a16:creationId xmlns:a16="http://schemas.microsoft.com/office/drawing/2014/main" id="{00000000-0008-0000-0300-00009D000000}"/>
            </a:ext>
          </a:extLst>
        </xdr:cNvPr>
        <xdr:cNvSpPr/>
      </xdr:nvSpPr>
      <xdr:spPr>
        <a:xfrm>
          <a:off x="3175000" y="111118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63</xdr:row>
      <xdr:rowOff>79422</xdr:rowOff>
    </xdr:from>
    <xdr:ext cx="762000" cy="259045"/>
    <xdr:sp textlink="">
      <xdr:nvSpPr>
        <xdr:cNvPr id="158" name="テキスト ボックス 157">
          <a:extLst>
            <a:ext uri="{FF2B5EF4-FFF2-40B4-BE49-F238E27FC236}">
              <a16:creationId xmlns:a16="http://schemas.microsoft.com/office/drawing/2014/main" id="{00000000-0008-0000-0300-00009E000000}"/>
            </a:ext>
          </a:extLst>
        </xdr:cNvPr>
        <xdr:cNvSpPr txBox="1"/>
      </xdr:nvSpPr>
      <xdr:spPr>
        <a:xfrm>
          <a:off x="2844800" y="108807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63</xdr:row>
      <xdr:rowOff>69245</xdr:rowOff>
    </xdr:from>
    <xdr:to>
      <xdr:col>11</xdr:col>
      <xdr:colOff>82550</xdr:colOff>
      <xdr:row>63</xdr:row>
      <xdr:rowOff>170845</xdr:rowOff>
    </xdr:to>
    <xdr:sp textlink="">
      <xdr:nvSpPr>
        <xdr:cNvPr id="159" name="楕円 158">
          <a:extLst>
            <a:ext uri="{FF2B5EF4-FFF2-40B4-BE49-F238E27FC236}">
              <a16:creationId xmlns:a16="http://schemas.microsoft.com/office/drawing/2014/main" id="{00000000-0008-0000-0300-00009F000000}"/>
            </a:ext>
          </a:extLst>
        </xdr:cNvPr>
        <xdr:cNvSpPr/>
      </xdr:nvSpPr>
      <xdr:spPr>
        <a:xfrm>
          <a:off x="2286000" y="108705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62</xdr:row>
      <xdr:rowOff>9572</xdr:rowOff>
    </xdr:from>
    <xdr:ext cx="762000" cy="259045"/>
    <xdr:sp textlink="">
      <xdr:nvSpPr>
        <xdr:cNvPr id="160" name="テキスト ボックス 159">
          <a:extLst>
            <a:ext uri="{FF2B5EF4-FFF2-40B4-BE49-F238E27FC236}">
              <a16:creationId xmlns:a16="http://schemas.microsoft.com/office/drawing/2014/main" id="{00000000-0008-0000-0300-0000A0000000}"/>
            </a:ext>
          </a:extLst>
        </xdr:cNvPr>
        <xdr:cNvSpPr txBox="1"/>
      </xdr:nvSpPr>
      <xdr:spPr>
        <a:xfrm>
          <a:off x="1955800" y="106394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64</xdr:row>
      <xdr:rowOff>58662</xdr:rowOff>
    </xdr:from>
    <xdr:to>
      <xdr:col>7</xdr:col>
      <xdr:colOff>31750</xdr:colOff>
      <xdr:row>64</xdr:row>
      <xdr:rowOff>160262</xdr:rowOff>
    </xdr:to>
    <xdr:sp textlink="">
      <xdr:nvSpPr>
        <xdr:cNvPr id="161" name="楕円 160">
          <a:extLst>
            <a:ext uri="{FF2B5EF4-FFF2-40B4-BE49-F238E27FC236}">
              <a16:creationId xmlns:a16="http://schemas.microsoft.com/office/drawing/2014/main" id="{00000000-0008-0000-0300-0000A1000000}"/>
            </a:ext>
          </a:extLst>
        </xdr:cNvPr>
        <xdr:cNvSpPr/>
      </xdr:nvSpPr>
      <xdr:spPr>
        <a:xfrm>
          <a:off x="1397000" y="110314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62</xdr:row>
      <xdr:rowOff>170439</xdr:rowOff>
    </xdr:from>
    <xdr:ext cx="762000" cy="259045"/>
    <xdr:sp textlink="">
      <xdr:nvSpPr>
        <xdr:cNvPr id="162" name="テキスト ボックス 161">
          <a:extLst>
            <a:ext uri="{FF2B5EF4-FFF2-40B4-BE49-F238E27FC236}">
              <a16:creationId xmlns:a16="http://schemas.microsoft.com/office/drawing/2014/main" id="{00000000-0008-0000-0300-0000A2000000}"/>
            </a:ext>
          </a:extLst>
        </xdr:cNvPr>
        <xdr:cNvSpPr txBox="1"/>
      </xdr:nvSpPr>
      <xdr:spPr>
        <a:xfrm>
          <a:off x="1066800" y="108003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73</xdr:row>
      <xdr:rowOff>120650</xdr:rowOff>
    </xdr:from>
    <xdr:to>
      <xdr:col>27</xdr:col>
      <xdr:colOff>184150</xdr:colOff>
      <xdr:row>75</xdr:row>
      <xdr:rowOff>95250</xdr:rowOff>
    </xdr:to>
    <xdr:sp textlink="">
      <xdr:nvSpPr>
        <xdr:cNvPr id="163" name="正方形/長方形 162">
          <a:extLst>
            <a:ext uri="{FF2B5EF4-FFF2-40B4-BE49-F238E27FC236}">
              <a16:creationId xmlns:a16="http://schemas.microsoft.com/office/drawing/2014/main" id="{00000000-0008-0000-0300-0000A3000000}"/>
            </a:ext>
          </a:extLst>
        </xdr:cNvPr>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人件費・物件費等の状況</a:t>
          </a:r>
        </a:p>
      </xdr:txBody>
    </xdr:sp>
    <xdr:clientData/>
  </xdr:twoCellAnchor>
  <xdr:oneCellAnchor>
    <xdr:from>
      <xdr:col>3</xdr:col>
      <xdr:colOff>175053</xdr:colOff>
      <xdr:row>75</xdr:row>
      <xdr:rowOff>139700</xdr:rowOff>
    </xdr:from>
    <xdr:ext cx="3218594" cy="309059"/>
    <xdr:sp textlink="">
      <xdr:nvSpPr>
        <xdr:cNvPr id="164" name="テキスト ボックス 163">
          <a:extLst>
            <a:ext uri="{FF2B5EF4-FFF2-40B4-BE49-F238E27FC236}">
              <a16:creationId xmlns:a16="http://schemas.microsoft.com/office/drawing/2014/main" id="{00000000-0008-0000-0300-0000A4000000}"/>
            </a:ext>
          </a:extLst>
        </xdr:cNvPr>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a:t>
          </a:r>
          <a:r>
            <a:rPr kumimoji="1" lang="ja-JP" altLang="en-US" sz="1300" b="1">
              <a:latin typeface="ＭＳ Ｐゴシック" panose="020B0600070205080204" pitchFamily="50" charset="-128"/>
              <a:ea typeface="ＭＳ Ｐゴシック" panose="020B0600070205080204" pitchFamily="50" charset="-128"/>
            </a:rPr>
            <a:t>人当たり人件費・物件費等決算額</a:t>
          </a:r>
        </a:p>
      </xdr:txBody>
    </xdr:sp>
    <xdr:clientData/>
  </xdr:oneCellAnchor>
  <xdr:oneCellAnchor>
    <xdr:from>
      <xdr:col>19</xdr:col>
      <xdr:colOff>167847</xdr:colOff>
      <xdr:row>75</xdr:row>
      <xdr:rowOff>114300</xdr:rowOff>
    </xdr:from>
    <xdr:ext cx="1651000" cy="359073"/>
    <xdr:sp textlink="">
      <xdr:nvSpPr>
        <xdr:cNvPr id="165" name="テキスト ボックス 164">
          <a:extLst>
            <a:ext uri="{FF2B5EF4-FFF2-40B4-BE49-F238E27FC236}">
              <a16:creationId xmlns:a16="http://schemas.microsoft.com/office/drawing/2014/main" id="{00000000-0008-0000-0300-0000A5000000}"/>
            </a:ext>
          </a:extLst>
        </xdr:cNvPr>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[173,293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円</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28</xdr:col>
      <xdr:colOff>38100</xdr:colOff>
      <xdr:row>75</xdr:row>
      <xdr:rowOff>31750</xdr:rowOff>
    </xdr:from>
    <xdr:to>
      <xdr:col>35</xdr:col>
      <xdr:colOff>95250</xdr:colOff>
      <xdr:row>76</xdr:row>
      <xdr:rowOff>114300</xdr:rowOff>
    </xdr:to>
    <xdr:sp textlink="">
      <xdr:nvSpPr>
        <xdr:cNvPr id="166" name="正方形/長方形 165">
          <a:extLst>
            <a:ext uri="{FF2B5EF4-FFF2-40B4-BE49-F238E27FC236}">
              <a16:creationId xmlns:a16="http://schemas.microsoft.com/office/drawing/2014/main" id="{00000000-0008-0000-0300-0000A6000000}"/>
            </a:ext>
          </a:extLst>
        </xdr:cNvPr>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28</xdr:col>
      <xdr:colOff>38100</xdr:colOff>
      <xdr:row>76</xdr:row>
      <xdr:rowOff>50800</xdr:rowOff>
    </xdr:from>
    <xdr:to>
      <xdr:col>35</xdr:col>
      <xdr:colOff>95250</xdr:colOff>
      <xdr:row>77</xdr:row>
      <xdr:rowOff>133350</xdr:rowOff>
    </xdr:to>
    <xdr:sp textlink="">
      <xdr:nvSpPr>
        <xdr:cNvPr id="167" name="正方形/長方形 166">
          <a:extLst>
            <a:ext uri="{FF2B5EF4-FFF2-40B4-BE49-F238E27FC236}">
              <a16:creationId xmlns:a16="http://schemas.microsoft.com/office/drawing/2014/main" id="{00000000-0008-0000-0300-0000A7000000}"/>
            </a:ext>
          </a:extLst>
        </xdr:cNvPr>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12700</xdr:colOff>
      <xdr:row>75</xdr:row>
      <xdr:rowOff>31750</xdr:rowOff>
    </xdr:from>
    <xdr:to>
      <xdr:col>42</xdr:col>
      <xdr:colOff>25400</xdr:colOff>
      <xdr:row>76</xdr:row>
      <xdr:rowOff>114300</xdr:rowOff>
    </xdr:to>
    <xdr:sp textlink="">
      <xdr:nvSpPr>
        <xdr:cNvPr id="168" name="正方形/長方形 167">
          <a:extLst>
            <a:ext uri="{FF2B5EF4-FFF2-40B4-BE49-F238E27FC236}">
              <a16:creationId xmlns:a16="http://schemas.microsoft.com/office/drawing/2014/main" id="{00000000-0008-0000-0300-0000A8000000}"/>
            </a:ext>
          </a:extLst>
        </xdr:cNvPr>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36</xdr:col>
      <xdr:colOff>12700</xdr:colOff>
      <xdr:row>76</xdr:row>
      <xdr:rowOff>50800</xdr:rowOff>
    </xdr:from>
    <xdr:to>
      <xdr:col>42</xdr:col>
      <xdr:colOff>25400</xdr:colOff>
      <xdr:row>77</xdr:row>
      <xdr:rowOff>133350</xdr:rowOff>
    </xdr:to>
    <xdr:sp textlink="">
      <xdr:nvSpPr>
        <xdr:cNvPr id="169" name="正方形/長方形 168">
          <a:extLst>
            <a:ext uri="{FF2B5EF4-FFF2-40B4-BE49-F238E27FC236}">
              <a16:creationId xmlns:a16="http://schemas.microsoft.com/office/drawing/2014/main" id="{00000000-0008-0000-0300-0000A9000000}"/>
            </a:ext>
          </a:extLst>
        </xdr:cNvPr>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155,088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6350</xdr:colOff>
      <xdr:row>75</xdr:row>
      <xdr:rowOff>31750</xdr:rowOff>
    </xdr:from>
    <xdr:to>
      <xdr:col>49</xdr:col>
      <xdr:colOff>19050</xdr:colOff>
      <xdr:row>76</xdr:row>
      <xdr:rowOff>114300</xdr:rowOff>
    </xdr:to>
    <xdr:sp textlink="">
      <xdr:nvSpPr>
        <xdr:cNvPr id="170" name="正方形/長方形 169">
          <a:extLst>
            <a:ext uri="{FF2B5EF4-FFF2-40B4-BE49-F238E27FC236}">
              <a16:creationId xmlns:a16="http://schemas.microsoft.com/office/drawing/2014/main" id="{00000000-0008-0000-0300-0000AA000000}"/>
            </a:ext>
          </a:extLst>
        </xdr:cNvPr>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43</xdr:col>
      <xdr:colOff>6350</xdr:colOff>
      <xdr:row>76</xdr:row>
      <xdr:rowOff>50800</xdr:rowOff>
    </xdr:from>
    <xdr:to>
      <xdr:col>49</xdr:col>
      <xdr:colOff>19050</xdr:colOff>
      <xdr:row>77</xdr:row>
      <xdr:rowOff>133350</xdr:rowOff>
    </xdr:to>
    <xdr:sp textlink="">
      <xdr:nvSpPr>
        <xdr:cNvPr id="171" name="正方形/長方形 170">
          <a:extLst>
            <a:ext uri="{FF2B5EF4-FFF2-40B4-BE49-F238E27FC236}">
              <a16:creationId xmlns:a16="http://schemas.microsoft.com/office/drawing/2014/main" id="{00000000-0008-0000-0300-0000AB000000}"/>
            </a:ext>
          </a:extLst>
        </xdr:cNvPr>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151,243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xdr:col>
      <xdr:colOff>133350</xdr:colOff>
      <xdr:row>78</xdr:row>
      <xdr:rowOff>25400</xdr:rowOff>
    </xdr:from>
    <xdr:to>
      <xdr:col>27</xdr:col>
      <xdr:colOff>184150</xdr:colOff>
      <xdr:row>92</xdr:row>
      <xdr:rowOff>38100</xdr:rowOff>
    </xdr:to>
    <xdr:sp textlink="">
      <xdr:nvSpPr>
        <xdr:cNvPr id="172" name="正方形/長方形 171">
          <a:extLst>
            <a:ext uri="{FF2B5EF4-FFF2-40B4-BE49-F238E27FC236}">
              <a16:creationId xmlns:a16="http://schemas.microsoft.com/office/drawing/2014/main" id="{00000000-0008-0000-0300-0000AC000000}"/>
            </a:ext>
          </a:extLst>
        </xdr:cNvPr>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57</xdr:col>
      <xdr:colOff>120650</xdr:colOff>
      <xdr:row>92</xdr:row>
      <xdr:rowOff>38100</xdr:rowOff>
    </xdr:to>
    <xdr:sp textlink="">
      <xdr:nvSpPr>
        <xdr:cNvPr id="173" name="正方形/長方形 172">
          <a:extLst>
            <a:ext uri="{FF2B5EF4-FFF2-40B4-BE49-F238E27FC236}">
              <a16:creationId xmlns:a16="http://schemas.microsoft.com/office/drawing/2014/main" id="{00000000-0008-0000-0300-0000AD000000}"/>
            </a:ext>
          </a:extLst>
        </xdr:cNvPr>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165100</xdr:colOff>
      <xdr:row>78</xdr:row>
      <xdr:rowOff>25400</xdr:rowOff>
    </xdr:from>
    <xdr:to>
      <xdr:col>46</xdr:col>
      <xdr:colOff>203200</xdr:colOff>
      <xdr:row>79</xdr:row>
      <xdr:rowOff>107950</xdr:rowOff>
    </xdr:to>
    <xdr:sp textlink="">
      <xdr:nvSpPr>
        <xdr:cNvPr id="174" name="正方形/長方形 173">
          <a:extLst>
            <a:ext uri="{FF2B5EF4-FFF2-40B4-BE49-F238E27FC236}">
              <a16:creationId xmlns:a16="http://schemas.microsoft.com/office/drawing/2014/main" id="{00000000-0008-0000-0300-0000AE000000}"/>
            </a:ext>
          </a:extLst>
        </xdr:cNvPr>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人当たり人件費・物件費等決算額の分析欄</a:t>
          </a:r>
        </a:p>
      </xdr:txBody>
    </xdr:sp>
    <xdr:clientData/>
  </xdr:twoCellAnchor>
  <xdr:twoCellAnchor>
    <xdr:from>
      <xdr:col>29</xdr:col>
      <xdr:colOff>82550</xdr:colOff>
      <xdr:row>80</xdr:row>
      <xdr:rowOff>0</xdr:rowOff>
    </xdr:from>
    <xdr:to>
      <xdr:col>56</xdr:col>
      <xdr:colOff>203200</xdr:colOff>
      <xdr:row>91</xdr:row>
      <xdr:rowOff>146050</xdr:rowOff>
    </xdr:to>
    <xdr:sp textlink="" fLocksText="0">
      <xdr:nvSpPr>
        <xdr:cNvPr id="175" name="テキスト ボックス 174">
          <a:extLst>
            <a:ext uri="{FF2B5EF4-FFF2-40B4-BE49-F238E27FC236}">
              <a16:creationId xmlns:a16="http://schemas.microsoft.com/office/drawing/2014/main" id="{00000000-0008-0000-0300-0000AF000000}"/>
            </a:ext>
          </a:extLst>
        </xdr:cNvPr>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２年度は小学校教育機器設置に係る物件費の増や会計年度任用職員制度移行による人件費の増などにより前年度と比べ決算額は増加したが、退職手当の減などにより、類似団体平均を下回った。３年度は、新型コロナウイルスワクチン接種事業の実施などにより前年度と比べ決算額は増加し、類似団体平均と概ね同等となった。</a:t>
          </a:r>
        </a:p>
        <a:p>
          <a:r>
            <a:rPr kumimoji="1" lang="ja-JP" altLang="en-US" sz="1100">
              <a:latin typeface="ＭＳ Ｐゴシック" panose="020B0600070205080204" pitchFamily="50" charset="-128"/>
              <a:ea typeface="ＭＳ Ｐゴシック" panose="020B0600070205080204" pitchFamily="50" charset="-128"/>
            </a:rPr>
            <a:t>　引き続き、行財政改革推進大綱実施計画による事務事業の見直し・統廃合、民間活力の活用、適正な定員管理等により経費の削減に努めていく。</a:t>
          </a:r>
        </a:p>
      </xdr:txBody>
    </xdr:sp>
    <xdr:clientData/>
  </xdr:twoCellAnchor>
  <xdr:oneCellAnchor>
    <xdr:from>
      <xdr:col>3</xdr:col>
      <xdr:colOff>95250</xdr:colOff>
      <xdr:row>77</xdr:row>
      <xdr:rowOff>6350</xdr:rowOff>
    </xdr:from>
    <xdr:ext cx="349839" cy="225703"/>
    <xdr:sp textlink="">
      <xdr:nvSpPr>
        <xdr:cNvPr id="176" name="テキスト ボックス 175">
          <a:extLst>
            <a:ext uri="{FF2B5EF4-FFF2-40B4-BE49-F238E27FC236}">
              <a16:creationId xmlns:a16="http://schemas.microsoft.com/office/drawing/2014/main" id="{00000000-0008-0000-0300-0000B0000000}"/>
            </a:ext>
          </a:extLst>
        </xdr:cNvPr>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92</xdr:row>
      <xdr:rowOff>38100</xdr:rowOff>
    </xdr:from>
    <xdr:to>
      <xdr:col>27</xdr:col>
      <xdr:colOff>184150</xdr:colOff>
      <xdr:row>92</xdr:row>
      <xdr:rowOff>38100</xdr:rowOff>
    </xdr:to>
    <xdr:cxnSp macro="">
      <xdr:nvCxnSpPr>
        <xdr:cNvPr id="177" name="直線コネクタ 176">
          <a:extLst>
            <a:ext uri="{FF2B5EF4-FFF2-40B4-BE49-F238E27FC236}">
              <a16:creationId xmlns:a16="http://schemas.microsoft.com/office/drawing/2014/main" id="{00000000-0008-0000-0300-0000B1000000}"/>
            </a:ext>
          </a:extLst>
        </xdr:cNvPr>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textlink="">
      <xdr:nvSpPr>
        <xdr:cNvPr id="178" name="テキスト ボックス 177">
          <a:extLst>
            <a:ext uri="{FF2B5EF4-FFF2-40B4-BE49-F238E27FC236}">
              <a16:creationId xmlns:a16="http://schemas.microsoft.com/office/drawing/2014/main" id="{00000000-0008-0000-0300-0000B2000000}"/>
            </a:ext>
          </a:extLst>
        </xdr:cNvPr>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90</xdr:row>
      <xdr:rowOff>36286</xdr:rowOff>
    </xdr:from>
    <xdr:to>
      <xdr:col>27</xdr:col>
      <xdr:colOff>184150</xdr:colOff>
      <xdr:row>90</xdr:row>
      <xdr:rowOff>36286</xdr:rowOff>
    </xdr:to>
    <xdr:cxnSp macro="">
      <xdr:nvCxnSpPr>
        <xdr:cNvPr id="179" name="直線コネクタ 178">
          <a:extLst>
            <a:ext uri="{FF2B5EF4-FFF2-40B4-BE49-F238E27FC236}">
              <a16:creationId xmlns:a16="http://schemas.microsoft.com/office/drawing/2014/main" id="{00000000-0008-0000-0300-0000B3000000}"/>
            </a:ext>
          </a:extLst>
        </xdr:cNvPr>
        <xdr:cNvCxnSpPr/>
      </xdr:nvCxnSpPr>
      <xdr:spPr>
        <a:xfrm>
          <a:off x="762000" y="1546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89</xdr:row>
      <xdr:rowOff>65513</xdr:rowOff>
    </xdr:from>
    <xdr:ext cx="762000" cy="259045"/>
    <xdr:sp textlink="">
      <xdr:nvSpPr>
        <xdr:cNvPr id="180" name="テキスト ボックス 179">
          <a:extLst>
            <a:ext uri="{FF2B5EF4-FFF2-40B4-BE49-F238E27FC236}">
              <a16:creationId xmlns:a16="http://schemas.microsoft.com/office/drawing/2014/main" id="{00000000-0008-0000-0300-0000B4000000}"/>
            </a:ext>
          </a:extLst>
        </xdr:cNvPr>
        <xdr:cNvSpPr txBox="1"/>
      </xdr:nvSpPr>
      <xdr:spPr>
        <a:xfrm>
          <a:off x="0" y="1532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88</xdr:row>
      <xdr:rowOff>34471</xdr:rowOff>
    </xdr:from>
    <xdr:to>
      <xdr:col>27</xdr:col>
      <xdr:colOff>184150</xdr:colOff>
      <xdr:row>88</xdr:row>
      <xdr:rowOff>34471</xdr:rowOff>
    </xdr:to>
    <xdr:cxnSp macro="">
      <xdr:nvCxnSpPr>
        <xdr:cNvPr id="181" name="直線コネクタ 180">
          <a:extLst>
            <a:ext uri="{FF2B5EF4-FFF2-40B4-BE49-F238E27FC236}">
              <a16:creationId xmlns:a16="http://schemas.microsoft.com/office/drawing/2014/main" id="{00000000-0008-0000-0300-0000B5000000}"/>
            </a:ext>
          </a:extLst>
        </xdr:cNvPr>
        <xdr:cNvCxnSpPr/>
      </xdr:nvCxnSpPr>
      <xdr:spPr>
        <a:xfrm>
          <a:off x="762000" y="15122071"/>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87</xdr:row>
      <xdr:rowOff>63698</xdr:rowOff>
    </xdr:from>
    <xdr:ext cx="762000" cy="259045"/>
    <xdr:sp textlink="">
      <xdr:nvSpPr>
        <xdr:cNvPr id="182" name="テキスト ボックス 181">
          <a:extLst>
            <a:ext uri="{FF2B5EF4-FFF2-40B4-BE49-F238E27FC236}">
              <a16:creationId xmlns:a16="http://schemas.microsoft.com/office/drawing/2014/main" id="{00000000-0008-0000-0300-0000B6000000}"/>
            </a:ext>
          </a:extLst>
        </xdr:cNvPr>
        <xdr:cNvSpPr txBox="1"/>
      </xdr:nvSpPr>
      <xdr:spPr>
        <a:xfrm>
          <a:off x="0" y="149798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86</xdr:row>
      <xdr:rowOff>32657</xdr:rowOff>
    </xdr:from>
    <xdr:to>
      <xdr:col>27</xdr:col>
      <xdr:colOff>184150</xdr:colOff>
      <xdr:row>86</xdr:row>
      <xdr:rowOff>32657</xdr:rowOff>
    </xdr:to>
    <xdr:cxnSp macro="">
      <xdr:nvCxnSpPr>
        <xdr:cNvPr id="183" name="直線コネクタ 182">
          <a:extLst>
            <a:ext uri="{FF2B5EF4-FFF2-40B4-BE49-F238E27FC236}">
              <a16:creationId xmlns:a16="http://schemas.microsoft.com/office/drawing/2014/main" id="{00000000-0008-0000-0300-0000B7000000}"/>
            </a:ext>
          </a:extLst>
        </xdr:cNvPr>
        <xdr:cNvCxnSpPr/>
      </xdr:nvCxnSpPr>
      <xdr:spPr>
        <a:xfrm>
          <a:off x="762000" y="1477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61884</xdr:rowOff>
    </xdr:from>
    <xdr:ext cx="762000" cy="259045"/>
    <xdr:sp textlink="">
      <xdr:nvSpPr>
        <xdr:cNvPr id="184" name="テキスト ボックス 183">
          <a:extLst>
            <a:ext uri="{FF2B5EF4-FFF2-40B4-BE49-F238E27FC236}">
              <a16:creationId xmlns:a16="http://schemas.microsoft.com/office/drawing/2014/main" id="{00000000-0008-0000-0300-0000B8000000}"/>
            </a:ext>
          </a:extLst>
        </xdr:cNvPr>
        <xdr:cNvSpPr txBox="1"/>
      </xdr:nvSpPr>
      <xdr:spPr>
        <a:xfrm>
          <a:off x="0" y="1463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84</xdr:row>
      <xdr:rowOff>30843</xdr:rowOff>
    </xdr:from>
    <xdr:to>
      <xdr:col>27</xdr:col>
      <xdr:colOff>184150</xdr:colOff>
      <xdr:row>84</xdr:row>
      <xdr:rowOff>30843</xdr:rowOff>
    </xdr:to>
    <xdr:cxnSp macro="">
      <xdr:nvCxnSpPr>
        <xdr:cNvPr id="185" name="直線コネクタ 184">
          <a:extLst>
            <a:ext uri="{FF2B5EF4-FFF2-40B4-BE49-F238E27FC236}">
              <a16:creationId xmlns:a16="http://schemas.microsoft.com/office/drawing/2014/main" id="{00000000-0008-0000-0300-0000B9000000}"/>
            </a:ext>
          </a:extLst>
        </xdr:cNvPr>
        <xdr:cNvCxnSpPr/>
      </xdr:nvCxnSpPr>
      <xdr:spPr>
        <a:xfrm>
          <a:off x="762000" y="1443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83</xdr:row>
      <xdr:rowOff>60070</xdr:rowOff>
    </xdr:from>
    <xdr:ext cx="762000" cy="259045"/>
    <xdr:sp textlink="">
      <xdr:nvSpPr>
        <xdr:cNvPr id="186" name="テキスト ボックス 185">
          <a:extLst>
            <a:ext uri="{FF2B5EF4-FFF2-40B4-BE49-F238E27FC236}">
              <a16:creationId xmlns:a16="http://schemas.microsoft.com/office/drawing/2014/main" id="{00000000-0008-0000-0300-0000BA000000}"/>
            </a:ext>
          </a:extLst>
        </xdr:cNvPr>
        <xdr:cNvSpPr txBox="1"/>
      </xdr:nvSpPr>
      <xdr:spPr>
        <a:xfrm>
          <a:off x="0" y="1429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170,000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82</xdr:row>
      <xdr:rowOff>29029</xdr:rowOff>
    </xdr:from>
    <xdr:to>
      <xdr:col>27</xdr:col>
      <xdr:colOff>184150</xdr:colOff>
      <xdr:row>82</xdr:row>
      <xdr:rowOff>29029</xdr:rowOff>
    </xdr:to>
    <xdr:cxnSp macro="">
      <xdr:nvCxnSpPr>
        <xdr:cNvPr id="187" name="直線コネクタ 186">
          <a:extLst>
            <a:ext uri="{FF2B5EF4-FFF2-40B4-BE49-F238E27FC236}">
              <a16:creationId xmlns:a16="http://schemas.microsoft.com/office/drawing/2014/main" id="{00000000-0008-0000-0300-0000BB000000}"/>
            </a:ext>
          </a:extLst>
        </xdr:cNvPr>
        <xdr:cNvCxnSpPr/>
      </xdr:nvCxnSpPr>
      <xdr:spPr>
        <a:xfrm>
          <a:off x="762000" y="1408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81</xdr:row>
      <xdr:rowOff>58256</xdr:rowOff>
    </xdr:from>
    <xdr:ext cx="762000" cy="259045"/>
    <xdr:sp textlink="">
      <xdr:nvSpPr>
        <xdr:cNvPr id="188" name="テキスト ボックス 187">
          <a:extLst>
            <a:ext uri="{FF2B5EF4-FFF2-40B4-BE49-F238E27FC236}">
              <a16:creationId xmlns:a16="http://schemas.microsoft.com/office/drawing/2014/main" id="{00000000-0008-0000-0300-0000BC000000}"/>
            </a:ext>
          </a:extLst>
        </xdr:cNvPr>
        <xdr:cNvSpPr txBox="1"/>
      </xdr:nvSpPr>
      <xdr:spPr>
        <a:xfrm>
          <a:off x="0" y="1394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80</xdr:row>
      <xdr:rowOff>27214</xdr:rowOff>
    </xdr:from>
    <xdr:to>
      <xdr:col>27</xdr:col>
      <xdr:colOff>184150</xdr:colOff>
      <xdr:row>80</xdr:row>
      <xdr:rowOff>27214</xdr:rowOff>
    </xdr:to>
    <xdr:cxnSp macro="">
      <xdr:nvCxnSpPr>
        <xdr:cNvPr id="189" name="直線コネクタ 188">
          <a:extLst>
            <a:ext uri="{FF2B5EF4-FFF2-40B4-BE49-F238E27FC236}">
              <a16:creationId xmlns:a16="http://schemas.microsoft.com/office/drawing/2014/main" id="{00000000-0008-0000-0300-0000BD000000}"/>
            </a:ext>
          </a:extLst>
        </xdr:cNvPr>
        <xdr:cNvCxnSpPr/>
      </xdr:nvCxnSpPr>
      <xdr:spPr>
        <a:xfrm>
          <a:off x="762000" y="1374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79</xdr:row>
      <xdr:rowOff>56441</xdr:rowOff>
    </xdr:from>
    <xdr:ext cx="762000" cy="259045"/>
    <xdr:sp textlink="">
      <xdr:nvSpPr>
        <xdr:cNvPr id="190" name="テキスト ボックス 189">
          <a:extLst>
            <a:ext uri="{FF2B5EF4-FFF2-40B4-BE49-F238E27FC236}">
              <a16:creationId xmlns:a16="http://schemas.microsoft.com/office/drawing/2014/main" id="{00000000-0008-0000-0300-0000BE000000}"/>
            </a:ext>
          </a:extLst>
        </xdr:cNvPr>
        <xdr:cNvSpPr txBox="1"/>
      </xdr:nvSpPr>
      <xdr:spPr>
        <a:xfrm>
          <a:off x="0" y="1360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78</xdr:row>
      <xdr:rowOff>25400</xdr:rowOff>
    </xdr:to>
    <xdr:cxnSp macro="">
      <xdr:nvCxnSpPr>
        <xdr:cNvPr id="191" name="直線コネクタ 190">
          <a:extLst>
            <a:ext uri="{FF2B5EF4-FFF2-40B4-BE49-F238E27FC236}">
              <a16:creationId xmlns:a16="http://schemas.microsoft.com/office/drawing/2014/main" id="{00000000-0008-0000-0300-0000BF000000}"/>
            </a:ext>
          </a:extLst>
        </xdr:cNvPr>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textlink="">
      <xdr:nvSpPr>
        <xdr:cNvPr id="192" name="テキスト ボックス 191">
          <a:extLst>
            <a:ext uri="{FF2B5EF4-FFF2-40B4-BE49-F238E27FC236}">
              <a16:creationId xmlns:a16="http://schemas.microsoft.com/office/drawing/2014/main" id="{00000000-0008-0000-0300-0000C0000000}"/>
            </a:ext>
          </a:extLst>
        </xdr:cNvPr>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xdr:col>
      <xdr:colOff>133350</xdr:colOff>
      <xdr:row>78</xdr:row>
      <xdr:rowOff>25400</xdr:rowOff>
    </xdr:from>
    <xdr:to>
      <xdr:col>27</xdr:col>
      <xdr:colOff>184150</xdr:colOff>
      <xdr:row>92</xdr:row>
      <xdr:rowOff>38100</xdr:rowOff>
    </xdr:to>
    <xdr:sp textlink="">
      <xdr:nvSpPr>
        <xdr:cNvPr id="193" name="人件費・物件費等の状況グラフ枠">
          <a:extLst>
            <a:ext uri="{FF2B5EF4-FFF2-40B4-BE49-F238E27FC236}">
              <a16:creationId xmlns:a16="http://schemas.microsoft.com/office/drawing/2014/main" id="{00000000-0008-0000-0300-0000C1000000}"/>
            </a:ext>
          </a:extLst>
        </xdr:cNvPr>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133350</xdr:colOff>
      <xdr:row>81</xdr:row>
      <xdr:rowOff>6198</xdr:rowOff>
    </xdr:from>
    <xdr:to>
      <xdr:col>23</xdr:col>
      <xdr:colOff>133350</xdr:colOff>
      <xdr:row>89</xdr:row>
      <xdr:rowOff>149789</xdr:rowOff>
    </xdr:to>
    <xdr:cxnSp macro="">
      <xdr:nvCxnSpPr>
        <xdr:cNvPr id="194" name="直線コネクタ 193">
          <a:extLst>
            <a:ext uri="{FF2B5EF4-FFF2-40B4-BE49-F238E27FC236}">
              <a16:creationId xmlns:a16="http://schemas.microsoft.com/office/drawing/2014/main" id="{00000000-0008-0000-0300-0000C2000000}"/>
            </a:ext>
          </a:extLst>
        </xdr:cNvPr>
        <xdr:cNvCxnSpPr/>
      </xdr:nvCxnSpPr>
      <xdr:spPr>
        <a:xfrm flipV="1">
          <a:off x="4953000" y="13893648"/>
          <a:ext cx="0" cy="151519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89</xdr:row>
      <xdr:rowOff>121866</xdr:rowOff>
    </xdr:from>
    <xdr:ext cx="762000" cy="259045"/>
    <xdr:sp textlink="">
      <xdr:nvSpPr>
        <xdr:cNvPr id="195" name="人件費・物件費等の状況最小値テキスト">
          <a:extLst>
            <a:ext uri="{FF2B5EF4-FFF2-40B4-BE49-F238E27FC236}">
              <a16:creationId xmlns:a16="http://schemas.microsoft.com/office/drawing/2014/main" id="{00000000-0008-0000-0300-0000C3000000}"/>
            </a:ext>
          </a:extLst>
        </xdr:cNvPr>
        <xdr:cNvSpPr txBox="1"/>
      </xdr:nvSpPr>
      <xdr:spPr>
        <a:xfrm>
          <a:off x="5041900" y="15380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198,319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89</xdr:row>
      <xdr:rowOff>149789</xdr:rowOff>
    </xdr:from>
    <xdr:to>
      <xdr:col>24</xdr:col>
      <xdr:colOff>12700</xdr:colOff>
      <xdr:row>89</xdr:row>
      <xdr:rowOff>149789</xdr:rowOff>
    </xdr:to>
    <xdr:cxnSp macro="">
      <xdr:nvCxnSpPr>
        <xdr:cNvPr id="196" name="直線コネクタ 195">
          <a:extLst>
            <a:ext uri="{FF2B5EF4-FFF2-40B4-BE49-F238E27FC236}">
              <a16:creationId xmlns:a16="http://schemas.microsoft.com/office/drawing/2014/main" id="{00000000-0008-0000-0300-0000C4000000}"/>
            </a:ext>
          </a:extLst>
        </xdr:cNvPr>
        <xdr:cNvCxnSpPr/>
      </xdr:nvCxnSpPr>
      <xdr:spPr>
        <a:xfrm>
          <a:off x="4864100" y="1540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79</xdr:row>
      <xdr:rowOff>92575</xdr:rowOff>
    </xdr:from>
    <xdr:ext cx="762000" cy="259045"/>
    <xdr:sp textlink="">
      <xdr:nvSpPr>
        <xdr:cNvPr id="197" name="人件費・物件費等の状況最大値テキスト">
          <a:extLst>
            <a:ext uri="{FF2B5EF4-FFF2-40B4-BE49-F238E27FC236}">
              <a16:creationId xmlns:a16="http://schemas.microsoft.com/office/drawing/2014/main" id="{00000000-0008-0000-0300-0000C5000000}"/>
            </a:ext>
          </a:extLst>
        </xdr:cNvPr>
        <xdr:cNvSpPr txBox="1"/>
      </xdr:nvSpPr>
      <xdr:spPr>
        <a:xfrm>
          <a:off x="5041900" y="136371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154,364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44450</xdr:colOff>
      <xdr:row>81</xdr:row>
      <xdr:rowOff>6198</xdr:rowOff>
    </xdr:from>
    <xdr:to>
      <xdr:col>24</xdr:col>
      <xdr:colOff>12700</xdr:colOff>
      <xdr:row>81</xdr:row>
      <xdr:rowOff>6198</xdr:rowOff>
    </xdr:to>
    <xdr:cxnSp macro="">
      <xdr:nvCxnSpPr>
        <xdr:cNvPr id="198" name="直線コネクタ 197">
          <a:extLst>
            <a:ext uri="{FF2B5EF4-FFF2-40B4-BE49-F238E27FC236}">
              <a16:creationId xmlns:a16="http://schemas.microsoft.com/office/drawing/2014/main" id="{00000000-0008-0000-0300-0000C6000000}"/>
            </a:ext>
          </a:extLst>
        </xdr:cNvPr>
        <xdr:cNvCxnSpPr/>
      </xdr:nvCxnSpPr>
      <xdr:spPr>
        <a:xfrm>
          <a:off x="4864100" y="13893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133350</xdr:colOff>
      <xdr:row>81</xdr:row>
      <xdr:rowOff>164421</xdr:rowOff>
    </xdr:from>
    <xdr:to>
      <xdr:col>23</xdr:col>
      <xdr:colOff>133350</xdr:colOff>
      <xdr:row>84</xdr:row>
      <xdr:rowOff>144357</xdr:rowOff>
    </xdr:to>
    <xdr:cxnSp macro="">
      <xdr:nvCxnSpPr>
        <xdr:cNvPr id="199" name="直線コネクタ 198">
          <a:extLst>
            <a:ext uri="{FF2B5EF4-FFF2-40B4-BE49-F238E27FC236}">
              <a16:creationId xmlns:a16="http://schemas.microsoft.com/office/drawing/2014/main" id="{00000000-0008-0000-0300-0000C7000000}"/>
            </a:ext>
          </a:extLst>
        </xdr:cNvPr>
        <xdr:cNvCxnSpPr/>
      </xdr:nvCxnSpPr>
      <xdr:spPr>
        <a:xfrm>
          <a:off x="4114800" y="14051871"/>
          <a:ext cx="838200" cy="494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12700</xdr:colOff>
      <xdr:row>83</xdr:row>
      <xdr:rowOff>105362</xdr:rowOff>
    </xdr:from>
    <xdr:ext cx="762000" cy="259045"/>
    <xdr:sp textlink="">
      <xdr:nvSpPr>
        <xdr:cNvPr id="200" name="人件費・物件費等の状況平均値テキスト">
          <a:extLst>
            <a:ext uri="{FF2B5EF4-FFF2-40B4-BE49-F238E27FC236}">
              <a16:creationId xmlns:a16="http://schemas.microsoft.com/office/drawing/2014/main" id="{00000000-0008-0000-0300-0000C8000000}"/>
            </a:ext>
          </a:extLst>
        </xdr:cNvPr>
        <xdr:cNvSpPr txBox="1"/>
      </xdr:nvSpPr>
      <xdr:spPr>
        <a:xfrm>
          <a:off x="5041900" y="1433571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173,156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84</xdr:row>
      <xdr:rowOff>88835</xdr:rowOff>
    </xdr:from>
    <xdr:to>
      <xdr:col>23</xdr:col>
      <xdr:colOff>184150</xdr:colOff>
      <xdr:row>85</xdr:row>
      <xdr:rowOff>18985</xdr:rowOff>
    </xdr:to>
    <xdr:sp textlink="">
      <xdr:nvSpPr>
        <xdr:cNvPr id="201" name="フローチャート: 判断 200">
          <a:extLst>
            <a:ext uri="{FF2B5EF4-FFF2-40B4-BE49-F238E27FC236}">
              <a16:creationId xmlns:a16="http://schemas.microsoft.com/office/drawing/2014/main" id="{00000000-0008-0000-0300-0000C9000000}"/>
            </a:ext>
          </a:extLst>
        </xdr:cNvPr>
        <xdr:cNvSpPr/>
      </xdr:nvSpPr>
      <xdr:spPr>
        <a:xfrm>
          <a:off x="4902200" y="144906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82550</xdr:colOff>
      <xdr:row>81</xdr:row>
      <xdr:rowOff>3646</xdr:rowOff>
    </xdr:from>
    <xdr:to>
      <xdr:col>19</xdr:col>
      <xdr:colOff>133350</xdr:colOff>
      <xdr:row>81</xdr:row>
      <xdr:rowOff>164421</xdr:rowOff>
    </xdr:to>
    <xdr:cxnSp macro="">
      <xdr:nvCxnSpPr>
        <xdr:cNvPr id="202" name="直線コネクタ 201">
          <a:extLst>
            <a:ext uri="{FF2B5EF4-FFF2-40B4-BE49-F238E27FC236}">
              <a16:creationId xmlns:a16="http://schemas.microsoft.com/office/drawing/2014/main" id="{00000000-0008-0000-0300-0000CA000000}"/>
            </a:ext>
          </a:extLst>
        </xdr:cNvPr>
        <xdr:cNvCxnSpPr/>
      </xdr:nvCxnSpPr>
      <xdr:spPr>
        <a:xfrm>
          <a:off x="3225800" y="13891096"/>
          <a:ext cx="889000" cy="1607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82550</xdr:colOff>
      <xdr:row>81</xdr:row>
      <xdr:rowOff>160813</xdr:rowOff>
    </xdr:from>
    <xdr:to>
      <xdr:col>19</xdr:col>
      <xdr:colOff>184150</xdr:colOff>
      <xdr:row>82</xdr:row>
      <xdr:rowOff>90963</xdr:rowOff>
    </xdr:to>
    <xdr:sp textlink="">
      <xdr:nvSpPr>
        <xdr:cNvPr id="203" name="フローチャート: 判断 202">
          <a:extLst>
            <a:ext uri="{FF2B5EF4-FFF2-40B4-BE49-F238E27FC236}">
              <a16:creationId xmlns:a16="http://schemas.microsoft.com/office/drawing/2014/main" id="{00000000-0008-0000-0300-0000CB000000}"/>
            </a:ext>
          </a:extLst>
        </xdr:cNvPr>
        <xdr:cNvSpPr/>
      </xdr:nvSpPr>
      <xdr:spPr>
        <a:xfrm>
          <a:off x="4064000" y="140482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82</xdr:row>
      <xdr:rowOff>75740</xdr:rowOff>
    </xdr:from>
    <xdr:ext cx="736600" cy="259045"/>
    <xdr:sp textlink="">
      <xdr:nvSpPr>
        <xdr:cNvPr id="204" name="テキスト ボックス 203">
          <a:extLst>
            <a:ext uri="{FF2B5EF4-FFF2-40B4-BE49-F238E27FC236}">
              <a16:creationId xmlns:a16="http://schemas.microsoft.com/office/drawing/2014/main" id="{00000000-0008-0000-0300-0000CC000000}"/>
            </a:ext>
          </a:extLst>
        </xdr:cNvPr>
        <xdr:cNvSpPr txBox="1"/>
      </xdr:nvSpPr>
      <xdr:spPr>
        <a:xfrm>
          <a:off x="3733800" y="1413464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160,323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xdr:col>
      <xdr:colOff>31750</xdr:colOff>
      <xdr:row>80</xdr:row>
      <xdr:rowOff>115667</xdr:rowOff>
    </xdr:from>
    <xdr:to>
      <xdr:col>15</xdr:col>
      <xdr:colOff>82550</xdr:colOff>
      <xdr:row>81</xdr:row>
      <xdr:rowOff>3646</xdr:rowOff>
    </xdr:to>
    <xdr:cxnSp macro="">
      <xdr:nvCxnSpPr>
        <xdr:cNvPr id="205" name="直線コネクタ 204">
          <a:extLst>
            <a:ext uri="{FF2B5EF4-FFF2-40B4-BE49-F238E27FC236}">
              <a16:creationId xmlns:a16="http://schemas.microsoft.com/office/drawing/2014/main" id="{00000000-0008-0000-0300-0000CD000000}"/>
            </a:ext>
          </a:extLst>
        </xdr:cNvPr>
        <xdr:cNvCxnSpPr/>
      </xdr:nvCxnSpPr>
      <xdr:spPr>
        <a:xfrm>
          <a:off x="2336800" y="13831667"/>
          <a:ext cx="889000" cy="59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31750</xdr:colOff>
      <xdr:row>80</xdr:row>
      <xdr:rowOff>79035</xdr:rowOff>
    </xdr:from>
    <xdr:to>
      <xdr:col>15</xdr:col>
      <xdr:colOff>133350</xdr:colOff>
      <xdr:row>81</xdr:row>
      <xdr:rowOff>9185</xdr:rowOff>
    </xdr:to>
    <xdr:sp textlink="">
      <xdr:nvSpPr>
        <xdr:cNvPr id="206" name="フローチャート: 判断 205">
          <a:extLst>
            <a:ext uri="{FF2B5EF4-FFF2-40B4-BE49-F238E27FC236}">
              <a16:creationId xmlns:a16="http://schemas.microsoft.com/office/drawing/2014/main" id="{00000000-0008-0000-0300-0000CE000000}"/>
            </a:ext>
          </a:extLst>
        </xdr:cNvPr>
        <xdr:cNvSpPr/>
      </xdr:nvSpPr>
      <xdr:spPr>
        <a:xfrm>
          <a:off x="3175000" y="13795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79</xdr:row>
      <xdr:rowOff>19362</xdr:rowOff>
    </xdr:from>
    <xdr:ext cx="762000" cy="259045"/>
    <xdr:sp textlink="">
      <xdr:nvSpPr>
        <xdr:cNvPr id="207" name="テキスト ボックス 206">
          <a:extLst>
            <a:ext uri="{FF2B5EF4-FFF2-40B4-BE49-F238E27FC236}">
              <a16:creationId xmlns:a16="http://schemas.microsoft.com/office/drawing/2014/main" id="{00000000-0008-0000-0300-0000CF000000}"/>
            </a:ext>
          </a:extLst>
        </xdr:cNvPr>
        <xdr:cNvSpPr txBox="1"/>
      </xdr:nvSpPr>
      <xdr:spPr>
        <a:xfrm>
          <a:off x="2844800" y="1356391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152,977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190500</xdr:colOff>
      <xdr:row>80</xdr:row>
      <xdr:rowOff>70234</xdr:rowOff>
    </xdr:from>
    <xdr:to>
      <xdr:col>11</xdr:col>
      <xdr:colOff>31750</xdr:colOff>
      <xdr:row>80</xdr:row>
      <xdr:rowOff>115667</xdr:rowOff>
    </xdr:to>
    <xdr:cxnSp macro="">
      <xdr:nvCxnSpPr>
        <xdr:cNvPr id="208" name="直線コネクタ 207">
          <a:extLst>
            <a:ext uri="{FF2B5EF4-FFF2-40B4-BE49-F238E27FC236}">
              <a16:creationId xmlns:a16="http://schemas.microsoft.com/office/drawing/2014/main" id="{00000000-0008-0000-0300-0000D0000000}"/>
            </a:ext>
          </a:extLst>
        </xdr:cNvPr>
        <xdr:cNvCxnSpPr/>
      </xdr:nvCxnSpPr>
      <xdr:spPr>
        <a:xfrm>
          <a:off x="1447800" y="13786234"/>
          <a:ext cx="889000" cy="45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190500</xdr:colOff>
      <xdr:row>80</xdr:row>
      <xdr:rowOff>648</xdr:rowOff>
    </xdr:from>
    <xdr:to>
      <xdr:col>11</xdr:col>
      <xdr:colOff>82550</xdr:colOff>
      <xdr:row>80</xdr:row>
      <xdr:rowOff>102248</xdr:rowOff>
    </xdr:to>
    <xdr:sp textlink="">
      <xdr:nvSpPr>
        <xdr:cNvPr id="209" name="フローチャート: 判断 208">
          <a:extLst>
            <a:ext uri="{FF2B5EF4-FFF2-40B4-BE49-F238E27FC236}">
              <a16:creationId xmlns:a16="http://schemas.microsoft.com/office/drawing/2014/main" id="{00000000-0008-0000-0300-0000D1000000}"/>
            </a:ext>
          </a:extLst>
        </xdr:cNvPr>
        <xdr:cNvSpPr/>
      </xdr:nvSpPr>
      <xdr:spPr>
        <a:xfrm>
          <a:off x="2286000" y="137166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78</xdr:row>
      <xdr:rowOff>112425</xdr:rowOff>
    </xdr:from>
    <xdr:ext cx="762000" cy="259045"/>
    <xdr:sp textlink="">
      <xdr:nvSpPr>
        <xdr:cNvPr id="210" name="テキスト ボックス 209">
          <a:extLst>
            <a:ext uri="{FF2B5EF4-FFF2-40B4-BE49-F238E27FC236}">
              <a16:creationId xmlns:a16="http://schemas.microsoft.com/office/drawing/2014/main" id="{00000000-0008-0000-0300-0000D2000000}"/>
            </a:ext>
          </a:extLst>
        </xdr:cNvPr>
        <xdr:cNvSpPr txBox="1"/>
      </xdr:nvSpPr>
      <xdr:spPr>
        <a:xfrm>
          <a:off x="1955800" y="1348552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150,703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79</xdr:row>
      <xdr:rowOff>170718</xdr:rowOff>
    </xdr:from>
    <xdr:to>
      <xdr:col>7</xdr:col>
      <xdr:colOff>31750</xdr:colOff>
      <xdr:row>80</xdr:row>
      <xdr:rowOff>100868</xdr:rowOff>
    </xdr:to>
    <xdr:sp textlink="">
      <xdr:nvSpPr>
        <xdr:cNvPr id="211" name="フローチャート: 判断 210">
          <a:extLst>
            <a:ext uri="{FF2B5EF4-FFF2-40B4-BE49-F238E27FC236}">
              <a16:creationId xmlns:a16="http://schemas.microsoft.com/office/drawing/2014/main" id="{00000000-0008-0000-0300-0000D3000000}"/>
            </a:ext>
          </a:extLst>
        </xdr:cNvPr>
        <xdr:cNvSpPr/>
      </xdr:nvSpPr>
      <xdr:spPr>
        <a:xfrm>
          <a:off x="1397000" y="137152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78</xdr:row>
      <xdr:rowOff>111045</xdr:rowOff>
    </xdr:from>
    <xdr:ext cx="762000" cy="259045"/>
    <xdr:sp textlink="">
      <xdr:nvSpPr>
        <xdr:cNvPr id="212" name="テキスト ボックス 211">
          <a:extLst>
            <a:ext uri="{FF2B5EF4-FFF2-40B4-BE49-F238E27FC236}">
              <a16:creationId xmlns:a16="http://schemas.microsoft.com/office/drawing/2014/main" id="{00000000-0008-0000-0300-0000D4000000}"/>
            </a:ext>
          </a:extLst>
        </xdr:cNvPr>
        <xdr:cNvSpPr txBox="1"/>
      </xdr:nvSpPr>
      <xdr:spPr>
        <a:xfrm>
          <a:off x="1066800" y="1348414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150,663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22</xdr:col>
      <xdr:colOff>127000</xdr:colOff>
      <xdr:row>92</xdr:row>
      <xdr:rowOff>35577</xdr:rowOff>
    </xdr:from>
    <xdr:ext cx="762000" cy="259045"/>
    <xdr:sp textlink="">
      <xdr:nvSpPr>
        <xdr:cNvPr id="213" name="テキスト ボックス 212">
          <a:extLst>
            <a:ext uri="{FF2B5EF4-FFF2-40B4-BE49-F238E27FC236}">
              <a16:creationId xmlns:a16="http://schemas.microsoft.com/office/drawing/2014/main" id="{00000000-0008-0000-0300-0000D5000000}"/>
            </a:ext>
          </a:extLst>
        </xdr:cNvPr>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127000</xdr:colOff>
      <xdr:row>92</xdr:row>
      <xdr:rowOff>35577</xdr:rowOff>
    </xdr:from>
    <xdr:ext cx="762000" cy="259045"/>
    <xdr:sp textlink="">
      <xdr:nvSpPr>
        <xdr:cNvPr id="214" name="テキスト ボックス 213">
          <a:extLst>
            <a:ext uri="{FF2B5EF4-FFF2-40B4-BE49-F238E27FC236}">
              <a16:creationId xmlns:a16="http://schemas.microsoft.com/office/drawing/2014/main" id="{00000000-0008-0000-0300-0000D6000000}"/>
            </a:ext>
          </a:extLst>
        </xdr:cNvPr>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76200</xdr:colOff>
      <xdr:row>92</xdr:row>
      <xdr:rowOff>35577</xdr:rowOff>
    </xdr:from>
    <xdr:ext cx="762000" cy="259045"/>
    <xdr:sp textlink="">
      <xdr:nvSpPr>
        <xdr:cNvPr id="215" name="テキスト ボックス 214">
          <a:extLst>
            <a:ext uri="{FF2B5EF4-FFF2-40B4-BE49-F238E27FC236}">
              <a16:creationId xmlns:a16="http://schemas.microsoft.com/office/drawing/2014/main" id="{00000000-0008-0000-0300-0000D7000000}"/>
            </a:ext>
          </a:extLst>
        </xdr:cNvPr>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25400</xdr:colOff>
      <xdr:row>92</xdr:row>
      <xdr:rowOff>35577</xdr:rowOff>
    </xdr:from>
    <xdr:ext cx="762000" cy="259045"/>
    <xdr:sp textlink="">
      <xdr:nvSpPr>
        <xdr:cNvPr id="216" name="テキスト ボックス 215">
          <a:extLst>
            <a:ext uri="{FF2B5EF4-FFF2-40B4-BE49-F238E27FC236}">
              <a16:creationId xmlns:a16="http://schemas.microsoft.com/office/drawing/2014/main" id="{00000000-0008-0000-0300-0000D8000000}"/>
            </a:ext>
          </a:extLst>
        </xdr:cNvPr>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5</xdr:col>
      <xdr:colOff>184150</xdr:colOff>
      <xdr:row>92</xdr:row>
      <xdr:rowOff>35577</xdr:rowOff>
    </xdr:from>
    <xdr:ext cx="762000" cy="259045"/>
    <xdr:sp textlink="">
      <xdr:nvSpPr>
        <xdr:cNvPr id="217" name="テキスト ボックス 216">
          <a:extLst>
            <a:ext uri="{FF2B5EF4-FFF2-40B4-BE49-F238E27FC236}">
              <a16:creationId xmlns:a16="http://schemas.microsoft.com/office/drawing/2014/main" id="{00000000-0008-0000-0300-0000D9000000}"/>
            </a:ext>
          </a:extLst>
        </xdr:cNvPr>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82550</xdr:colOff>
      <xdr:row>84</xdr:row>
      <xdr:rowOff>93557</xdr:rowOff>
    </xdr:from>
    <xdr:to>
      <xdr:col>23</xdr:col>
      <xdr:colOff>184150</xdr:colOff>
      <xdr:row>85</xdr:row>
      <xdr:rowOff>23707</xdr:rowOff>
    </xdr:to>
    <xdr:sp textlink="">
      <xdr:nvSpPr>
        <xdr:cNvPr id="218" name="楕円 217">
          <a:extLst>
            <a:ext uri="{FF2B5EF4-FFF2-40B4-BE49-F238E27FC236}">
              <a16:creationId xmlns:a16="http://schemas.microsoft.com/office/drawing/2014/main" id="{00000000-0008-0000-0300-0000DA000000}"/>
            </a:ext>
          </a:extLst>
        </xdr:cNvPr>
        <xdr:cNvSpPr/>
      </xdr:nvSpPr>
      <xdr:spPr>
        <a:xfrm>
          <a:off x="4902200" y="1449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12700</xdr:colOff>
      <xdr:row>84</xdr:row>
      <xdr:rowOff>65634</xdr:rowOff>
    </xdr:from>
    <xdr:ext cx="762000" cy="259045"/>
    <xdr:sp textlink="">
      <xdr:nvSpPr>
        <xdr:cNvPr id="219" name="人件費・物件費等の状況該当値テキスト">
          <a:extLst>
            <a:ext uri="{FF2B5EF4-FFF2-40B4-BE49-F238E27FC236}">
              <a16:creationId xmlns:a16="http://schemas.microsoft.com/office/drawing/2014/main" id="{00000000-0008-0000-0300-0000DB000000}"/>
            </a:ext>
          </a:extLst>
        </xdr:cNvPr>
        <xdr:cNvSpPr txBox="1"/>
      </xdr:nvSpPr>
      <xdr:spPr>
        <a:xfrm>
          <a:off x="5041900" y="144674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173,293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82550</xdr:colOff>
      <xdr:row>81</xdr:row>
      <xdr:rowOff>113621</xdr:rowOff>
    </xdr:from>
    <xdr:to>
      <xdr:col>19</xdr:col>
      <xdr:colOff>184150</xdr:colOff>
      <xdr:row>82</xdr:row>
      <xdr:rowOff>43771</xdr:rowOff>
    </xdr:to>
    <xdr:sp textlink="">
      <xdr:nvSpPr>
        <xdr:cNvPr id="220" name="楕円 219">
          <a:extLst>
            <a:ext uri="{FF2B5EF4-FFF2-40B4-BE49-F238E27FC236}">
              <a16:creationId xmlns:a16="http://schemas.microsoft.com/office/drawing/2014/main" id="{00000000-0008-0000-0300-0000DC000000}"/>
            </a:ext>
          </a:extLst>
        </xdr:cNvPr>
        <xdr:cNvSpPr/>
      </xdr:nvSpPr>
      <xdr:spPr>
        <a:xfrm>
          <a:off x="4064000" y="140010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17</xdr:col>
      <xdr:colOff>171450</xdr:colOff>
      <xdr:row>80</xdr:row>
      <xdr:rowOff>53948</xdr:rowOff>
    </xdr:from>
    <xdr:ext cx="736600" cy="259045"/>
    <xdr:sp textlink="">
      <xdr:nvSpPr>
        <xdr:cNvPr id="221" name="テキスト ボックス 220">
          <a:extLst>
            <a:ext uri="{FF2B5EF4-FFF2-40B4-BE49-F238E27FC236}">
              <a16:creationId xmlns:a16="http://schemas.microsoft.com/office/drawing/2014/main" id="{00000000-0008-0000-0300-0000DD000000}"/>
            </a:ext>
          </a:extLst>
        </xdr:cNvPr>
        <xdr:cNvSpPr txBox="1"/>
      </xdr:nvSpPr>
      <xdr:spPr>
        <a:xfrm>
          <a:off x="3733800" y="137699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158,954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31750</xdr:colOff>
      <xdr:row>80</xdr:row>
      <xdr:rowOff>124296</xdr:rowOff>
    </xdr:from>
    <xdr:to>
      <xdr:col>15</xdr:col>
      <xdr:colOff>133350</xdr:colOff>
      <xdr:row>81</xdr:row>
      <xdr:rowOff>54446</xdr:rowOff>
    </xdr:to>
    <xdr:sp textlink="">
      <xdr:nvSpPr>
        <xdr:cNvPr id="222" name="楕円 221">
          <a:extLst>
            <a:ext uri="{FF2B5EF4-FFF2-40B4-BE49-F238E27FC236}">
              <a16:creationId xmlns:a16="http://schemas.microsoft.com/office/drawing/2014/main" id="{00000000-0008-0000-0300-0000DE000000}"/>
            </a:ext>
          </a:extLst>
        </xdr:cNvPr>
        <xdr:cNvSpPr/>
      </xdr:nvSpPr>
      <xdr:spPr>
        <a:xfrm>
          <a:off x="3175000" y="1384029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13</xdr:col>
      <xdr:colOff>120650</xdr:colOff>
      <xdr:row>81</xdr:row>
      <xdr:rowOff>39223</xdr:rowOff>
    </xdr:from>
    <xdr:ext cx="762000" cy="259045"/>
    <xdr:sp textlink="">
      <xdr:nvSpPr>
        <xdr:cNvPr id="223" name="テキスト ボックス 222">
          <a:extLst>
            <a:ext uri="{FF2B5EF4-FFF2-40B4-BE49-F238E27FC236}">
              <a16:creationId xmlns:a16="http://schemas.microsoft.com/office/drawing/2014/main" id="{00000000-0008-0000-0300-0000DF000000}"/>
            </a:ext>
          </a:extLst>
        </xdr:cNvPr>
        <xdr:cNvSpPr txBox="1"/>
      </xdr:nvSpPr>
      <xdr:spPr>
        <a:xfrm>
          <a:off x="2844800" y="139266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154,290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190500</xdr:colOff>
      <xdr:row>80</xdr:row>
      <xdr:rowOff>64867</xdr:rowOff>
    </xdr:from>
    <xdr:to>
      <xdr:col>11</xdr:col>
      <xdr:colOff>82550</xdr:colOff>
      <xdr:row>80</xdr:row>
      <xdr:rowOff>166467</xdr:rowOff>
    </xdr:to>
    <xdr:sp textlink="">
      <xdr:nvSpPr>
        <xdr:cNvPr id="224" name="楕円 223">
          <a:extLst>
            <a:ext uri="{FF2B5EF4-FFF2-40B4-BE49-F238E27FC236}">
              <a16:creationId xmlns:a16="http://schemas.microsoft.com/office/drawing/2014/main" id="{00000000-0008-0000-0300-0000E0000000}"/>
            </a:ext>
          </a:extLst>
        </xdr:cNvPr>
        <xdr:cNvSpPr/>
      </xdr:nvSpPr>
      <xdr:spPr>
        <a:xfrm>
          <a:off x="2286000" y="137808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69850</xdr:colOff>
      <xdr:row>80</xdr:row>
      <xdr:rowOff>151244</xdr:rowOff>
    </xdr:from>
    <xdr:ext cx="762000" cy="259045"/>
    <xdr:sp textlink="">
      <xdr:nvSpPr>
        <xdr:cNvPr id="225" name="テキスト ボックス 224">
          <a:extLst>
            <a:ext uri="{FF2B5EF4-FFF2-40B4-BE49-F238E27FC236}">
              <a16:creationId xmlns:a16="http://schemas.microsoft.com/office/drawing/2014/main" id="{00000000-0008-0000-0300-0000E1000000}"/>
            </a:ext>
          </a:extLst>
        </xdr:cNvPr>
        <xdr:cNvSpPr txBox="1"/>
      </xdr:nvSpPr>
      <xdr:spPr>
        <a:xfrm>
          <a:off x="1955800" y="13867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152,566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xdr:col>
      <xdr:colOff>139700</xdr:colOff>
      <xdr:row>80</xdr:row>
      <xdr:rowOff>19434</xdr:rowOff>
    </xdr:from>
    <xdr:to>
      <xdr:col>7</xdr:col>
      <xdr:colOff>31750</xdr:colOff>
      <xdr:row>80</xdr:row>
      <xdr:rowOff>121034</xdr:rowOff>
    </xdr:to>
    <xdr:sp textlink="">
      <xdr:nvSpPr>
        <xdr:cNvPr id="226" name="楕円 225">
          <a:extLst>
            <a:ext uri="{FF2B5EF4-FFF2-40B4-BE49-F238E27FC236}">
              <a16:creationId xmlns:a16="http://schemas.microsoft.com/office/drawing/2014/main" id="{00000000-0008-0000-0300-0000E2000000}"/>
            </a:ext>
          </a:extLst>
        </xdr:cNvPr>
        <xdr:cNvSpPr/>
      </xdr:nvSpPr>
      <xdr:spPr>
        <a:xfrm>
          <a:off x="1397000" y="137354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19050</xdr:colOff>
      <xdr:row>80</xdr:row>
      <xdr:rowOff>105811</xdr:rowOff>
    </xdr:from>
    <xdr:ext cx="762000" cy="259045"/>
    <xdr:sp textlink="">
      <xdr:nvSpPr>
        <xdr:cNvPr id="227" name="テキスト ボックス 226">
          <a:extLst>
            <a:ext uri="{FF2B5EF4-FFF2-40B4-BE49-F238E27FC236}">
              <a16:creationId xmlns:a16="http://schemas.microsoft.com/office/drawing/2014/main" id="{00000000-0008-0000-0300-0000E3000000}"/>
            </a:ext>
          </a:extLst>
        </xdr:cNvPr>
        <xdr:cNvSpPr txBox="1"/>
      </xdr:nvSpPr>
      <xdr:spPr>
        <a:xfrm>
          <a:off x="1066800" y="138218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151,248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73</xdr:row>
      <xdr:rowOff>120650</xdr:rowOff>
    </xdr:from>
    <xdr:to>
      <xdr:col>85</xdr:col>
      <xdr:colOff>95250</xdr:colOff>
      <xdr:row>75</xdr:row>
      <xdr:rowOff>95250</xdr:rowOff>
    </xdr:to>
    <xdr:sp textlink="">
      <xdr:nvSpPr>
        <xdr:cNvPr id="228" name="正方形/長方形 227">
          <a:extLst>
            <a:ext uri="{FF2B5EF4-FFF2-40B4-BE49-F238E27FC236}">
              <a16:creationId xmlns:a16="http://schemas.microsoft.com/office/drawing/2014/main" id="{00000000-0008-0000-0300-0000E4000000}"/>
            </a:ext>
          </a:extLst>
        </xdr:cNvPr>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給与水準   （国との比較）</a:t>
          </a:r>
        </a:p>
      </xdr:txBody>
    </xdr:sp>
    <xdr:clientData/>
  </xdr:twoCellAnchor>
  <xdr:oneCellAnchor>
    <xdr:from>
      <xdr:col>65</xdr:col>
      <xdr:colOff>30347</xdr:colOff>
      <xdr:row>75</xdr:row>
      <xdr:rowOff>139700</xdr:rowOff>
    </xdr:from>
    <xdr:ext cx="1653807" cy="309059"/>
    <xdr:sp textlink="">
      <xdr:nvSpPr>
        <xdr:cNvPr id="229" name="テキスト ボックス 228">
          <a:extLst>
            <a:ext uri="{FF2B5EF4-FFF2-40B4-BE49-F238E27FC236}">
              <a16:creationId xmlns:a16="http://schemas.microsoft.com/office/drawing/2014/main" id="{00000000-0008-0000-0300-0000E5000000}"/>
            </a:ext>
          </a:extLst>
        </xdr:cNvPr>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ラスパイレス指数</a:t>
          </a:r>
        </a:p>
      </xdr:txBody>
    </xdr:sp>
    <xdr:clientData/>
  </xdr:oneCellAnchor>
  <xdr:oneCellAnchor>
    <xdr:from>
      <xdr:col>73</xdr:col>
      <xdr:colOff>134755</xdr:colOff>
      <xdr:row>75</xdr:row>
      <xdr:rowOff>114300</xdr:rowOff>
    </xdr:from>
    <xdr:ext cx="1651000" cy="359073"/>
    <xdr:sp textlink="">
      <xdr:nvSpPr>
        <xdr:cNvPr id="230" name="テキスト ボックス 229">
          <a:extLst>
            <a:ext uri="{FF2B5EF4-FFF2-40B4-BE49-F238E27FC236}">
              <a16:creationId xmlns:a16="http://schemas.microsoft.com/office/drawing/2014/main" id="{00000000-0008-0000-0300-0000E6000000}"/>
            </a:ext>
          </a:extLst>
        </xdr:cNvPr>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[102.3]</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75</xdr:row>
      <xdr:rowOff>31750</xdr:rowOff>
    </xdr:from>
    <xdr:to>
      <xdr:col>93</xdr:col>
      <xdr:colOff>6350</xdr:colOff>
      <xdr:row>76</xdr:row>
      <xdr:rowOff>114300</xdr:rowOff>
    </xdr:to>
    <xdr:sp textlink="">
      <xdr:nvSpPr>
        <xdr:cNvPr id="231" name="正方形/長方形 230">
          <a:extLst>
            <a:ext uri="{FF2B5EF4-FFF2-40B4-BE49-F238E27FC236}">
              <a16:creationId xmlns:a16="http://schemas.microsoft.com/office/drawing/2014/main" id="{00000000-0008-0000-0300-0000E7000000}"/>
            </a:ext>
          </a:extLst>
        </xdr:cNvPr>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76</xdr:row>
      <xdr:rowOff>50800</xdr:rowOff>
    </xdr:from>
    <xdr:to>
      <xdr:col>93</xdr:col>
      <xdr:colOff>6350</xdr:colOff>
      <xdr:row>77</xdr:row>
      <xdr:rowOff>133350</xdr:rowOff>
    </xdr:to>
    <xdr:sp textlink="">
      <xdr:nvSpPr>
        <xdr:cNvPr id="232" name="正方形/長方形 231">
          <a:extLst>
            <a:ext uri="{FF2B5EF4-FFF2-40B4-BE49-F238E27FC236}">
              <a16:creationId xmlns:a16="http://schemas.microsoft.com/office/drawing/2014/main" id="{00000000-0008-0000-0300-0000E8000000}"/>
            </a:ext>
          </a:extLst>
        </xdr:cNvPr>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75</xdr:row>
      <xdr:rowOff>31750</xdr:rowOff>
    </xdr:from>
    <xdr:to>
      <xdr:col>99</xdr:col>
      <xdr:colOff>146050</xdr:colOff>
      <xdr:row>76</xdr:row>
      <xdr:rowOff>114300</xdr:rowOff>
    </xdr:to>
    <xdr:sp textlink="">
      <xdr:nvSpPr>
        <xdr:cNvPr id="233" name="正方形/長方形 232">
          <a:extLst>
            <a:ext uri="{FF2B5EF4-FFF2-40B4-BE49-F238E27FC236}">
              <a16:creationId xmlns:a16="http://schemas.microsoft.com/office/drawing/2014/main" id="{00000000-0008-0000-0300-0000E9000000}"/>
            </a:ext>
          </a:extLst>
        </xdr:cNvPr>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全国市平均</a:t>
          </a:r>
        </a:p>
      </xdr:txBody>
    </xdr:sp>
    <xdr:clientData/>
  </xdr:twoCellAnchor>
  <xdr:twoCellAnchor>
    <xdr:from>
      <xdr:col>93</xdr:col>
      <xdr:colOff>133350</xdr:colOff>
      <xdr:row>76</xdr:row>
      <xdr:rowOff>50800</xdr:rowOff>
    </xdr:from>
    <xdr:to>
      <xdr:col>99</xdr:col>
      <xdr:colOff>146050</xdr:colOff>
      <xdr:row>77</xdr:row>
      <xdr:rowOff>133350</xdr:rowOff>
    </xdr:to>
    <xdr:sp textlink="">
      <xdr:nvSpPr>
        <xdr:cNvPr id="234" name="正方形/長方形 233">
          <a:extLst>
            <a:ext uri="{FF2B5EF4-FFF2-40B4-BE49-F238E27FC236}">
              <a16:creationId xmlns:a16="http://schemas.microsoft.com/office/drawing/2014/main" id="{00000000-0008-0000-0300-0000EA000000}"/>
            </a:ext>
          </a:extLst>
        </xdr:cNvPr>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75</xdr:row>
      <xdr:rowOff>31750</xdr:rowOff>
    </xdr:from>
    <xdr:to>
      <xdr:col>106</xdr:col>
      <xdr:colOff>139700</xdr:colOff>
      <xdr:row>76</xdr:row>
      <xdr:rowOff>114300</xdr:rowOff>
    </xdr:to>
    <xdr:sp textlink="">
      <xdr:nvSpPr>
        <xdr:cNvPr id="235" name="正方形/長方形 234">
          <a:extLst>
            <a:ext uri="{FF2B5EF4-FFF2-40B4-BE49-F238E27FC236}">
              <a16:creationId xmlns:a16="http://schemas.microsoft.com/office/drawing/2014/main" id="{00000000-0008-0000-0300-0000EB000000}"/>
            </a:ext>
          </a:extLst>
        </xdr:cNvPr>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全国町村平均</a:t>
          </a:r>
        </a:p>
      </xdr:txBody>
    </xdr:sp>
    <xdr:clientData/>
  </xdr:twoCellAnchor>
  <xdr:twoCellAnchor>
    <xdr:from>
      <xdr:col>100</xdr:col>
      <xdr:colOff>127000</xdr:colOff>
      <xdr:row>76</xdr:row>
      <xdr:rowOff>50800</xdr:rowOff>
    </xdr:from>
    <xdr:to>
      <xdr:col>106</xdr:col>
      <xdr:colOff>139700</xdr:colOff>
      <xdr:row>77</xdr:row>
      <xdr:rowOff>133350</xdr:rowOff>
    </xdr:to>
    <xdr:sp textlink="">
      <xdr:nvSpPr>
        <xdr:cNvPr id="236" name="正方形/長方形 235">
          <a:extLst>
            <a:ext uri="{FF2B5EF4-FFF2-40B4-BE49-F238E27FC236}">
              <a16:creationId xmlns:a16="http://schemas.microsoft.com/office/drawing/2014/main" id="{00000000-0008-0000-0300-0000EC000000}"/>
            </a:ext>
          </a:extLst>
        </xdr:cNvPr>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78</xdr:row>
      <xdr:rowOff>25400</xdr:rowOff>
    </xdr:from>
    <xdr:to>
      <xdr:col>85</xdr:col>
      <xdr:colOff>95250</xdr:colOff>
      <xdr:row>92</xdr:row>
      <xdr:rowOff>38100</xdr:rowOff>
    </xdr:to>
    <xdr:sp textlink="">
      <xdr:nvSpPr>
        <xdr:cNvPr id="237" name="正方形/長方形 236">
          <a:extLst>
            <a:ext uri="{FF2B5EF4-FFF2-40B4-BE49-F238E27FC236}">
              <a16:creationId xmlns:a16="http://schemas.microsoft.com/office/drawing/2014/main" id="{00000000-0008-0000-0300-0000ED000000}"/>
            </a:ext>
          </a:extLst>
        </xdr:cNvPr>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115</xdr:col>
      <xdr:colOff>31750</xdr:colOff>
      <xdr:row>92</xdr:row>
      <xdr:rowOff>38100</xdr:rowOff>
    </xdr:to>
    <xdr:sp textlink="">
      <xdr:nvSpPr>
        <xdr:cNvPr id="238" name="正方形/長方形 237">
          <a:extLst>
            <a:ext uri="{FF2B5EF4-FFF2-40B4-BE49-F238E27FC236}">
              <a16:creationId xmlns:a16="http://schemas.microsoft.com/office/drawing/2014/main" id="{00000000-0008-0000-0300-0000EE000000}"/>
            </a:ext>
          </a:extLst>
        </xdr:cNvPr>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78</xdr:row>
      <xdr:rowOff>25400</xdr:rowOff>
    </xdr:from>
    <xdr:to>
      <xdr:col>104</xdr:col>
      <xdr:colOff>114300</xdr:colOff>
      <xdr:row>79</xdr:row>
      <xdr:rowOff>107950</xdr:rowOff>
    </xdr:to>
    <xdr:sp textlink="">
      <xdr:nvSpPr>
        <xdr:cNvPr id="239" name="正方形/長方形 238">
          <a:extLst>
            <a:ext uri="{FF2B5EF4-FFF2-40B4-BE49-F238E27FC236}">
              <a16:creationId xmlns:a16="http://schemas.microsoft.com/office/drawing/2014/main" id="{00000000-0008-0000-0300-0000EF000000}"/>
            </a:ext>
          </a:extLst>
        </xdr:cNvPr>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ラスパイレス指数の分析欄</a:t>
          </a:r>
        </a:p>
      </xdr:txBody>
    </xdr:sp>
    <xdr:clientData/>
  </xdr:twoCellAnchor>
  <xdr:twoCellAnchor>
    <xdr:from>
      <xdr:col>86</xdr:col>
      <xdr:colOff>203200</xdr:colOff>
      <xdr:row>80</xdr:row>
      <xdr:rowOff>0</xdr:rowOff>
    </xdr:from>
    <xdr:to>
      <xdr:col>114</xdr:col>
      <xdr:colOff>114300</xdr:colOff>
      <xdr:row>91</xdr:row>
      <xdr:rowOff>146050</xdr:rowOff>
    </xdr:to>
    <xdr:sp textlink="" fLocksText="0">
      <xdr:nvSpPr>
        <xdr:cNvPr id="240" name="テキスト ボックス 239">
          <a:extLst>
            <a:ext uri="{FF2B5EF4-FFF2-40B4-BE49-F238E27FC236}">
              <a16:creationId xmlns:a16="http://schemas.microsoft.com/office/drawing/2014/main" id="{00000000-0008-0000-0300-0000F0000000}"/>
            </a:ext>
          </a:extLst>
        </xdr:cNvPr>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令和３年４月１日現在は、</a:t>
          </a:r>
          <a:r>
            <a:rPr kumimoji="1" lang="en-US" altLang="ja-JP" sz="1100">
              <a:latin typeface="ＭＳ Ｐゴシック" panose="020B0600070205080204" pitchFamily="50" charset="-128"/>
              <a:ea typeface="ＭＳ Ｐゴシック" panose="020B0600070205080204" pitchFamily="50" charset="-128"/>
            </a:rPr>
            <a:t>102.3</a:t>
          </a:r>
          <a:r>
            <a:rPr kumimoji="1" lang="ja-JP" altLang="en-US" sz="1100">
              <a:latin typeface="ＭＳ Ｐゴシック" panose="020B0600070205080204" pitchFamily="50" charset="-128"/>
              <a:ea typeface="ＭＳ Ｐゴシック" panose="020B0600070205080204" pitchFamily="50" charset="-128"/>
            </a:rPr>
            <a:t>で前年度に引き続き</a:t>
          </a:r>
          <a:r>
            <a:rPr kumimoji="1" lang="en-US" altLang="ja-JP" sz="1100">
              <a:latin typeface="ＭＳ Ｐゴシック" panose="020B0600070205080204" pitchFamily="50" charset="-128"/>
              <a:ea typeface="ＭＳ Ｐゴシック" panose="020B0600070205080204" pitchFamily="50" charset="-128"/>
            </a:rPr>
            <a:t>20</a:t>
          </a:r>
          <a:r>
            <a:rPr kumimoji="1" lang="ja-JP" altLang="en-US" sz="1100">
              <a:latin typeface="ＭＳ Ｐゴシック" panose="020B0600070205080204" pitchFamily="50" charset="-128"/>
              <a:ea typeface="ＭＳ Ｐゴシック" panose="020B0600070205080204" pitchFamily="50" charset="-128"/>
            </a:rPr>
            <a:t>政令指定都市中２番目に高い値となった。これは、給与制度の総合的見直しにおける給料表の引下げに加え、昇格時号給対応表の独自見直しを実施しているものの、本市が独自給料表を採用していることが、主な要因と考えられる。　　　</a:t>
          </a:r>
        </a:p>
        <a:p>
          <a:r>
            <a:rPr kumimoji="1" lang="ja-JP" altLang="en-US" sz="1100">
              <a:latin typeface="ＭＳ Ｐゴシック" panose="020B0600070205080204" pitchFamily="50" charset="-128"/>
              <a:ea typeface="ＭＳ Ｐゴシック" panose="020B0600070205080204" pitchFamily="50" charset="-128"/>
            </a:rPr>
            <a:t>　一方で、平均給料月額は、給与の総合的見直しを実施した結果、国とほぼ同水準まで引き下がり、諸手当を含めた平均給与月額では</a:t>
          </a:r>
          <a:r>
            <a:rPr kumimoji="1" lang="en-US" altLang="ja-JP" sz="1100">
              <a:latin typeface="ＭＳ Ｐゴシック" panose="020B0600070205080204" pitchFamily="50" charset="-128"/>
              <a:ea typeface="ＭＳ Ｐゴシック" panose="020B0600070205080204" pitchFamily="50" charset="-128"/>
            </a:rPr>
            <a:t>20</a:t>
          </a:r>
          <a:r>
            <a:rPr kumimoji="1" lang="ja-JP" altLang="en-US" sz="1100">
              <a:latin typeface="ＭＳ Ｐゴシック" panose="020B0600070205080204" pitchFamily="50" charset="-128"/>
              <a:ea typeface="ＭＳ Ｐゴシック" panose="020B0600070205080204" pitchFamily="50" charset="-128"/>
            </a:rPr>
            <a:t>政令都市中</a:t>
          </a:r>
          <a:r>
            <a:rPr kumimoji="1" lang="en-US" altLang="ja-JP" sz="1100">
              <a:latin typeface="ＭＳ Ｐゴシック" panose="020B0600070205080204" pitchFamily="50" charset="-128"/>
              <a:ea typeface="ＭＳ Ｐゴシック" panose="020B0600070205080204" pitchFamily="50" charset="-128"/>
            </a:rPr>
            <a:t>16</a:t>
          </a:r>
          <a:r>
            <a:rPr kumimoji="1" lang="ja-JP" altLang="en-US" sz="1100">
              <a:latin typeface="ＭＳ Ｐゴシック" panose="020B0600070205080204" pitchFamily="50" charset="-128"/>
              <a:ea typeface="ＭＳ Ｐゴシック" panose="020B0600070205080204" pitchFamily="50" charset="-128"/>
            </a:rPr>
            <a:t>位と平均を下回る水準となっている。</a:t>
          </a:r>
        </a:p>
        <a:p>
          <a:r>
            <a:rPr kumimoji="1" lang="ja-JP" altLang="en-US" sz="1100">
              <a:latin typeface="ＭＳ Ｐゴシック" panose="020B0600070205080204" pitchFamily="50" charset="-128"/>
              <a:ea typeface="ＭＳ Ｐゴシック" panose="020B0600070205080204" pitchFamily="50" charset="-128"/>
            </a:rPr>
            <a:t>　今後も、人事委員会勧告に基づく給与改定を行うことで地域民間給与との均衡を図りつつ、引き続き給与の適正化に努めていく。</a:t>
          </a:r>
        </a:p>
      </xdr:txBody>
    </xdr:sp>
    <xdr:clientData/>
  </xdr:twoCellAnchor>
  <xdr:twoCellAnchor>
    <xdr:from>
      <xdr:col>61</xdr:col>
      <xdr:colOff>44450</xdr:colOff>
      <xdr:row>92</xdr:row>
      <xdr:rowOff>38100</xdr:rowOff>
    </xdr:from>
    <xdr:to>
      <xdr:col>85</xdr:col>
      <xdr:colOff>95250</xdr:colOff>
      <xdr:row>92</xdr:row>
      <xdr:rowOff>38100</xdr:rowOff>
    </xdr:to>
    <xdr:cxnSp macro="">
      <xdr:nvCxnSpPr>
        <xdr:cNvPr id="241" name="直線コネクタ 240">
          <a:extLst>
            <a:ext uri="{FF2B5EF4-FFF2-40B4-BE49-F238E27FC236}">
              <a16:creationId xmlns:a16="http://schemas.microsoft.com/office/drawing/2014/main" id="{00000000-0008-0000-0300-0000F1000000}"/>
            </a:ext>
          </a:extLst>
        </xdr:cNvPr>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91</xdr:row>
      <xdr:rowOff>67327</xdr:rowOff>
    </xdr:from>
    <xdr:ext cx="762000" cy="259045"/>
    <xdr:sp textlink="">
      <xdr:nvSpPr>
        <xdr:cNvPr id="242" name="テキスト ボックス 241">
          <a:extLst>
            <a:ext uri="{FF2B5EF4-FFF2-40B4-BE49-F238E27FC236}">
              <a16:creationId xmlns:a16="http://schemas.microsoft.com/office/drawing/2014/main" id="{00000000-0008-0000-0300-0000F2000000}"/>
            </a:ext>
          </a:extLst>
        </xdr:cNvPr>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89</xdr:row>
      <xdr:rowOff>150284</xdr:rowOff>
    </xdr:from>
    <xdr:to>
      <xdr:col>85</xdr:col>
      <xdr:colOff>95250</xdr:colOff>
      <xdr:row>89</xdr:row>
      <xdr:rowOff>150284</xdr:rowOff>
    </xdr:to>
    <xdr:cxnSp macro="">
      <xdr:nvCxnSpPr>
        <xdr:cNvPr id="243" name="直線コネクタ 242">
          <a:extLst>
            <a:ext uri="{FF2B5EF4-FFF2-40B4-BE49-F238E27FC236}">
              <a16:creationId xmlns:a16="http://schemas.microsoft.com/office/drawing/2014/main" id="{00000000-0008-0000-0300-0000F3000000}"/>
            </a:ext>
          </a:extLst>
        </xdr:cNvPr>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89</xdr:row>
      <xdr:rowOff>8061</xdr:rowOff>
    </xdr:from>
    <xdr:ext cx="762000" cy="259045"/>
    <xdr:sp textlink="">
      <xdr:nvSpPr>
        <xdr:cNvPr id="244" name="テキスト ボックス 243">
          <a:extLst>
            <a:ext uri="{FF2B5EF4-FFF2-40B4-BE49-F238E27FC236}">
              <a16:creationId xmlns:a16="http://schemas.microsoft.com/office/drawing/2014/main" id="{00000000-0008-0000-0300-0000F4000000}"/>
            </a:ext>
          </a:extLst>
        </xdr:cNvPr>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87</xdr:row>
      <xdr:rowOff>91016</xdr:rowOff>
    </xdr:from>
    <xdr:to>
      <xdr:col>85</xdr:col>
      <xdr:colOff>95250</xdr:colOff>
      <xdr:row>87</xdr:row>
      <xdr:rowOff>91016</xdr:rowOff>
    </xdr:to>
    <xdr:cxnSp macro="">
      <xdr:nvCxnSpPr>
        <xdr:cNvPr id="245" name="直線コネクタ 244">
          <a:extLst>
            <a:ext uri="{FF2B5EF4-FFF2-40B4-BE49-F238E27FC236}">
              <a16:creationId xmlns:a16="http://schemas.microsoft.com/office/drawing/2014/main" id="{00000000-0008-0000-0300-0000F5000000}"/>
            </a:ext>
          </a:extLst>
        </xdr:cNvPr>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86</xdr:row>
      <xdr:rowOff>120243</xdr:rowOff>
    </xdr:from>
    <xdr:ext cx="762000" cy="259045"/>
    <xdr:sp textlink="">
      <xdr:nvSpPr>
        <xdr:cNvPr id="246" name="テキスト ボックス 245">
          <a:extLst>
            <a:ext uri="{FF2B5EF4-FFF2-40B4-BE49-F238E27FC236}">
              <a16:creationId xmlns:a16="http://schemas.microsoft.com/office/drawing/2014/main" id="{00000000-0008-0000-0300-0000F6000000}"/>
            </a:ext>
          </a:extLst>
        </xdr:cNvPr>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85</xdr:row>
      <xdr:rowOff>31750</xdr:rowOff>
    </xdr:from>
    <xdr:to>
      <xdr:col>85</xdr:col>
      <xdr:colOff>95250</xdr:colOff>
      <xdr:row>85</xdr:row>
      <xdr:rowOff>31750</xdr:rowOff>
    </xdr:to>
    <xdr:cxnSp macro="">
      <xdr:nvCxnSpPr>
        <xdr:cNvPr id="247" name="直線コネクタ 246">
          <a:extLst>
            <a:ext uri="{FF2B5EF4-FFF2-40B4-BE49-F238E27FC236}">
              <a16:creationId xmlns:a16="http://schemas.microsoft.com/office/drawing/2014/main" id="{00000000-0008-0000-0300-0000F7000000}"/>
            </a:ext>
          </a:extLst>
        </xdr:cNvPr>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84</xdr:row>
      <xdr:rowOff>60977</xdr:rowOff>
    </xdr:from>
    <xdr:ext cx="762000" cy="259045"/>
    <xdr:sp textlink="">
      <xdr:nvSpPr>
        <xdr:cNvPr id="248" name="テキスト ボックス 247">
          <a:extLst>
            <a:ext uri="{FF2B5EF4-FFF2-40B4-BE49-F238E27FC236}">
              <a16:creationId xmlns:a16="http://schemas.microsoft.com/office/drawing/2014/main" id="{00000000-0008-0000-0300-0000F8000000}"/>
            </a:ext>
          </a:extLst>
        </xdr:cNvPr>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82</xdr:row>
      <xdr:rowOff>143934</xdr:rowOff>
    </xdr:from>
    <xdr:to>
      <xdr:col>85</xdr:col>
      <xdr:colOff>95250</xdr:colOff>
      <xdr:row>82</xdr:row>
      <xdr:rowOff>143934</xdr:rowOff>
    </xdr:to>
    <xdr:cxnSp macro="">
      <xdr:nvCxnSpPr>
        <xdr:cNvPr id="249" name="直線コネクタ 248">
          <a:extLst>
            <a:ext uri="{FF2B5EF4-FFF2-40B4-BE49-F238E27FC236}">
              <a16:creationId xmlns:a16="http://schemas.microsoft.com/office/drawing/2014/main" id="{00000000-0008-0000-0300-0000F9000000}"/>
            </a:ext>
          </a:extLst>
        </xdr:cNvPr>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82</xdr:row>
      <xdr:rowOff>1711</xdr:rowOff>
    </xdr:from>
    <xdr:ext cx="762000" cy="259045"/>
    <xdr:sp textlink="">
      <xdr:nvSpPr>
        <xdr:cNvPr id="250" name="テキスト ボックス 249">
          <a:extLst>
            <a:ext uri="{FF2B5EF4-FFF2-40B4-BE49-F238E27FC236}">
              <a16:creationId xmlns:a16="http://schemas.microsoft.com/office/drawing/2014/main" id="{00000000-0008-0000-0300-0000FA000000}"/>
            </a:ext>
          </a:extLst>
        </xdr:cNvPr>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80</xdr:row>
      <xdr:rowOff>84666</xdr:rowOff>
    </xdr:from>
    <xdr:to>
      <xdr:col>85</xdr:col>
      <xdr:colOff>95250</xdr:colOff>
      <xdr:row>80</xdr:row>
      <xdr:rowOff>84666</xdr:rowOff>
    </xdr:to>
    <xdr:cxnSp macro="">
      <xdr:nvCxnSpPr>
        <xdr:cNvPr id="251" name="直線コネクタ 250">
          <a:extLst>
            <a:ext uri="{FF2B5EF4-FFF2-40B4-BE49-F238E27FC236}">
              <a16:creationId xmlns:a16="http://schemas.microsoft.com/office/drawing/2014/main" id="{00000000-0008-0000-0300-0000FB000000}"/>
            </a:ext>
          </a:extLst>
        </xdr:cNvPr>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79</xdr:row>
      <xdr:rowOff>113893</xdr:rowOff>
    </xdr:from>
    <xdr:ext cx="762000" cy="259045"/>
    <xdr:sp textlink="">
      <xdr:nvSpPr>
        <xdr:cNvPr id="252" name="テキスト ボックス 251">
          <a:extLst>
            <a:ext uri="{FF2B5EF4-FFF2-40B4-BE49-F238E27FC236}">
              <a16:creationId xmlns:a16="http://schemas.microsoft.com/office/drawing/2014/main" id="{00000000-0008-0000-0300-0000FC000000}"/>
            </a:ext>
          </a:extLst>
        </xdr:cNvPr>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78</xdr:row>
      <xdr:rowOff>25400</xdr:rowOff>
    </xdr:to>
    <xdr:cxnSp macro="">
      <xdr:nvCxnSpPr>
        <xdr:cNvPr id="253" name="直線コネクタ 252">
          <a:extLst>
            <a:ext uri="{FF2B5EF4-FFF2-40B4-BE49-F238E27FC236}">
              <a16:creationId xmlns:a16="http://schemas.microsoft.com/office/drawing/2014/main" id="{00000000-0008-0000-0300-0000FD000000}"/>
            </a:ext>
          </a:extLst>
        </xdr:cNvPr>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77</xdr:row>
      <xdr:rowOff>54627</xdr:rowOff>
    </xdr:from>
    <xdr:ext cx="762000" cy="259045"/>
    <xdr:sp textlink="">
      <xdr:nvSpPr>
        <xdr:cNvPr id="254" name="テキスト ボックス 253">
          <a:extLst>
            <a:ext uri="{FF2B5EF4-FFF2-40B4-BE49-F238E27FC236}">
              <a16:creationId xmlns:a16="http://schemas.microsoft.com/office/drawing/2014/main" id="{00000000-0008-0000-0300-0000FE000000}"/>
            </a:ext>
          </a:extLst>
        </xdr:cNvPr>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78</xdr:row>
      <xdr:rowOff>25400</xdr:rowOff>
    </xdr:from>
    <xdr:to>
      <xdr:col>85</xdr:col>
      <xdr:colOff>95250</xdr:colOff>
      <xdr:row>92</xdr:row>
      <xdr:rowOff>38100</xdr:rowOff>
    </xdr:to>
    <xdr:sp textlink="">
      <xdr:nvSpPr>
        <xdr:cNvPr id="255" name="給与水準   （国との比較）グラフ枠">
          <a:extLst>
            <a:ext uri="{FF2B5EF4-FFF2-40B4-BE49-F238E27FC236}">
              <a16:creationId xmlns:a16="http://schemas.microsoft.com/office/drawing/2014/main" id="{00000000-0008-0000-0300-0000FF000000}"/>
            </a:ext>
          </a:extLst>
        </xdr:cNvPr>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81</xdr:row>
      <xdr:rowOff>53975</xdr:rowOff>
    </xdr:from>
    <xdr:to>
      <xdr:col>81</xdr:col>
      <xdr:colOff>44450</xdr:colOff>
      <xdr:row>88</xdr:row>
      <xdr:rowOff>20109</xdr:rowOff>
    </xdr:to>
    <xdr:cxnSp macro="">
      <xdr:nvCxnSpPr>
        <xdr:cNvPr id="256" name="直線コネクタ 255">
          <a:extLst>
            <a:ext uri="{FF2B5EF4-FFF2-40B4-BE49-F238E27FC236}">
              <a16:creationId xmlns:a16="http://schemas.microsoft.com/office/drawing/2014/main" id="{00000000-0008-0000-0300-000000010000}"/>
            </a:ext>
          </a:extLst>
        </xdr:cNvPr>
        <xdr:cNvCxnSpPr/>
      </xdr:nvCxnSpPr>
      <xdr:spPr>
        <a:xfrm flipV="1">
          <a:off x="17018000" y="13941425"/>
          <a:ext cx="0" cy="11662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87</xdr:row>
      <xdr:rowOff>163636</xdr:rowOff>
    </xdr:from>
    <xdr:ext cx="762000" cy="259045"/>
    <xdr:sp textlink="">
      <xdr:nvSpPr>
        <xdr:cNvPr id="257" name="給与水準   （国との比較）最小値テキスト">
          <a:extLst>
            <a:ext uri="{FF2B5EF4-FFF2-40B4-BE49-F238E27FC236}">
              <a16:creationId xmlns:a16="http://schemas.microsoft.com/office/drawing/2014/main" id="{00000000-0008-0000-0300-000001010000}"/>
            </a:ext>
          </a:extLst>
        </xdr:cNvPr>
        <xdr:cNvSpPr txBox="1"/>
      </xdr:nvSpPr>
      <xdr:spPr>
        <a:xfrm>
          <a:off x="17106900" y="150797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102.5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88</xdr:row>
      <xdr:rowOff>20109</xdr:rowOff>
    </xdr:from>
    <xdr:to>
      <xdr:col>81</xdr:col>
      <xdr:colOff>133350</xdr:colOff>
      <xdr:row>88</xdr:row>
      <xdr:rowOff>20109</xdr:rowOff>
    </xdr:to>
    <xdr:cxnSp macro="">
      <xdr:nvCxnSpPr>
        <xdr:cNvPr id="258" name="直線コネクタ 257">
          <a:extLst>
            <a:ext uri="{FF2B5EF4-FFF2-40B4-BE49-F238E27FC236}">
              <a16:creationId xmlns:a16="http://schemas.microsoft.com/office/drawing/2014/main" id="{00000000-0008-0000-0300-000002010000}"/>
            </a:ext>
          </a:extLst>
        </xdr:cNvPr>
        <xdr:cNvCxnSpPr/>
      </xdr:nvCxnSpPr>
      <xdr:spPr>
        <a:xfrm>
          <a:off x="16929100" y="1510770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79</xdr:row>
      <xdr:rowOff>140352</xdr:rowOff>
    </xdr:from>
    <xdr:ext cx="762000" cy="259045"/>
    <xdr:sp textlink="">
      <xdr:nvSpPr>
        <xdr:cNvPr id="259" name="給与水準   （国との比較）最大値テキスト">
          <a:extLst>
            <a:ext uri="{FF2B5EF4-FFF2-40B4-BE49-F238E27FC236}">
              <a16:creationId xmlns:a16="http://schemas.microsoft.com/office/drawing/2014/main" id="{00000000-0008-0000-0300-000003010000}"/>
            </a:ext>
          </a:extLst>
        </xdr:cNvPr>
        <xdr:cNvSpPr txBox="1"/>
      </xdr:nvSpPr>
      <xdr:spPr>
        <a:xfrm>
          <a:off x="17106900" y="13684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81</xdr:row>
      <xdr:rowOff>53975</xdr:rowOff>
    </xdr:from>
    <xdr:to>
      <xdr:col>81</xdr:col>
      <xdr:colOff>133350</xdr:colOff>
      <xdr:row>81</xdr:row>
      <xdr:rowOff>53975</xdr:rowOff>
    </xdr:to>
    <xdr:cxnSp macro="">
      <xdr:nvCxnSpPr>
        <xdr:cNvPr id="260" name="直線コネクタ 259">
          <a:extLst>
            <a:ext uri="{FF2B5EF4-FFF2-40B4-BE49-F238E27FC236}">
              <a16:creationId xmlns:a16="http://schemas.microsoft.com/office/drawing/2014/main" id="{00000000-0008-0000-0300-000004010000}"/>
            </a:ext>
          </a:extLst>
        </xdr:cNvPr>
        <xdr:cNvCxnSpPr/>
      </xdr:nvCxnSpPr>
      <xdr:spPr>
        <a:xfrm>
          <a:off x="16929100" y="139414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87</xdr:row>
      <xdr:rowOff>151341</xdr:rowOff>
    </xdr:from>
    <xdr:to>
      <xdr:col>81</xdr:col>
      <xdr:colOff>44450</xdr:colOff>
      <xdr:row>87</xdr:row>
      <xdr:rowOff>151341</xdr:rowOff>
    </xdr:to>
    <xdr:cxnSp macro="">
      <xdr:nvCxnSpPr>
        <xdr:cNvPr id="261" name="直線コネクタ 260">
          <a:extLst>
            <a:ext uri="{FF2B5EF4-FFF2-40B4-BE49-F238E27FC236}">
              <a16:creationId xmlns:a16="http://schemas.microsoft.com/office/drawing/2014/main" id="{00000000-0008-0000-0300-000005010000}"/>
            </a:ext>
          </a:extLst>
        </xdr:cNvPr>
        <xdr:cNvCxnSpPr/>
      </xdr:nvCxnSpPr>
      <xdr:spPr>
        <a:xfrm>
          <a:off x="16179800" y="15067491"/>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83</xdr:row>
      <xdr:rowOff>108602</xdr:rowOff>
    </xdr:from>
    <xdr:ext cx="762000" cy="259045"/>
    <xdr:sp textlink="">
      <xdr:nvSpPr>
        <xdr:cNvPr id="262" name="給与水準   （国との比較）平均値テキスト">
          <a:extLst>
            <a:ext uri="{FF2B5EF4-FFF2-40B4-BE49-F238E27FC236}">
              <a16:creationId xmlns:a16="http://schemas.microsoft.com/office/drawing/2014/main" id="{00000000-0008-0000-0300-000006010000}"/>
            </a:ext>
          </a:extLst>
        </xdr:cNvPr>
        <xdr:cNvSpPr txBox="1"/>
      </xdr:nvSpPr>
      <xdr:spPr>
        <a:xfrm>
          <a:off x="17106900" y="1433895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84</xdr:row>
      <xdr:rowOff>92075</xdr:rowOff>
    </xdr:from>
    <xdr:to>
      <xdr:col>81</xdr:col>
      <xdr:colOff>95250</xdr:colOff>
      <xdr:row>85</xdr:row>
      <xdr:rowOff>22225</xdr:rowOff>
    </xdr:to>
    <xdr:sp textlink="">
      <xdr:nvSpPr>
        <xdr:cNvPr id="263" name="フローチャート: 判断 262">
          <a:extLst>
            <a:ext uri="{FF2B5EF4-FFF2-40B4-BE49-F238E27FC236}">
              <a16:creationId xmlns:a16="http://schemas.microsoft.com/office/drawing/2014/main" id="{00000000-0008-0000-0300-000007010000}"/>
            </a:ext>
          </a:extLst>
        </xdr:cNvPr>
        <xdr:cNvSpPr/>
      </xdr:nvSpPr>
      <xdr:spPr>
        <a:xfrm>
          <a:off x="16967200" y="1449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87</xdr:row>
      <xdr:rowOff>151341</xdr:rowOff>
    </xdr:from>
    <xdr:to>
      <xdr:col>77</xdr:col>
      <xdr:colOff>44450</xdr:colOff>
      <xdr:row>88</xdr:row>
      <xdr:rowOff>20109</xdr:rowOff>
    </xdr:to>
    <xdr:cxnSp macro="">
      <xdr:nvCxnSpPr>
        <xdr:cNvPr id="264" name="直線コネクタ 263">
          <a:extLst>
            <a:ext uri="{FF2B5EF4-FFF2-40B4-BE49-F238E27FC236}">
              <a16:creationId xmlns:a16="http://schemas.microsoft.com/office/drawing/2014/main" id="{00000000-0008-0000-0300-000008010000}"/>
            </a:ext>
          </a:extLst>
        </xdr:cNvPr>
        <xdr:cNvCxnSpPr/>
      </xdr:nvCxnSpPr>
      <xdr:spPr>
        <a:xfrm flipV="1">
          <a:off x="15290800" y="15067491"/>
          <a:ext cx="889000" cy="402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84</xdr:row>
      <xdr:rowOff>92075</xdr:rowOff>
    </xdr:from>
    <xdr:to>
      <xdr:col>77</xdr:col>
      <xdr:colOff>95250</xdr:colOff>
      <xdr:row>85</xdr:row>
      <xdr:rowOff>22225</xdr:rowOff>
    </xdr:to>
    <xdr:sp textlink="">
      <xdr:nvSpPr>
        <xdr:cNvPr id="265" name="フローチャート: 判断 264">
          <a:extLst>
            <a:ext uri="{FF2B5EF4-FFF2-40B4-BE49-F238E27FC236}">
              <a16:creationId xmlns:a16="http://schemas.microsoft.com/office/drawing/2014/main" id="{00000000-0008-0000-0300-000009010000}"/>
            </a:ext>
          </a:extLst>
        </xdr:cNvPr>
        <xdr:cNvSpPr/>
      </xdr:nvSpPr>
      <xdr:spPr>
        <a:xfrm>
          <a:off x="16129000" y="1449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83</xdr:row>
      <xdr:rowOff>32402</xdr:rowOff>
    </xdr:from>
    <xdr:ext cx="736600" cy="259045"/>
    <xdr:sp textlink="">
      <xdr:nvSpPr>
        <xdr:cNvPr id="266" name="テキスト ボックス 265">
          <a:extLst>
            <a:ext uri="{FF2B5EF4-FFF2-40B4-BE49-F238E27FC236}">
              <a16:creationId xmlns:a16="http://schemas.microsoft.com/office/drawing/2014/main" id="{00000000-0008-0000-0300-00000A010000}"/>
            </a:ext>
          </a:extLst>
        </xdr:cNvPr>
        <xdr:cNvSpPr txBox="1"/>
      </xdr:nvSpPr>
      <xdr:spPr>
        <a:xfrm>
          <a:off x="15798800" y="1426275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88</xdr:row>
      <xdr:rowOff>20109</xdr:rowOff>
    </xdr:from>
    <xdr:to>
      <xdr:col>72</xdr:col>
      <xdr:colOff>203200</xdr:colOff>
      <xdr:row>88</xdr:row>
      <xdr:rowOff>40216</xdr:rowOff>
    </xdr:to>
    <xdr:cxnSp macro="">
      <xdr:nvCxnSpPr>
        <xdr:cNvPr id="267" name="直線コネクタ 266">
          <a:extLst>
            <a:ext uri="{FF2B5EF4-FFF2-40B4-BE49-F238E27FC236}">
              <a16:creationId xmlns:a16="http://schemas.microsoft.com/office/drawing/2014/main" id="{00000000-0008-0000-0300-00000B010000}"/>
            </a:ext>
          </a:extLst>
        </xdr:cNvPr>
        <xdr:cNvCxnSpPr/>
      </xdr:nvCxnSpPr>
      <xdr:spPr>
        <a:xfrm flipV="1">
          <a:off x="14401800" y="15107709"/>
          <a:ext cx="889000" cy="20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84</xdr:row>
      <xdr:rowOff>132291</xdr:rowOff>
    </xdr:from>
    <xdr:to>
      <xdr:col>73</xdr:col>
      <xdr:colOff>44450</xdr:colOff>
      <xdr:row>85</xdr:row>
      <xdr:rowOff>62441</xdr:rowOff>
    </xdr:to>
    <xdr:sp textlink="">
      <xdr:nvSpPr>
        <xdr:cNvPr id="268" name="フローチャート: 判断 267">
          <a:extLst>
            <a:ext uri="{FF2B5EF4-FFF2-40B4-BE49-F238E27FC236}">
              <a16:creationId xmlns:a16="http://schemas.microsoft.com/office/drawing/2014/main" id="{00000000-0008-0000-0300-00000C010000}"/>
            </a:ext>
          </a:extLst>
        </xdr:cNvPr>
        <xdr:cNvSpPr/>
      </xdr:nvSpPr>
      <xdr:spPr>
        <a:xfrm>
          <a:off x="15240000" y="145340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83</xdr:row>
      <xdr:rowOff>72618</xdr:rowOff>
    </xdr:from>
    <xdr:ext cx="762000" cy="259045"/>
    <xdr:sp textlink="">
      <xdr:nvSpPr>
        <xdr:cNvPr id="269" name="テキスト ボックス 268">
          <a:extLst>
            <a:ext uri="{FF2B5EF4-FFF2-40B4-BE49-F238E27FC236}">
              <a16:creationId xmlns:a16="http://schemas.microsoft.com/office/drawing/2014/main" id="{00000000-0008-0000-0300-00000D010000}"/>
            </a:ext>
          </a:extLst>
        </xdr:cNvPr>
        <xdr:cNvSpPr txBox="1"/>
      </xdr:nvSpPr>
      <xdr:spPr>
        <a:xfrm>
          <a:off x="14909800" y="14302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88</xdr:row>
      <xdr:rowOff>40216</xdr:rowOff>
    </xdr:from>
    <xdr:to>
      <xdr:col>68</xdr:col>
      <xdr:colOff>152400</xdr:colOff>
      <xdr:row>88</xdr:row>
      <xdr:rowOff>120650</xdr:rowOff>
    </xdr:to>
    <xdr:cxnSp macro="">
      <xdr:nvCxnSpPr>
        <xdr:cNvPr id="270" name="直線コネクタ 269">
          <a:extLst>
            <a:ext uri="{FF2B5EF4-FFF2-40B4-BE49-F238E27FC236}">
              <a16:creationId xmlns:a16="http://schemas.microsoft.com/office/drawing/2014/main" id="{00000000-0008-0000-0300-00000E010000}"/>
            </a:ext>
          </a:extLst>
        </xdr:cNvPr>
        <xdr:cNvCxnSpPr/>
      </xdr:nvCxnSpPr>
      <xdr:spPr>
        <a:xfrm flipV="1">
          <a:off x="13512800" y="15127816"/>
          <a:ext cx="889000" cy="80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84</xdr:row>
      <xdr:rowOff>132291</xdr:rowOff>
    </xdr:from>
    <xdr:to>
      <xdr:col>68</xdr:col>
      <xdr:colOff>203200</xdr:colOff>
      <xdr:row>85</xdr:row>
      <xdr:rowOff>62441</xdr:rowOff>
    </xdr:to>
    <xdr:sp textlink="">
      <xdr:nvSpPr>
        <xdr:cNvPr id="271" name="フローチャート: 判断 270">
          <a:extLst>
            <a:ext uri="{FF2B5EF4-FFF2-40B4-BE49-F238E27FC236}">
              <a16:creationId xmlns:a16="http://schemas.microsoft.com/office/drawing/2014/main" id="{00000000-0008-0000-0300-00000F010000}"/>
            </a:ext>
          </a:extLst>
        </xdr:cNvPr>
        <xdr:cNvSpPr/>
      </xdr:nvSpPr>
      <xdr:spPr>
        <a:xfrm>
          <a:off x="14351000" y="145340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83</xdr:row>
      <xdr:rowOff>72618</xdr:rowOff>
    </xdr:from>
    <xdr:ext cx="762000" cy="259045"/>
    <xdr:sp textlink="">
      <xdr:nvSpPr>
        <xdr:cNvPr id="272" name="テキスト ボックス 271">
          <a:extLst>
            <a:ext uri="{FF2B5EF4-FFF2-40B4-BE49-F238E27FC236}">
              <a16:creationId xmlns:a16="http://schemas.microsoft.com/office/drawing/2014/main" id="{00000000-0008-0000-0300-000010010000}"/>
            </a:ext>
          </a:extLst>
        </xdr:cNvPr>
        <xdr:cNvSpPr txBox="1"/>
      </xdr:nvSpPr>
      <xdr:spPr>
        <a:xfrm>
          <a:off x="14020800" y="143029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85</xdr:row>
      <xdr:rowOff>41275</xdr:rowOff>
    </xdr:from>
    <xdr:to>
      <xdr:col>64</xdr:col>
      <xdr:colOff>152400</xdr:colOff>
      <xdr:row>85</xdr:row>
      <xdr:rowOff>142875</xdr:rowOff>
    </xdr:to>
    <xdr:sp textlink="">
      <xdr:nvSpPr>
        <xdr:cNvPr id="273" name="フローチャート: 判断 272">
          <a:extLst>
            <a:ext uri="{FF2B5EF4-FFF2-40B4-BE49-F238E27FC236}">
              <a16:creationId xmlns:a16="http://schemas.microsoft.com/office/drawing/2014/main" id="{00000000-0008-0000-0300-000011010000}"/>
            </a:ext>
          </a:extLst>
        </xdr:cNvPr>
        <xdr:cNvSpPr/>
      </xdr:nvSpPr>
      <xdr:spPr>
        <a:xfrm>
          <a:off x="13462000" y="14614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83</xdr:row>
      <xdr:rowOff>153052</xdr:rowOff>
    </xdr:from>
    <xdr:ext cx="762000" cy="259045"/>
    <xdr:sp textlink="">
      <xdr:nvSpPr>
        <xdr:cNvPr id="274" name="テキスト ボックス 273">
          <a:extLst>
            <a:ext uri="{FF2B5EF4-FFF2-40B4-BE49-F238E27FC236}">
              <a16:creationId xmlns:a16="http://schemas.microsoft.com/office/drawing/2014/main" id="{00000000-0008-0000-0300-000012010000}"/>
            </a:ext>
          </a:extLst>
        </xdr:cNvPr>
        <xdr:cNvSpPr txBox="1"/>
      </xdr:nvSpPr>
      <xdr:spPr>
        <a:xfrm>
          <a:off x="13131800" y="14383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92</xdr:row>
      <xdr:rowOff>35577</xdr:rowOff>
    </xdr:from>
    <xdr:ext cx="762000" cy="259045"/>
    <xdr:sp textlink="">
      <xdr:nvSpPr>
        <xdr:cNvPr id="275" name="テキスト ボックス 274">
          <a:extLst>
            <a:ext uri="{FF2B5EF4-FFF2-40B4-BE49-F238E27FC236}">
              <a16:creationId xmlns:a16="http://schemas.microsoft.com/office/drawing/2014/main" id="{00000000-0008-0000-0300-000013010000}"/>
            </a:ext>
          </a:extLst>
        </xdr:cNvPr>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92</xdr:row>
      <xdr:rowOff>35577</xdr:rowOff>
    </xdr:from>
    <xdr:ext cx="762000" cy="259045"/>
    <xdr:sp textlink="">
      <xdr:nvSpPr>
        <xdr:cNvPr id="276" name="テキスト ボックス 275">
          <a:extLst>
            <a:ext uri="{FF2B5EF4-FFF2-40B4-BE49-F238E27FC236}">
              <a16:creationId xmlns:a16="http://schemas.microsoft.com/office/drawing/2014/main" id="{00000000-0008-0000-0300-000014010000}"/>
            </a:ext>
          </a:extLst>
        </xdr:cNvPr>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92</xdr:row>
      <xdr:rowOff>35577</xdr:rowOff>
    </xdr:from>
    <xdr:ext cx="762000" cy="259045"/>
    <xdr:sp textlink="">
      <xdr:nvSpPr>
        <xdr:cNvPr id="277" name="テキスト ボックス 276">
          <a:extLst>
            <a:ext uri="{FF2B5EF4-FFF2-40B4-BE49-F238E27FC236}">
              <a16:creationId xmlns:a16="http://schemas.microsoft.com/office/drawing/2014/main" id="{00000000-0008-0000-0300-000015010000}"/>
            </a:ext>
          </a:extLst>
        </xdr:cNvPr>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92</xdr:row>
      <xdr:rowOff>35577</xdr:rowOff>
    </xdr:from>
    <xdr:ext cx="762000" cy="259045"/>
    <xdr:sp textlink="">
      <xdr:nvSpPr>
        <xdr:cNvPr id="278" name="テキスト ボックス 277">
          <a:extLst>
            <a:ext uri="{FF2B5EF4-FFF2-40B4-BE49-F238E27FC236}">
              <a16:creationId xmlns:a16="http://schemas.microsoft.com/office/drawing/2014/main" id="{00000000-0008-0000-0300-000016010000}"/>
            </a:ext>
          </a:extLst>
        </xdr:cNvPr>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92</xdr:row>
      <xdr:rowOff>35577</xdr:rowOff>
    </xdr:from>
    <xdr:ext cx="762000" cy="259045"/>
    <xdr:sp textlink="">
      <xdr:nvSpPr>
        <xdr:cNvPr id="279" name="テキスト ボックス 278">
          <a:extLst>
            <a:ext uri="{FF2B5EF4-FFF2-40B4-BE49-F238E27FC236}">
              <a16:creationId xmlns:a16="http://schemas.microsoft.com/office/drawing/2014/main" id="{00000000-0008-0000-0300-000017010000}"/>
            </a:ext>
          </a:extLst>
        </xdr:cNvPr>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87</xdr:row>
      <xdr:rowOff>100541</xdr:rowOff>
    </xdr:from>
    <xdr:to>
      <xdr:col>81</xdr:col>
      <xdr:colOff>95250</xdr:colOff>
      <xdr:row>88</xdr:row>
      <xdr:rowOff>30691</xdr:rowOff>
    </xdr:to>
    <xdr:sp textlink="">
      <xdr:nvSpPr>
        <xdr:cNvPr id="280" name="楕円 279">
          <a:extLst>
            <a:ext uri="{FF2B5EF4-FFF2-40B4-BE49-F238E27FC236}">
              <a16:creationId xmlns:a16="http://schemas.microsoft.com/office/drawing/2014/main" id="{00000000-0008-0000-0300-000018010000}"/>
            </a:ext>
          </a:extLst>
        </xdr:cNvPr>
        <xdr:cNvSpPr/>
      </xdr:nvSpPr>
      <xdr:spPr>
        <a:xfrm>
          <a:off x="16967200" y="15016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86</xdr:row>
      <xdr:rowOff>167868</xdr:rowOff>
    </xdr:from>
    <xdr:ext cx="762000" cy="259045"/>
    <xdr:sp textlink="">
      <xdr:nvSpPr>
        <xdr:cNvPr id="281" name="給与水準   （国との比較）該当値テキスト">
          <a:extLst>
            <a:ext uri="{FF2B5EF4-FFF2-40B4-BE49-F238E27FC236}">
              <a16:creationId xmlns:a16="http://schemas.microsoft.com/office/drawing/2014/main" id="{00000000-0008-0000-0300-000019010000}"/>
            </a:ext>
          </a:extLst>
        </xdr:cNvPr>
        <xdr:cNvSpPr txBox="1"/>
      </xdr:nvSpPr>
      <xdr:spPr>
        <a:xfrm>
          <a:off x="17106900" y="1491256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87</xdr:row>
      <xdr:rowOff>100541</xdr:rowOff>
    </xdr:from>
    <xdr:to>
      <xdr:col>77</xdr:col>
      <xdr:colOff>95250</xdr:colOff>
      <xdr:row>88</xdr:row>
      <xdr:rowOff>30691</xdr:rowOff>
    </xdr:to>
    <xdr:sp textlink="">
      <xdr:nvSpPr>
        <xdr:cNvPr id="282" name="楕円 281">
          <a:extLst>
            <a:ext uri="{FF2B5EF4-FFF2-40B4-BE49-F238E27FC236}">
              <a16:creationId xmlns:a16="http://schemas.microsoft.com/office/drawing/2014/main" id="{00000000-0008-0000-0300-00001A010000}"/>
            </a:ext>
          </a:extLst>
        </xdr:cNvPr>
        <xdr:cNvSpPr/>
      </xdr:nvSpPr>
      <xdr:spPr>
        <a:xfrm>
          <a:off x="16129000" y="150166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88</xdr:row>
      <xdr:rowOff>15468</xdr:rowOff>
    </xdr:from>
    <xdr:ext cx="736600" cy="259045"/>
    <xdr:sp textlink="">
      <xdr:nvSpPr>
        <xdr:cNvPr id="283" name="テキスト ボックス 282">
          <a:extLst>
            <a:ext uri="{FF2B5EF4-FFF2-40B4-BE49-F238E27FC236}">
              <a16:creationId xmlns:a16="http://schemas.microsoft.com/office/drawing/2014/main" id="{00000000-0008-0000-0300-00001B010000}"/>
            </a:ext>
          </a:extLst>
        </xdr:cNvPr>
        <xdr:cNvSpPr txBox="1"/>
      </xdr:nvSpPr>
      <xdr:spPr>
        <a:xfrm>
          <a:off x="15798800" y="1510306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87</xdr:row>
      <xdr:rowOff>140759</xdr:rowOff>
    </xdr:from>
    <xdr:to>
      <xdr:col>73</xdr:col>
      <xdr:colOff>44450</xdr:colOff>
      <xdr:row>88</xdr:row>
      <xdr:rowOff>70909</xdr:rowOff>
    </xdr:to>
    <xdr:sp textlink="">
      <xdr:nvSpPr>
        <xdr:cNvPr id="284" name="楕円 283">
          <a:extLst>
            <a:ext uri="{FF2B5EF4-FFF2-40B4-BE49-F238E27FC236}">
              <a16:creationId xmlns:a16="http://schemas.microsoft.com/office/drawing/2014/main" id="{00000000-0008-0000-0300-00001C010000}"/>
            </a:ext>
          </a:extLst>
        </xdr:cNvPr>
        <xdr:cNvSpPr/>
      </xdr:nvSpPr>
      <xdr:spPr>
        <a:xfrm>
          <a:off x="15240000" y="150569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88</xdr:row>
      <xdr:rowOff>55686</xdr:rowOff>
    </xdr:from>
    <xdr:ext cx="762000" cy="259045"/>
    <xdr:sp textlink="">
      <xdr:nvSpPr>
        <xdr:cNvPr id="285" name="テキスト ボックス 284">
          <a:extLst>
            <a:ext uri="{FF2B5EF4-FFF2-40B4-BE49-F238E27FC236}">
              <a16:creationId xmlns:a16="http://schemas.microsoft.com/office/drawing/2014/main" id="{00000000-0008-0000-0300-00001D010000}"/>
            </a:ext>
          </a:extLst>
        </xdr:cNvPr>
        <xdr:cNvSpPr txBox="1"/>
      </xdr:nvSpPr>
      <xdr:spPr>
        <a:xfrm>
          <a:off x="14909800" y="1514328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87</xdr:row>
      <xdr:rowOff>160866</xdr:rowOff>
    </xdr:from>
    <xdr:to>
      <xdr:col>68</xdr:col>
      <xdr:colOff>203200</xdr:colOff>
      <xdr:row>88</xdr:row>
      <xdr:rowOff>91016</xdr:rowOff>
    </xdr:to>
    <xdr:sp textlink="">
      <xdr:nvSpPr>
        <xdr:cNvPr id="286" name="楕円 285">
          <a:extLst>
            <a:ext uri="{FF2B5EF4-FFF2-40B4-BE49-F238E27FC236}">
              <a16:creationId xmlns:a16="http://schemas.microsoft.com/office/drawing/2014/main" id="{00000000-0008-0000-0300-00001E010000}"/>
            </a:ext>
          </a:extLst>
        </xdr:cNvPr>
        <xdr:cNvSpPr/>
      </xdr:nvSpPr>
      <xdr:spPr>
        <a:xfrm>
          <a:off x="14351000" y="150770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88</xdr:row>
      <xdr:rowOff>75793</xdr:rowOff>
    </xdr:from>
    <xdr:ext cx="762000" cy="259045"/>
    <xdr:sp textlink="">
      <xdr:nvSpPr>
        <xdr:cNvPr id="287" name="テキスト ボックス 286">
          <a:extLst>
            <a:ext uri="{FF2B5EF4-FFF2-40B4-BE49-F238E27FC236}">
              <a16:creationId xmlns:a16="http://schemas.microsoft.com/office/drawing/2014/main" id="{00000000-0008-0000-0300-00001F010000}"/>
            </a:ext>
          </a:extLst>
        </xdr:cNvPr>
        <xdr:cNvSpPr txBox="1"/>
      </xdr:nvSpPr>
      <xdr:spPr>
        <a:xfrm>
          <a:off x="14020800" y="1516339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88</xdr:row>
      <xdr:rowOff>69850</xdr:rowOff>
    </xdr:from>
    <xdr:to>
      <xdr:col>64</xdr:col>
      <xdr:colOff>152400</xdr:colOff>
      <xdr:row>89</xdr:row>
      <xdr:rowOff>0</xdr:rowOff>
    </xdr:to>
    <xdr:sp textlink="">
      <xdr:nvSpPr>
        <xdr:cNvPr id="288" name="楕円 287">
          <a:extLst>
            <a:ext uri="{FF2B5EF4-FFF2-40B4-BE49-F238E27FC236}">
              <a16:creationId xmlns:a16="http://schemas.microsoft.com/office/drawing/2014/main" id="{00000000-0008-0000-0300-000020010000}"/>
            </a:ext>
          </a:extLst>
        </xdr:cNvPr>
        <xdr:cNvSpPr/>
      </xdr:nvSpPr>
      <xdr:spPr>
        <a:xfrm>
          <a:off x="13462000" y="15157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88</xdr:row>
      <xdr:rowOff>156227</xdr:rowOff>
    </xdr:from>
    <xdr:ext cx="762000" cy="259045"/>
    <xdr:sp textlink="">
      <xdr:nvSpPr>
        <xdr:cNvPr id="289" name="テキスト ボックス 288">
          <a:extLst>
            <a:ext uri="{FF2B5EF4-FFF2-40B4-BE49-F238E27FC236}">
              <a16:creationId xmlns:a16="http://schemas.microsoft.com/office/drawing/2014/main" id="{00000000-0008-0000-0300-000021010000}"/>
            </a:ext>
          </a:extLst>
        </xdr:cNvPr>
        <xdr:cNvSpPr txBox="1"/>
      </xdr:nvSpPr>
      <xdr:spPr>
        <a:xfrm>
          <a:off x="13131800" y="15243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51</xdr:row>
      <xdr:rowOff>82550</xdr:rowOff>
    </xdr:from>
    <xdr:to>
      <xdr:col>85</xdr:col>
      <xdr:colOff>95250</xdr:colOff>
      <xdr:row>53</xdr:row>
      <xdr:rowOff>57150</xdr:rowOff>
    </xdr:to>
    <xdr:sp textlink="">
      <xdr:nvSpPr>
        <xdr:cNvPr id="290" name="正方形/長方形 289">
          <a:extLst>
            <a:ext uri="{FF2B5EF4-FFF2-40B4-BE49-F238E27FC236}">
              <a16:creationId xmlns:a16="http://schemas.microsoft.com/office/drawing/2014/main" id="{00000000-0008-0000-0300-000022010000}"/>
            </a:ext>
          </a:extLst>
        </xdr:cNvPr>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定員管理の状況</a:t>
          </a:r>
        </a:p>
      </xdr:txBody>
    </xdr:sp>
    <xdr:clientData/>
  </xdr:twoCellAnchor>
  <xdr:oneCellAnchor>
    <xdr:from>
      <xdr:col>63</xdr:col>
      <xdr:colOff>144652</xdr:colOff>
      <xdr:row>53</xdr:row>
      <xdr:rowOff>101600</xdr:rowOff>
    </xdr:from>
    <xdr:ext cx="2263396" cy="309059"/>
    <xdr:sp textlink="">
      <xdr:nvSpPr>
        <xdr:cNvPr id="291" name="テキスト ボックス 290">
          <a:extLst>
            <a:ext uri="{FF2B5EF4-FFF2-40B4-BE49-F238E27FC236}">
              <a16:creationId xmlns:a16="http://schemas.microsoft.com/office/drawing/2014/main" id="{00000000-0008-0000-0300-000023010000}"/>
            </a:ext>
          </a:extLst>
        </xdr:cNvPr>
        <xdr:cNvSpPr txBox="1"/>
      </xdr:nvSpPr>
      <xdr:spPr>
        <a:xfrm>
          <a:off x="13346302" y="9188450"/>
          <a:ext cx="2263396"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人口</a:t>
          </a:r>
          <a:r>
            <a:rPr kumimoji="1" lang="en-US" altLang="ja-JP" sz="1300" b="1">
              <a:latin typeface="ＭＳ Ｐゴシック" panose="020B0600070205080204" pitchFamily="50" charset="-128"/>
              <a:ea typeface="ＭＳ Ｐゴシック" panose="020B0600070205080204" pitchFamily="50" charset="-128"/>
            </a:rPr>
            <a:t>1,000</a:t>
          </a:r>
          <a:r>
            <a:rPr kumimoji="1" lang="ja-JP" altLang="en-US" sz="1300" b="1">
              <a:latin typeface="ＭＳ Ｐゴシック" panose="020B0600070205080204" pitchFamily="50" charset="-128"/>
              <a:ea typeface="ＭＳ Ｐゴシック" panose="020B0600070205080204" pitchFamily="50" charset="-128"/>
            </a:rPr>
            <a:t>人当たり職員数</a:t>
          </a:r>
        </a:p>
      </xdr:txBody>
    </xdr:sp>
    <xdr:clientData/>
  </xdr:oneCellAnchor>
  <xdr:oneCellAnchor>
    <xdr:from>
      <xdr:col>75</xdr:col>
      <xdr:colOff>20449</xdr:colOff>
      <xdr:row>53</xdr:row>
      <xdr:rowOff>76200</xdr:rowOff>
    </xdr:from>
    <xdr:ext cx="1651000" cy="359073"/>
    <xdr:sp textlink="">
      <xdr:nvSpPr>
        <xdr:cNvPr id="292" name="テキスト ボックス 291">
          <a:extLst>
            <a:ext uri="{FF2B5EF4-FFF2-40B4-BE49-F238E27FC236}">
              <a16:creationId xmlns:a16="http://schemas.microsoft.com/office/drawing/2014/main" id="{00000000-0008-0000-0300-000024010000}"/>
            </a:ext>
          </a:extLst>
        </xdr:cNvPr>
        <xdr:cNvSpPr txBox="1"/>
      </xdr:nvSpPr>
      <xdr:spPr>
        <a:xfrm>
          <a:off x="15736699"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[11.42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人</a:t>
          </a:r>
          <a:r>
            <a:rPr kumimoji="1" lang="en-US" altLang="ja-JP" sz="1600" b="1">
              <a:solidFill>
                <a:srgbClr val="FF0000"/>
              </a:solidFill>
              <a:latin typeface="ＭＳ Ｐゴシック" panose="020B0600070205080204" pitchFamily="50" charset="-128"/>
              <a:ea typeface="ＭＳ Ｐゴシック" panose="020B0600070205080204" pitchFamily="50" charset="-128"/>
            </a:rPr>
            <a:t>]</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52</xdr:row>
      <xdr:rowOff>165100</xdr:rowOff>
    </xdr:from>
    <xdr:to>
      <xdr:col>93</xdr:col>
      <xdr:colOff>6350</xdr:colOff>
      <xdr:row>54</xdr:row>
      <xdr:rowOff>76200</xdr:rowOff>
    </xdr:to>
    <xdr:sp textlink="">
      <xdr:nvSpPr>
        <xdr:cNvPr id="293" name="正方形/長方形 292">
          <a:extLst>
            <a:ext uri="{FF2B5EF4-FFF2-40B4-BE49-F238E27FC236}">
              <a16:creationId xmlns:a16="http://schemas.microsoft.com/office/drawing/2014/main" id="{00000000-0008-0000-0300-000025010000}"/>
            </a:ext>
          </a:extLst>
        </xdr:cNvPr>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54</xdr:row>
      <xdr:rowOff>12700</xdr:rowOff>
    </xdr:from>
    <xdr:to>
      <xdr:col>93</xdr:col>
      <xdr:colOff>6350</xdr:colOff>
      <xdr:row>55</xdr:row>
      <xdr:rowOff>95250</xdr:rowOff>
    </xdr:to>
    <xdr:sp textlink="">
      <xdr:nvSpPr>
        <xdr:cNvPr id="294" name="正方形/長方形 293">
          <a:extLst>
            <a:ext uri="{FF2B5EF4-FFF2-40B4-BE49-F238E27FC236}">
              <a16:creationId xmlns:a16="http://schemas.microsoft.com/office/drawing/2014/main" id="{00000000-0008-0000-0300-000026010000}"/>
            </a:ext>
          </a:extLst>
        </xdr:cNvPr>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52</xdr:row>
      <xdr:rowOff>165100</xdr:rowOff>
    </xdr:from>
    <xdr:to>
      <xdr:col>99</xdr:col>
      <xdr:colOff>146050</xdr:colOff>
      <xdr:row>54</xdr:row>
      <xdr:rowOff>76200</xdr:rowOff>
    </xdr:to>
    <xdr:sp textlink="">
      <xdr:nvSpPr>
        <xdr:cNvPr id="295" name="正方形/長方形 294">
          <a:extLst>
            <a:ext uri="{FF2B5EF4-FFF2-40B4-BE49-F238E27FC236}">
              <a16:creationId xmlns:a16="http://schemas.microsoft.com/office/drawing/2014/main" id="{00000000-0008-0000-0300-000027010000}"/>
            </a:ext>
          </a:extLst>
        </xdr:cNvPr>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54</xdr:row>
      <xdr:rowOff>12700</xdr:rowOff>
    </xdr:from>
    <xdr:to>
      <xdr:col>99</xdr:col>
      <xdr:colOff>146050</xdr:colOff>
      <xdr:row>55</xdr:row>
      <xdr:rowOff>95250</xdr:rowOff>
    </xdr:to>
    <xdr:sp textlink="">
      <xdr:nvSpPr>
        <xdr:cNvPr id="296" name="正方形/長方形 295">
          <a:extLst>
            <a:ext uri="{FF2B5EF4-FFF2-40B4-BE49-F238E27FC236}">
              <a16:creationId xmlns:a16="http://schemas.microsoft.com/office/drawing/2014/main" id="{00000000-0008-0000-0300-000028010000}"/>
            </a:ext>
          </a:extLst>
        </xdr:cNvPr>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52</xdr:row>
      <xdr:rowOff>165100</xdr:rowOff>
    </xdr:from>
    <xdr:to>
      <xdr:col>106</xdr:col>
      <xdr:colOff>139700</xdr:colOff>
      <xdr:row>54</xdr:row>
      <xdr:rowOff>76200</xdr:rowOff>
    </xdr:to>
    <xdr:sp textlink="">
      <xdr:nvSpPr>
        <xdr:cNvPr id="297" name="正方形/長方形 296">
          <a:extLst>
            <a:ext uri="{FF2B5EF4-FFF2-40B4-BE49-F238E27FC236}">
              <a16:creationId xmlns:a16="http://schemas.microsoft.com/office/drawing/2014/main" id="{00000000-0008-0000-0300-000029010000}"/>
            </a:ext>
          </a:extLst>
        </xdr:cNvPr>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100</xdr:col>
      <xdr:colOff>127000</xdr:colOff>
      <xdr:row>54</xdr:row>
      <xdr:rowOff>12700</xdr:rowOff>
    </xdr:from>
    <xdr:to>
      <xdr:col>106</xdr:col>
      <xdr:colOff>139700</xdr:colOff>
      <xdr:row>55</xdr:row>
      <xdr:rowOff>95250</xdr:rowOff>
    </xdr:to>
    <xdr:sp textlink="">
      <xdr:nvSpPr>
        <xdr:cNvPr id="298" name="正方形/長方形 297">
          <a:extLst>
            <a:ext uri="{FF2B5EF4-FFF2-40B4-BE49-F238E27FC236}">
              <a16:creationId xmlns:a16="http://schemas.microsoft.com/office/drawing/2014/main" id="{00000000-0008-0000-0300-00002A010000}"/>
            </a:ext>
          </a:extLst>
        </xdr:cNvPr>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55</xdr:row>
      <xdr:rowOff>158750</xdr:rowOff>
    </xdr:from>
    <xdr:to>
      <xdr:col>85</xdr:col>
      <xdr:colOff>95250</xdr:colOff>
      <xdr:row>70</xdr:row>
      <xdr:rowOff>0</xdr:rowOff>
    </xdr:to>
    <xdr:sp textlink="">
      <xdr:nvSpPr>
        <xdr:cNvPr id="299" name="正方形/長方形 298">
          <a:extLst>
            <a:ext uri="{FF2B5EF4-FFF2-40B4-BE49-F238E27FC236}">
              <a16:creationId xmlns:a16="http://schemas.microsoft.com/office/drawing/2014/main" id="{00000000-0008-0000-0300-00002B010000}"/>
            </a:ext>
          </a:extLst>
        </xdr:cNvPr>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115</xdr:col>
      <xdr:colOff>31750</xdr:colOff>
      <xdr:row>70</xdr:row>
      <xdr:rowOff>0</xdr:rowOff>
    </xdr:to>
    <xdr:sp textlink="">
      <xdr:nvSpPr>
        <xdr:cNvPr id="300" name="正方形/長方形 299">
          <a:extLst>
            <a:ext uri="{FF2B5EF4-FFF2-40B4-BE49-F238E27FC236}">
              <a16:creationId xmlns:a16="http://schemas.microsoft.com/office/drawing/2014/main" id="{00000000-0008-0000-0300-00002C010000}"/>
            </a:ext>
          </a:extLst>
        </xdr:cNvPr>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55</xdr:row>
      <xdr:rowOff>158750</xdr:rowOff>
    </xdr:from>
    <xdr:to>
      <xdr:col>104</xdr:col>
      <xdr:colOff>114300</xdr:colOff>
      <xdr:row>57</xdr:row>
      <xdr:rowOff>69850</xdr:rowOff>
    </xdr:to>
    <xdr:sp textlink="">
      <xdr:nvSpPr>
        <xdr:cNvPr id="301" name="正方形/長方形 300">
          <a:extLst>
            <a:ext uri="{FF2B5EF4-FFF2-40B4-BE49-F238E27FC236}">
              <a16:creationId xmlns:a16="http://schemas.microsoft.com/office/drawing/2014/main" id="{00000000-0008-0000-0300-00002D010000}"/>
            </a:ext>
          </a:extLst>
        </xdr:cNvPr>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人口</a:t>
          </a:r>
          <a:r>
            <a:rPr kumimoji="1" lang="en-US" altLang="ja-JP" sz="1100" b="1" i="1">
              <a:solidFill>
                <a:srgbClr val="FF0000"/>
              </a:solidFill>
              <a:latin typeface="ＭＳ Ｐゴシック" panose="020B0600070205080204" pitchFamily="50" charset="-128"/>
              <a:ea typeface="ＭＳ Ｐゴシック" panose="020B0600070205080204" pitchFamily="50" charset="-128"/>
            </a:rPr>
            <a:t>1,000</a:t>
          </a:r>
          <a:r>
            <a:rPr kumimoji="1" lang="ja-JP" altLang="en-US" sz="1100" b="1" i="1">
              <a:solidFill>
                <a:srgbClr val="FF0000"/>
              </a:solidFill>
              <a:latin typeface="ＭＳ Ｐゴシック" panose="020B0600070205080204" pitchFamily="50" charset="-128"/>
              <a:ea typeface="ＭＳ Ｐゴシック" panose="020B0600070205080204" pitchFamily="50" charset="-128"/>
            </a:rPr>
            <a:t>人当たり職員数の分析欄</a:t>
          </a:r>
        </a:p>
      </xdr:txBody>
    </xdr:sp>
    <xdr:clientData/>
  </xdr:twoCellAnchor>
  <xdr:twoCellAnchor>
    <xdr:from>
      <xdr:col>86</xdr:col>
      <xdr:colOff>203200</xdr:colOff>
      <xdr:row>57</xdr:row>
      <xdr:rowOff>133350</xdr:rowOff>
    </xdr:from>
    <xdr:to>
      <xdr:col>114</xdr:col>
      <xdr:colOff>114300</xdr:colOff>
      <xdr:row>69</xdr:row>
      <xdr:rowOff>107950</xdr:rowOff>
    </xdr:to>
    <xdr:sp textlink="" fLocksText="0">
      <xdr:nvSpPr>
        <xdr:cNvPr id="302" name="テキスト ボックス 301">
          <a:extLst>
            <a:ext uri="{FF2B5EF4-FFF2-40B4-BE49-F238E27FC236}">
              <a16:creationId xmlns:a16="http://schemas.microsoft.com/office/drawing/2014/main" id="{00000000-0008-0000-0300-00002E010000}"/>
            </a:ext>
          </a:extLst>
        </xdr:cNvPr>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令和元年５月に策定した「第２次静岡市職員適正配置計画」に基づき、職員の適正配置に取り組んでいる。</a:t>
          </a:r>
        </a:p>
        <a:p>
          <a:r>
            <a:rPr kumimoji="1" lang="ja-JP" altLang="en-US" sz="1100">
              <a:latin typeface="ＭＳ Ｐゴシック" panose="020B0600070205080204" pitchFamily="50" charset="-128"/>
              <a:ea typeface="ＭＳ Ｐゴシック" panose="020B0600070205080204" pitchFamily="50" charset="-128"/>
            </a:rPr>
            <a:t>　令３年４月１日現在の普通会計職員数は</a:t>
          </a:r>
          <a:r>
            <a:rPr kumimoji="1" lang="en-US" altLang="ja-JP" sz="1100">
              <a:latin typeface="ＭＳ Ｐゴシック" panose="020B0600070205080204" pitchFamily="50" charset="-128"/>
              <a:ea typeface="ＭＳ Ｐゴシック" panose="020B0600070205080204" pitchFamily="50" charset="-128"/>
            </a:rPr>
            <a:t>7,866</a:t>
          </a:r>
          <a:r>
            <a:rPr kumimoji="1" lang="ja-JP" altLang="en-US" sz="1100">
              <a:latin typeface="ＭＳ Ｐゴシック" panose="020B0600070205080204" pitchFamily="50" charset="-128"/>
              <a:ea typeface="ＭＳ Ｐゴシック" panose="020B0600070205080204" pitchFamily="50" charset="-128"/>
            </a:rPr>
            <a:t>人、人口</a:t>
          </a:r>
          <a:r>
            <a:rPr kumimoji="1" lang="en-US" altLang="ja-JP" sz="1100">
              <a:latin typeface="ＭＳ Ｐゴシック" panose="020B0600070205080204" pitchFamily="50" charset="-128"/>
              <a:ea typeface="ＭＳ Ｐゴシック" panose="020B0600070205080204" pitchFamily="50" charset="-128"/>
            </a:rPr>
            <a:t>1,000</a:t>
          </a:r>
          <a:r>
            <a:rPr kumimoji="1" lang="ja-JP" altLang="en-US" sz="1100">
              <a:latin typeface="ＭＳ Ｐゴシック" panose="020B0600070205080204" pitchFamily="50" charset="-128"/>
              <a:ea typeface="ＭＳ Ｐゴシック" panose="020B0600070205080204" pitchFamily="50" charset="-128"/>
            </a:rPr>
            <a:t>人当たりの職員数は</a:t>
          </a:r>
          <a:r>
            <a:rPr kumimoji="1" lang="en-US" altLang="ja-JP" sz="1100">
              <a:latin typeface="ＭＳ Ｐゴシック" panose="020B0600070205080204" pitchFamily="50" charset="-128"/>
              <a:ea typeface="ＭＳ Ｐゴシック" panose="020B0600070205080204" pitchFamily="50" charset="-128"/>
            </a:rPr>
            <a:t>11.42</a:t>
          </a:r>
          <a:r>
            <a:rPr kumimoji="1" lang="ja-JP" altLang="en-US" sz="1100">
              <a:latin typeface="ＭＳ Ｐゴシック" panose="020B0600070205080204" pitchFamily="50" charset="-128"/>
              <a:ea typeface="ＭＳ Ｐゴシック" panose="020B0600070205080204" pitchFamily="50" charset="-128"/>
            </a:rPr>
            <a:t>人で、類似団体内順位は中位に位置している。</a:t>
          </a:r>
        </a:p>
        <a:p>
          <a:r>
            <a:rPr kumimoji="1" lang="ja-JP" altLang="en-US" sz="1100">
              <a:latin typeface="ＭＳ Ｐゴシック" panose="020B0600070205080204" pitchFamily="50" charset="-128"/>
              <a:ea typeface="ＭＳ Ｐゴシック" panose="020B0600070205080204" pitchFamily="50" charset="-128"/>
            </a:rPr>
            <a:t>　なお、職員数が増加した主な要因は、小中学校の臨時的任用職員の任用の適正化によるものである。</a:t>
          </a:r>
        </a:p>
        <a:p>
          <a:r>
            <a:rPr kumimoji="1" lang="ja-JP" altLang="en-US" sz="1100">
              <a:latin typeface="ＭＳ Ｐゴシック" panose="020B0600070205080204" pitchFamily="50" charset="-128"/>
              <a:ea typeface="ＭＳ Ｐゴシック" panose="020B0600070205080204" pitchFamily="50" charset="-128"/>
            </a:rPr>
            <a:t>　今後も、引き続き、職員の適正配置を推進していく。</a:t>
          </a:r>
        </a:p>
      </xdr:txBody>
    </xdr:sp>
    <xdr:clientData/>
  </xdr:twoCellAnchor>
  <xdr:oneCellAnchor>
    <xdr:from>
      <xdr:col>61</xdr:col>
      <xdr:colOff>6350</xdr:colOff>
      <xdr:row>54</xdr:row>
      <xdr:rowOff>139700</xdr:rowOff>
    </xdr:from>
    <xdr:ext cx="349839" cy="225703"/>
    <xdr:sp textlink="">
      <xdr:nvSpPr>
        <xdr:cNvPr id="303" name="テキスト ボックス 302">
          <a:extLst>
            <a:ext uri="{FF2B5EF4-FFF2-40B4-BE49-F238E27FC236}">
              <a16:creationId xmlns:a16="http://schemas.microsoft.com/office/drawing/2014/main" id="{00000000-0008-0000-0300-00002F010000}"/>
            </a:ext>
          </a:extLst>
        </xdr:cNvPr>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人</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70</xdr:row>
      <xdr:rowOff>0</xdr:rowOff>
    </xdr:from>
    <xdr:to>
      <xdr:col>85</xdr:col>
      <xdr:colOff>95250</xdr:colOff>
      <xdr:row>70</xdr:row>
      <xdr:rowOff>0</xdr:rowOff>
    </xdr:to>
    <xdr:cxnSp macro="">
      <xdr:nvCxnSpPr>
        <xdr:cNvPr id="304" name="直線コネクタ 303">
          <a:extLst>
            <a:ext uri="{FF2B5EF4-FFF2-40B4-BE49-F238E27FC236}">
              <a16:creationId xmlns:a16="http://schemas.microsoft.com/office/drawing/2014/main" id="{00000000-0008-0000-0300-000030010000}"/>
            </a:ext>
          </a:extLst>
        </xdr:cNvPr>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69</xdr:row>
      <xdr:rowOff>29227</xdr:rowOff>
    </xdr:from>
    <xdr:ext cx="762000" cy="259045"/>
    <xdr:sp textlink="">
      <xdr:nvSpPr>
        <xdr:cNvPr id="305" name="テキスト ボックス 304">
          <a:extLst>
            <a:ext uri="{FF2B5EF4-FFF2-40B4-BE49-F238E27FC236}">
              <a16:creationId xmlns:a16="http://schemas.microsoft.com/office/drawing/2014/main" id="{00000000-0008-0000-0300-000031010000}"/>
            </a:ext>
          </a:extLst>
        </xdr:cNvPr>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67</xdr:row>
      <xdr:rowOff>31750</xdr:rowOff>
    </xdr:from>
    <xdr:to>
      <xdr:col>85</xdr:col>
      <xdr:colOff>95250</xdr:colOff>
      <xdr:row>67</xdr:row>
      <xdr:rowOff>31750</xdr:rowOff>
    </xdr:to>
    <xdr:cxnSp macro="">
      <xdr:nvCxnSpPr>
        <xdr:cNvPr id="306" name="直線コネクタ 305">
          <a:extLst>
            <a:ext uri="{FF2B5EF4-FFF2-40B4-BE49-F238E27FC236}">
              <a16:creationId xmlns:a16="http://schemas.microsoft.com/office/drawing/2014/main" id="{00000000-0008-0000-0300-000032010000}"/>
            </a:ext>
          </a:extLst>
        </xdr:cNvPr>
        <xdr:cNvCxnSpPr/>
      </xdr:nvCxnSpPr>
      <xdr:spPr>
        <a:xfrm>
          <a:off x="12827000" y="1151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66</xdr:row>
      <xdr:rowOff>60977</xdr:rowOff>
    </xdr:from>
    <xdr:ext cx="762000" cy="259045"/>
    <xdr:sp textlink="">
      <xdr:nvSpPr>
        <xdr:cNvPr id="307" name="テキスト ボックス 306">
          <a:extLst>
            <a:ext uri="{FF2B5EF4-FFF2-40B4-BE49-F238E27FC236}">
              <a16:creationId xmlns:a16="http://schemas.microsoft.com/office/drawing/2014/main" id="{00000000-0008-0000-0300-000033010000}"/>
            </a:ext>
          </a:extLst>
        </xdr:cNvPr>
        <xdr:cNvSpPr txBox="1"/>
      </xdr:nvSpPr>
      <xdr:spPr>
        <a:xfrm>
          <a:off x="12065000" y="1137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64</xdr:row>
      <xdr:rowOff>63500</xdr:rowOff>
    </xdr:from>
    <xdr:to>
      <xdr:col>85</xdr:col>
      <xdr:colOff>95250</xdr:colOff>
      <xdr:row>64</xdr:row>
      <xdr:rowOff>63500</xdr:rowOff>
    </xdr:to>
    <xdr:cxnSp macro="">
      <xdr:nvCxnSpPr>
        <xdr:cNvPr id="308" name="直線コネクタ 307">
          <a:extLst>
            <a:ext uri="{FF2B5EF4-FFF2-40B4-BE49-F238E27FC236}">
              <a16:creationId xmlns:a16="http://schemas.microsoft.com/office/drawing/2014/main" id="{00000000-0008-0000-0300-000034010000}"/>
            </a:ext>
          </a:extLst>
        </xdr:cNvPr>
        <xdr:cNvCxnSpPr/>
      </xdr:nvCxnSpPr>
      <xdr:spPr>
        <a:xfrm>
          <a:off x="12827000" y="1103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63</xdr:row>
      <xdr:rowOff>92727</xdr:rowOff>
    </xdr:from>
    <xdr:ext cx="762000" cy="259045"/>
    <xdr:sp textlink="">
      <xdr:nvSpPr>
        <xdr:cNvPr id="309" name="テキスト ボックス 308">
          <a:extLst>
            <a:ext uri="{FF2B5EF4-FFF2-40B4-BE49-F238E27FC236}">
              <a16:creationId xmlns:a16="http://schemas.microsoft.com/office/drawing/2014/main" id="{00000000-0008-0000-0300-000035010000}"/>
            </a:ext>
          </a:extLst>
        </xdr:cNvPr>
        <xdr:cNvSpPr txBox="1"/>
      </xdr:nvSpPr>
      <xdr:spPr>
        <a:xfrm>
          <a:off x="12065000" y="1089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61</xdr:row>
      <xdr:rowOff>95250</xdr:rowOff>
    </xdr:from>
    <xdr:to>
      <xdr:col>85</xdr:col>
      <xdr:colOff>95250</xdr:colOff>
      <xdr:row>61</xdr:row>
      <xdr:rowOff>95250</xdr:rowOff>
    </xdr:to>
    <xdr:cxnSp macro="">
      <xdr:nvCxnSpPr>
        <xdr:cNvPr id="310" name="直線コネクタ 309">
          <a:extLst>
            <a:ext uri="{FF2B5EF4-FFF2-40B4-BE49-F238E27FC236}">
              <a16:creationId xmlns:a16="http://schemas.microsoft.com/office/drawing/2014/main" id="{00000000-0008-0000-0300-000036010000}"/>
            </a:ext>
          </a:extLst>
        </xdr:cNvPr>
        <xdr:cNvCxnSpPr/>
      </xdr:nvCxnSpPr>
      <xdr:spPr>
        <a:xfrm>
          <a:off x="12827000" y="1055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60</xdr:row>
      <xdr:rowOff>124477</xdr:rowOff>
    </xdr:from>
    <xdr:ext cx="762000" cy="259045"/>
    <xdr:sp textlink="">
      <xdr:nvSpPr>
        <xdr:cNvPr id="311" name="テキスト ボックス 310">
          <a:extLst>
            <a:ext uri="{FF2B5EF4-FFF2-40B4-BE49-F238E27FC236}">
              <a16:creationId xmlns:a16="http://schemas.microsoft.com/office/drawing/2014/main" id="{00000000-0008-0000-0300-000037010000}"/>
            </a:ext>
          </a:extLst>
        </xdr:cNvPr>
        <xdr:cNvSpPr txBox="1"/>
      </xdr:nvSpPr>
      <xdr:spPr>
        <a:xfrm>
          <a:off x="12065000" y="1041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58</xdr:row>
      <xdr:rowOff>127000</xdr:rowOff>
    </xdr:from>
    <xdr:to>
      <xdr:col>85</xdr:col>
      <xdr:colOff>95250</xdr:colOff>
      <xdr:row>58</xdr:row>
      <xdr:rowOff>127000</xdr:rowOff>
    </xdr:to>
    <xdr:cxnSp macro="">
      <xdr:nvCxnSpPr>
        <xdr:cNvPr id="312" name="直線コネクタ 311">
          <a:extLst>
            <a:ext uri="{FF2B5EF4-FFF2-40B4-BE49-F238E27FC236}">
              <a16:creationId xmlns:a16="http://schemas.microsoft.com/office/drawing/2014/main" id="{00000000-0008-0000-0300-000038010000}"/>
            </a:ext>
          </a:extLst>
        </xdr:cNvPr>
        <xdr:cNvCxnSpPr/>
      </xdr:nvCxnSpPr>
      <xdr:spPr>
        <a:xfrm>
          <a:off x="12827000" y="1007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57</xdr:row>
      <xdr:rowOff>156227</xdr:rowOff>
    </xdr:from>
    <xdr:ext cx="762000" cy="259045"/>
    <xdr:sp textlink="">
      <xdr:nvSpPr>
        <xdr:cNvPr id="313" name="テキスト ボックス 312">
          <a:extLst>
            <a:ext uri="{FF2B5EF4-FFF2-40B4-BE49-F238E27FC236}">
              <a16:creationId xmlns:a16="http://schemas.microsoft.com/office/drawing/2014/main" id="{00000000-0008-0000-0300-000039010000}"/>
            </a:ext>
          </a:extLst>
        </xdr:cNvPr>
        <xdr:cNvSpPr txBox="1"/>
      </xdr:nvSpPr>
      <xdr:spPr>
        <a:xfrm>
          <a:off x="12065000" y="992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55</xdr:row>
      <xdr:rowOff>158750</xdr:rowOff>
    </xdr:to>
    <xdr:cxnSp macro="">
      <xdr:nvCxnSpPr>
        <xdr:cNvPr id="314" name="直線コネクタ 313">
          <a:extLst>
            <a:ext uri="{FF2B5EF4-FFF2-40B4-BE49-F238E27FC236}">
              <a16:creationId xmlns:a16="http://schemas.microsoft.com/office/drawing/2014/main" id="{00000000-0008-0000-0300-00003A010000}"/>
            </a:ext>
          </a:extLst>
        </xdr:cNvPr>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55</xdr:row>
      <xdr:rowOff>16527</xdr:rowOff>
    </xdr:from>
    <xdr:ext cx="762000" cy="259045"/>
    <xdr:sp textlink="">
      <xdr:nvSpPr>
        <xdr:cNvPr id="315" name="テキスト ボックス 314">
          <a:extLst>
            <a:ext uri="{FF2B5EF4-FFF2-40B4-BE49-F238E27FC236}">
              <a16:creationId xmlns:a16="http://schemas.microsoft.com/office/drawing/2014/main" id="{00000000-0008-0000-0300-00003B010000}"/>
            </a:ext>
          </a:extLst>
        </xdr:cNvPr>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55</xdr:row>
      <xdr:rowOff>158750</xdr:rowOff>
    </xdr:from>
    <xdr:to>
      <xdr:col>85</xdr:col>
      <xdr:colOff>95250</xdr:colOff>
      <xdr:row>70</xdr:row>
      <xdr:rowOff>0</xdr:rowOff>
    </xdr:to>
    <xdr:sp textlink="">
      <xdr:nvSpPr>
        <xdr:cNvPr id="316" name="定員管理の状況グラフ枠">
          <a:extLst>
            <a:ext uri="{FF2B5EF4-FFF2-40B4-BE49-F238E27FC236}">
              <a16:creationId xmlns:a16="http://schemas.microsoft.com/office/drawing/2014/main" id="{00000000-0008-0000-0300-00003C010000}"/>
            </a:ext>
          </a:extLst>
        </xdr:cNvPr>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58</xdr:row>
      <xdr:rowOff>73914</xdr:rowOff>
    </xdr:from>
    <xdr:to>
      <xdr:col>81</xdr:col>
      <xdr:colOff>44450</xdr:colOff>
      <xdr:row>66</xdr:row>
      <xdr:rowOff>10160</xdr:rowOff>
    </xdr:to>
    <xdr:cxnSp macro="">
      <xdr:nvCxnSpPr>
        <xdr:cNvPr id="317" name="直線コネクタ 316">
          <a:extLst>
            <a:ext uri="{FF2B5EF4-FFF2-40B4-BE49-F238E27FC236}">
              <a16:creationId xmlns:a16="http://schemas.microsoft.com/office/drawing/2014/main" id="{00000000-0008-0000-0300-00003D010000}"/>
            </a:ext>
          </a:extLst>
        </xdr:cNvPr>
        <xdr:cNvCxnSpPr/>
      </xdr:nvCxnSpPr>
      <xdr:spPr>
        <a:xfrm flipV="1">
          <a:off x="17018000" y="10018014"/>
          <a:ext cx="0" cy="1307846"/>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65</xdr:row>
      <xdr:rowOff>153687</xdr:rowOff>
    </xdr:from>
    <xdr:ext cx="762000" cy="259045"/>
    <xdr:sp textlink="">
      <xdr:nvSpPr>
        <xdr:cNvPr id="318" name="定員管理の状況最小値テキスト">
          <a:extLst>
            <a:ext uri="{FF2B5EF4-FFF2-40B4-BE49-F238E27FC236}">
              <a16:creationId xmlns:a16="http://schemas.microsoft.com/office/drawing/2014/main" id="{00000000-0008-0000-0300-00003E010000}"/>
            </a:ext>
          </a:extLst>
        </xdr:cNvPr>
        <xdr:cNvSpPr txBox="1"/>
      </xdr:nvSpPr>
      <xdr:spPr>
        <a:xfrm>
          <a:off x="17106900" y="11297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66</xdr:row>
      <xdr:rowOff>10160</xdr:rowOff>
    </xdr:from>
    <xdr:to>
      <xdr:col>81</xdr:col>
      <xdr:colOff>133350</xdr:colOff>
      <xdr:row>66</xdr:row>
      <xdr:rowOff>10160</xdr:rowOff>
    </xdr:to>
    <xdr:cxnSp macro="">
      <xdr:nvCxnSpPr>
        <xdr:cNvPr id="319" name="直線コネクタ 318">
          <a:extLst>
            <a:ext uri="{FF2B5EF4-FFF2-40B4-BE49-F238E27FC236}">
              <a16:creationId xmlns:a16="http://schemas.microsoft.com/office/drawing/2014/main" id="{00000000-0008-0000-0300-00003F010000}"/>
            </a:ext>
          </a:extLst>
        </xdr:cNvPr>
        <xdr:cNvCxnSpPr/>
      </xdr:nvCxnSpPr>
      <xdr:spPr>
        <a:xfrm>
          <a:off x="16929100" y="11325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56</xdr:row>
      <xdr:rowOff>160291</xdr:rowOff>
    </xdr:from>
    <xdr:ext cx="762000" cy="259045"/>
    <xdr:sp textlink="">
      <xdr:nvSpPr>
        <xdr:cNvPr id="320" name="定員管理の状況最大値テキスト">
          <a:extLst>
            <a:ext uri="{FF2B5EF4-FFF2-40B4-BE49-F238E27FC236}">
              <a16:creationId xmlns:a16="http://schemas.microsoft.com/office/drawing/2014/main" id="{00000000-0008-0000-0300-000040010000}"/>
            </a:ext>
          </a:extLst>
        </xdr:cNvPr>
        <xdr:cNvSpPr txBox="1"/>
      </xdr:nvSpPr>
      <xdr:spPr>
        <a:xfrm>
          <a:off x="17106900" y="97614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58</xdr:row>
      <xdr:rowOff>73914</xdr:rowOff>
    </xdr:from>
    <xdr:to>
      <xdr:col>81</xdr:col>
      <xdr:colOff>133350</xdr:colOff>
      <xdr:row>58</xdr:row>
      <xdr:rowOff>73914</xdr:rowOff>
    </xdr:to>
    <xdr:cxnSp macro="">
      <xdr:nvCxnSpPr>
        <xdr:cNvPr id="321" name="直線コネクタ 320">
          <a:extLst>
            <a:ext uri="{FF2B5EF4-FFF2-40B4-BE49-F238E27FC236}">
              <a16:creationId xmlns:a16="http://schemas.microsoft.com/office/drawing/2014/main" id="{00000000-0008-0000-0300-000041010000}"/>
            </a:ext>
          </a:extLst>
        </xdr:cNvPr>
        <xdr:cNvCxnSpPr/>
      </xdr:nvCxnSpPr>
      <xdr:spPr>
        <a:xfrm>
          <a:off x="16929100" y="100180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62</xdr:row>
      <xdr:rowOff>83058</xdr:rowOff>
    </xdr:from>
    <xdr:to>
      <xdr:col>81</xdr:col>
      <xdr:colOff>44450</xdr:colOff>
      <xdr:row>62</xdr:row>
      <xdr:rowOff>126492</xdr:rowOff>
    </xdr:to>
    <xdr:cxnSp macro="">
      <xdr:nvCxnSpPr>
        <xdr:cNvPr id="322" name="直線コネクタ 321">
          <a:extLst>
            <a:ext uri="{FF2B5EF4-FFF2-40B4-BE49-F238E27FC236}">
              <a16:creationId xmlns:a16="http://schemas.microsoft.com/office/drawing/2014/main" id="{00000000-0008-0000-0300-000042010000}"/>
            </a:ext>
          </a:extLst>
        </xdr:cNvPr>
        <xdr:cNvCxnSpPr/>
      </xdr:nvCxnSpPr>
      <xdr:spPr>
        <a:xfrm>
          <a:off x="16179800" y="10712958"/>
          <a:ext cx="838200" cy="4343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61</xdr:row>
      <xdr:rowOff>39133</xdr:rowOff>
    </xdr:from>
    <xdr:ext cx="762000" cy="259045"/>
    <xdr:sp textlink="">
      <xdr:nvSpPr>
        <xdr:cNvPr id="323" name="定員管理の状況平均値テキスト">
          <a:extLst>
            <a:ext uri="{FF2B5EF4-FFF2-40B4-BE49-F238E27FC236}">
              <a16:creationId xmlns:a16="http://schemas.microsoft.com/office/drawing/2014/main" id="{00000000-0008-0000-0300-000043010000}"/>
            </a:ext>
          </a:extLst>
        </xdr:cNvPr>
        <xdr:cNvSpPr txBox="1"/>
      </xdr:nvSpPr>
      <xdr:spPr>
        <a:xfrm>
          <a:off x="17106900" y="10497583"/>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62</xdr:row>
      <xdr:rowOff>22606</xdr:rowOff>
    </xdr:from>
    <xdr:to>
      <xdr:col>81</xdr:col>
      <xdr:colOff>95250</xdr:colOff>
      <xdr:row>62</xdr:row>
      <xdr:rowOff>124206</xdr:rowOff>
    </xdr:to>
    <xdr:sp textlink="">
      <xdr:nvSpPr>
        <xdr:cNvPr id="324" name="フローチャート: 判断 323">
          <a:extLst>
            <a:ext uri="{FF2B5EF4-FFF2-40B4-BE49-F238E27FC236}">
              <a16:creationId xmlns:a16="http://schemas.microsoft.com/office/drawing/2014/main" id="{00000000-0008-0000-0300-000044010000}"/>
            </a:ext>
          </a:extLst>
        </xdr:cNvPr>
        <xdr:cNvSpPr/>
      </xdr:nvSpPr>
      <xdr:spPr>
        <a:xfrm>
          <a:off x="16967200" y="106525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61</xdr:row>
      <xdr:rowOff>46990</xdr:rowOff>
    </xdr:from>
    <xdr:to>
      <xdr:col>77</xdr:col>
      <xdr:colOff>44450</xdr:colOff>
      <xdr:row>62</xdr:row>
      <xdr:rowOff>83058</xdr:rowOff>
    </xdr:to>
    <xdr:cxnSp macro="">
      <xdr:nvCxnSpPr>
        <xdr:cNvPr id="325" name="直線コネクタ 324">
          <a:extLst>
            <a:ext uri="{FF2B5EF4-FFF2-40B4-BE49-F238E27FC236}">
              <a16:creationId xmlns:a16="http://schemas.microsoft.com/office/drawing/2014/main" id="{00000000-0008-0000-0300-000045010000}"/>
            </a:ext>
          </a:extLst>
        </xdr:cNvPr>
        <xdr:cNvCxnSpPr/>
      </xdr:nvCxnSpPr>
      <xdr:spPr>
        <a:xfrm>
          <a:off x="15290800" y="10505440"/>
          <a:ext cx="889000" cy="2075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62</xdr:row>
      <xdr:rowOff>8128</xdr:rowOff>
    </xdr:from>
    <xdr:to>
      <xdr:col>77</xdr:col>
      <xdr:colOff>95250</xdr:colOff>
      <xdr:row>62</xdr:row>
      <xdr:rowOff>109728</xdr:rowOff>
    </xdr:to>
    <xdr:sp textlink="">
      <xdr:nvSpPr>
        <xdr:cNvPr id="326" name="フローチャート: 判断 325">
          <a:extLst>
            <a:ext uri="{FF2B5EF4-FFF2-40B4-BE49-F238E27FC236}">
              <a16:creationId xmlns:a16="http://schemas.microsoft.com/office/drawing/2014/main" id="{00000000-0008-0000-0300-000046010000}"/>
            </a:ext>
          </a:extLst>
        </xdr:cNvPr>
        <xdr:cNvSpPr/>
      </xdr:nvSpPr>
      <xdr:spPr>
        <a:xfrm>
          <a:off x="16129000" y="106380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60</xdr:row>
      <xdr:rowOff>119905</xdr:rowOff>
    </xdr:from>
    <xdr:ext cx="736600" cy="259045"/>
    <xdr:sp textlink="">
      <xdr:nvSpPr>
        <xdr:cNvPr id="327" name="テキスト ボックス 326">
          <a:extLst>
            <a:ext uri="{FF2B5EF4-FFF2-40B4-BE49-F238E27FC236}">
              <a16:creationId xmlns:a16="http://schemas.microsoft.com/office/drawing/2014/main" id="{00000000-0008-0000-0300-000047010000}"/>
            </a:ext>
          </a:extLst>
        </xdr:cNvPr>
        <xdr:cNvSpPr txBox="1"/>
      </xdr:nvSpPr>
      <xdr:spPr>
        <a:xfrm>
          <a:off x="15798800" y="104069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61</xdr:row>
      <xdr:rowOff>27686</xdr:rowOff>
    </xdr:from>
    <xdr:to>
      <xdr:col>72</xdr:col>
      <xdr:colOff>203200</xdr:colOff>
      <xdr:row>61</xdr:row>
      <xdr:rowOff>46990</xdr:rowOff>
    </xdr:to>
    <xdr:cxnSp macro="">
      <xdr:nvCxnSpPr>
        <xdr:cNvPr id="328" name="直線コネクタ 327">
          <a:extLst>
            <a:ext uri="{FF2B5EF4-FFF2-40B4-BE49-F238E27FC236}">
              <a16:creationId xmlns:a16="http://schemas.microsoft.com/office/drawing/2014/main" id="{00000000-0008-0000-0300-000048010000}"/>
            </a:ext>
          </a:extLst>
        </xdr:cNvPr>
        <xdr:cNvCxnSpPr/>
      </xdr:nvCxnSpPr>
      <xdr:spPr>
        <a:xfrm>
          <a:off x="14401800" y="10486136"/>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60</xdr:row>
      <xdr:rowOff>162814</xdr:rowOff>
    </xdr:from>
    <xdr:to>
      <xdr:col>73</xdr:col>
      <xdr:colOff>44450</xdr:colOff>
      <xdr:row>61</xdr:row>
      <xdr:rowOff>92964</xdr:rowOff>
    </xdr:to>
    <xdr:sp textlink="">
      <xdr:nvSpPr>
        <xdr:cNvPr id="329" name="フローチャート: 判断 328">
          <a:extLst>
            <a:ext uri="{FF2B5EF4-FFF2-40B4-BE49-F238E27FC236}">
              <a16:creationId xmlns:a16="http://schemas.microsoft.com/office/drawing/2014/main" id="{00000000-0008-0000-0300-000049010000}"/>
            </a:ext>
          </a:extLst>
        </xdr:cNvPr>
        <xdr:cNvSpPr/>
      </xdr:nvSpPr>
      <xdr:spPr>
        <a:xfrm>
          <a:off x="15240000" y="104498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59</xdr:row>
      <xdr:rowOff>103141</xdr:rowOff>
    </xdr:from>
    <xdr:ext cx="762000" cy="259045"/>
    <xdr:sp textlink="">
      <xdr:nvSpPr>
        <xdr:cNvPr id="330" name="テキスト ボックス 329">
          <a:extLst>
            <a:ext uri="{FF2B5EF4-FFF2-40B4-BE49-F238E27FC236}">
              <a16:creationId xmlns:a16="http://schemas.microsoft.com/office/drawing/2014/main" id="{00000000-0008-0000-0300-00004A010000}"/>
            </a:ext>
          </a:extLst>
        </xdr:cNvPr>
        <xdr:cNvSpPr txBox="1"/>
      </xdr:nvSpPr>
      <xdr:spPr>
        <a:xfrm>
          <a:off x="14909800" y="10218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61</xdr:row>
      <xdr:rowOff>8382</xdr:rowOff>
    </xdr:from>
    <xdr:to>
      <xdr:col>68</xdr:col>
      <xdr:colOff>152400</xdr:colOff>
      <xdr:row>61</xdr:row>
      <xdr:rowOff>27686</xdr:rowOff>
    </xdr:to>
    <xdr:cxnSp macro="">
      <xdr:nvCxnSpPr>
        <xdr:cNvPr id="331" name="直線コネクタ 330">
          <a:extLst>
            <a:ext uri="{FF2B5EF4-FFF2-40B4-BE49-F238E27FC236}">
              <a16:creationId xmlns:a16="http://schemas.microsoft.com/office/drawing/2014/main" id="{00000000-0008-0000-0300-00004B010000}"/>
            </a:ext>
          </a:extLst>
        </xdr:cNvPr>
        <xdr:cNvCxnSpPr/>
      </xdr:nvCxnSpPr>
      <xdr:spPr>
        <a:xfrm>
          <a:off x="13512800" y="10466832"/>
          <a:ext cx="889000" cy="193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60</xdr:row>
      <xdr:rowOff>90424</xdr:rowOff>
    </xdr:from>
    <xdr:to>
      <xdr:col>68</xdr:col>
      <xdr:colOff>203200</xdr:colOff>
      <xdr:row>61</xdr:row>
      <xdr:rowOff>20574</xdr:rowOff>
    </xdr:to>
    <xdr:sp textlink="">
      <xdr:nvSpPr>
        <xdr:cNvPr id="332" name="フローチャート: 判断 331">
          <a:extLst>
            <a:ext uri="{FF2B5EF4-FFF2-40B4-BE49-F238E27FC236}">
              <a16:creationId xmlns:a16="http://schemas.microsoft.com/office/drawing/2014/main" id="{00000000-0008-0000-0300-00004C010000}"/>
            </a:ext>
          </a:extLst>
        </xdr:cNvPr>
        <xdr:cNvSpPr/>
      </xdr:nvSpPr>
      <xdr:spPr>
        <a:xfrm>
          <a:off x="14351000" y="10377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59</xdr:row>
      <xdr:rowOff>30751</xdr:rowOff>
    </xdr:from>
    <xdr:ext cx="762000" cy="259045"/>
    <xdr:sp textlink="">
      <xdr:nvSpPr>
        <xdr:cNvPr id="333" name="テキスト ボックス 332">
          <a:extLst>
            <a:ext uri="{FF2B5EF4-FFF2-40B4-BE49-F238E27FC236}">
              <a16:creationId xmlns:a16="http://schemas.microsoft.com/office/drawing/2014/main" id="{00000000-0008-0000-0300-00004D010000}"/>
            </a:ext>
          </a:extLst>
        </xdr:cNvPr>
        <xdr:cNvSpPr txBox="1"/>
      </xdr:nvSpPr>
      <xdr:spPr>
        <a:xfrm>
          <a:off x="14020800" y="101463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80772</xdr:rowOff>
    </xdr:from>
    <xdr:to>
      <xdr:col>64</xdr:col>
      <xdr:colOff>152400</xdr:colOff>
      <xdr:row>61</xdr:row>
      <xdr:rowOff>10922</xdr:rowOff>
    </xdr:to>
    <xdr:sp textlink="">
      <xdr:nvSpPr>
        <xdr:cNvPr id="334" name="フローチャート: 判断 333">
          <a:extLst>
            <a:ext uri="{FF2B5EF4-FFF2-40B4-BE49-F238E27FC236}">
              <a16:creationId xmlns:a16="http://schemas.microsoft.com/office/drawing/2014/main" id="{00000000-0008-0000-0300-00004E010000}"/>
            </a:ext>
          </a:extLst>
        </xdr:cNvPr>
        <xdr:cNvSpPr/>
      </xdr:nvSpPr>
      <xdr:spPr>
        <a:xfrm>
          <a:off x="13462000" y="103677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59</xdr:row>
      <xdr:rowOff>21099</xdr:rowOff>
    </xdr:from>
    <xdr:ext cx="762000" cy="259045"/>
    <xdr:sp textlink="">
      <xdr:nvSpPr>
        <xdr:cNvPr id="335" name="テキスト ボックス 334">
          <a:extLst>
            <a:ext uri="{FF2B5EF4-FFF2-40B4-BE49-F238E27FC236}">
              <a16:creationId xmlns:a16="http://schemas.microsoft.com/office/drawing/2014/main" id="{00000000-0008-0000-0300-00004F010000}"/>
            </a:ext>
          </a:extLst>
        </xdr:cNvPr>
        <xdr:cNvSpPr txBox="1"/>
      </xdr:nvSpPr>
      <xdr:spPr>
        <a:xfrm>
          <a:off x="13131800" y="101366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69</xdr:row>
      <xdr:rowOff>168927</xdr:rowOff>
    </xdr:from>
    <xdr:ext cx="762000" cy="259045"/>
    <xdr:sp textlink="">
      <xdr:nvSpPr>
        <xdr:cNvPr id="336" name="テキスト ボックス 335">
          <a:extLst>
            <a:ext uri="{FF2B5EF4-FFF2-40B4-BE49-F238E27FC236}">
              <a16:creationId xmlns:a16="http://schemas.microsoft.com/office/drawing/2014/main" id="{00000000-0008-0000-0300-000050010000}"/>
            </a:ext>
          </a:extLst>
        </xdr:cNvPr>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69</xdr:row>
      <xdr:rowOff>168927</xdr:rowOff>
    </xdr:from>
    <xdr:ext cx="762000" cy="259045"/>
    <xdr:sp textlink="">
      <xdr:nvSpPr>
        <xdr:cNvPr id="337" name="テキスト ボックス 336">
          <a:extLst>
            <a:ext uri="{FF2B5EF4-FFF2-40B4-BE49-F238E27FC236}">
              <a16:creationId xmlns:a16="http://schemas.microsoft.com/office/drawing/2014/main" id="{00000000-0008-0000-0300-000051010000}"/>
            </a:ext>
          </a:extLst>
        </xdr:cNvPr>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69</xdr:row>
      <xdr:rowOff>168927</xdr:rowOff>
    </xdr:from>
    <xdr:ext cx="762000" cy="259045"/>
    <xdr:sp textlink="">
      <xdr:nvSpPr>
        <xdr:cNvPr id="338" name="テキスト ボックス 337">
          <a:extLst>
            <a:ext uri="{FF2B5EF4-FFF2-40B4-BE49-F238E27FC236}">
              <a16:creationId xmlns:a16="http://schemas.microsoft.com/office/drawing/2014/main" id="{00000000-0008-0000-0300-000052010000}"/>
            </a:ext>
          </a:extLst>
        </xdr:cNvPr>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69</xdr:row>
      <xdr:rowOff>168927</xdr:rowOff>
    </xdr:from>
    <xdr:ext cx="762000" cy="259045"/>
    <xdr:sp textlink="">
      <xdr:nvSpPr>
        <xdr:cNvPr id="339" name="テキスト ボックス 338">
          <a:extLst>
            <a:ext uri="{FF2B5EF4-FFF2-40B4-BE49-F238E27FC236}">
              <a16:creationId xmlns:a16="http://schemas.microsoft.com/office/drawing/2014/main" id="{00000000-0008-0000-0300-000053010000}"/>
            </a:ext>
          </a:extLst>
        </xdr:cNvPr>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69</xdr:row>
      <xdr:rowOff>168927</xdr:rowOff>
    </xdr:from>
    <xdr:ext cx="762000" cy="259045"/>
    <xdr:sp textlink="">
      <xdr:nvSpPr>
        <xdr:cNvPr id="340" name="テキスト ボックス 339">
          <a:extLst>
            <a:ext uri="{FF2B5EF4-FFF2-40B4-BE49-F238E27FC236}">
              <a16:creationId xmlns:a16="http://schemas.microsoft.com/office/drawing/2014/main" id="{00000000-0008-0000-0300-000054010000}"/>
            </a:ext>
          </a:extLst>
        </xdr:cNvPr>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62</xdr:row>
      <xdr:rowOff>75692</xdr:rowOff>
    </xdr:from>
    <xdr:to>
      <xdr:col>81</xdr:col>
      <xdr:colOff>95250</xdr:colOff>
      <xdr:row>63</xdr:row>
      <xdr:rowOff>5842</xdr:rowOff>
    </xdr:to>
    <xdr:sp textlink="">
      <xdr:nvSpPr>
        <xdr:cNvPr id="341" name="楕円 340">
          <a:extLst>
            <a:ext uri="{FF2B5EF4-FFF2-40B4-BE49-F238E27FC236}">
              <a16:creationId xmlns:a16="http://schemas.microsoft.com/office/drawing/2014/main" id="{00000000-0008-0000-0300-000055010000}"/>
            </a:ext>
          </a:extLst>
        </xdr:cNvPr>
        <xdr:cNvSpPr/>
      </xdr:nvSpPr>
      <xdr:spPr>
        <a:xfrm>
          <a:off x="16967200" y="107055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62</xdr:row>
      <xdr:rowOff>47769</xdr:rowOff>
    </xdr:from>
    <xdr:ext cx="762000" cy="259045"/>
    <xdr:sp textlink="">
      <xdr:nvSpPr>
        <xdr:cNvPr id="342" name="定員管理の状況該当値テキスト">
          <a:extLst>
            <a:ext uri="{FF2B5EF4-FFF2-40B4-BE49-F238E27FC236}">
              <a16:creationId xmlns:a16="http://schemas.microsoft.com/office/drawing/2014/main" id="{00000000-0008-0000-0300-000056010000}"/>
            </a:ext>
          </a:extLst>
        </xdr:cNvPr>
        <xdr:cNvSpPr txBox="1"/>
      </xdr:nvSpPr>
      <xdr:spPr>
        <a:xfrm>
          <a:off x="17106900" y="106776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62</xdr:row>
      <xdr:rowOff>32258</xdr:rowOff>
    </xdr:from>
    <xdr:to>
      <xdr:col>77</xdr:col>
      <xdr:colOff>95250</xdr:colOff>
      <xdr:row>62</xdr:row>
      <xdr:rowOff>133858</xdr:rowOff>
    </xdr:to>
    <xdr:sp textlink="">
      <xdr:nvSpPr>
        <xdr:cNvPr id="343" name="楕円 342">
          <a:extLst>
            <a:ext uri="{FF2B5EF4-FFF2-40B4-BE49-F238E27FC236}">
              <a16:creationId xmlns:a16="http://schemas.microsoft.com/office/drawing/2014/main" id="{00000000-0008-0000-0300-000057010000}"/>
            </a:ext>
          </a:extLst>
        </xdr:cNvPr>
        <xdr:cNvSpPr/>
      </xdr:nvSpPr>
      <xdr:spPr>
        <a:xfrm>
          <a:off x="16129000" y="10662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62</xdr:row>
      <xdr:rowOff>118635</xdr:rowOff>
    </xdr:from>
    <xdr:ext cx="736600" cy="259045"/>
    <xdr:sp textlink="">
      <xdr:nvSpPr>
        <xdr:cNvPr id="344" name="テキスト ボックス 343">
          <a:extLst>
            <a:ext uri="{FF2B5EF4-FFF2-40B4-BE49-F238E27FC236}">
              <a16:creationId xmlns:a16="http://schemas.microsoft.com/office/drawing/2014/main" id="{00000000-0008-0000-0300-000058010000}"/>
            </a:ext>
          </a:extLst>
        </xdr:cNvPr>
        <xdr:cNvSpPr txBox="1"/>
      </xdr:nvSpPr>
      <xdr:spPr>
        <a:xfrm>
          <a:off x="15798800" y="1074853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60</xdr:row>
      <xdr:rowOff>167640</xdr:rowOff>
    </xdr:from>
    <xdr:to>
      <xdr:col>73</xdr:col>
      <xdr:colOff>44450</xdr:colOff>
      <xdr:row>61</xdr:row>
      <xdr:rowOff>97790</xdr:rowOff>
    </xdr:to>
    <xdr:sp textlink="">
      <xdr:nvSpPr>
        <xdr:cNvPr id="345" name="楕円 344">
          <a:extLst>
            <a:ext uri="{FF2B5EF4-FFF2-40B4-BE49-F238E27FC236}">
              <a16:creationId xmlns:a16="http://schemas.microsoft.com/office/drawing/2014/main" id="{00000000-0008-0000-0300-000059010000}"/>
            </a:ext>
          </a:extLst>
        </xdr:cNvPr>
        <xdr:cNvSpPr/>
      </xdr:nvSpPr>
      <xdr:spPr>
        <a:xfrm>
          <a:off x="15240000" y="104546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61</xdr:row>
      <xdr:rowOff>82567</xdr:rowOff>
    </xdr:from>
    <xdr:ext cx="762000" cy="259045"/>
    <xdr:sp textlink="">
      <xdr:nvSpPr>
        <xdr:cNvPr id="346" name="テキスト ボックス 345">
          <a:extLst>
            <a:ext uri="{FF2B5EF4-FFF2-40B4-BE49-F238E27FC236}">
              <a16:creationId xmlns:a16="http://schemas.microsoft.com/office/drawing/2014/main" id="{00000000-0008-0000-0300-00005A010000}"/>
            </a:ext>
          </a:extLst>
        </xdr:cNvPr>
        <xdr:cNvSpPr txBox="1"/>
      </xdr:nvSpPr>
      <xdr:spPr>
        <a:xfrm>
          <a:off x="14909800" y="105410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60</xdr:row>
      <xdr:rowOff>148336</xdr:rowOff>
    </xdr:from>
    <xdr:to>
      <xdr:col>68</xdr:col>
      <xdr:colOff>203200</xdr:colOff>
      <xdr:row>61</xdr:row>
      <xdr:rowOff>78486</xdr:rowOff>
    </xdr:to>
    <xdr:sp textlink="">
      <xdr:nvSpPr>
        <xdr:cNvPr id="347" name="楕円 346">
          <a:extLst>
            <a:ext uri="{FF2B5EF4-FFF2-40B4-BE49-F238E27FC236}">
              <a16:creationId xmlns:a16="http://schemas.microsoft.com/office/drawing/2014/main" id="{00000000-0008-0000-0300-00005B010000}"/>
            </a:ext>
          </a:extLst>
        </xdr:cNvPr>
        <xdr:cNvSpPr/>
      </xdr:nvSpPr>
      <xdr:spPr>
        <a:xfrm>
          <a:off x="14351000" y="10435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61</xdr:row>
      <xdr:rowOff>63263</xdr:rowOff>
    </xdr:from>
    <xdr:ext cx="762000" cy="259045"/>
    <xdr:sp textlink="">
      <xdr:nvSpPr>
        <xdr:cNvPr id="348" name="テキスト ボックス 347">
          <a:extLst>
            <a:ext uri="{FF2B5EF4-FFF2-40B4-BE49-F238E27FC236}">
              <a16:creationId xmlns:a16="http://schemas.microsoft.com/office/drawing/2014/main" id="{00000000-0008-0000-0300-00005C010000}"/>
            </a:ext>
          </a:extLst>
        </xdr:cNvPr>
        <xdr:cNvSpPr txBox="1"/>
      </xdr:nvSpPr>
      <xdr:spPr>
        <a:xfrm>
          <a:off x="14020800" y="1052171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60</xdr:row>
      <xdr:rowOff>129032</xdr:rowOff>
    </xdr:from>
    <xdr:to>
      <xdr:col>64</xdr:col>
      <xdr:colOff>152400</xdr:colOff>
      <xdr:row>61</xdr:row>
      <xdr:rowOff>59182</xdr:rowOff>
    </xdr:to>
    <xdr:sp textlink="">
      <xdr:nvSpPr>
        <xdr:cNvPr id="349" name="楕円 348">
          <a:extLst>
            <a:ext uri="{FF2B5EF4-FFF2-40B4-BE49-F238E27FC236}">
              <a16:creationId xmlns:a16="http://schemas.microsoft.com/office/drawing/2014/main" id="{00000000-0008-0000-0300-00005D010000}"/>
            </a:ext>
          </a:extLst>
        </xdr:cNvPr>
        <xdr:cNvSpPr/>
      </xdr:nvSpPr>
      <xdr:spPr>
        <a:xfrm>
          <a:off x="13462000" y="104160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61</xdr:row>
      <xdr:rowOff>43959</xdr:rowOff>
    </xdr:from>
    <xdr:ext cx="762000" cy="259045"/>
    <xdr:sp textlink="">
      <xdr:nvSpPr>
        <xdr:cNvPr id="350" name="テキスト ボックス 349">
          <a:extLst>
            <a:ext uri="{FF2B5EF4-FFF2-40B4-BE49-F238E27FC236}">
              <a16:creationId xmlns:a16="http://schemas.microsoft.com/office/drawing/2014/main" id="{00000000-0008-0000-0300-00005E010000}"/>
            </a:ext>
          </a:extLst>
        </xdr:cNvPr>
        <xdr:cNvSpPr txBox="1"/>
      </xdr:nvSpPr>
      <xdr:spPr>
        <a:xfrm>
          <a:off x="13131800" y="10502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29</xdr:row>
      <xdr:rowOff>44450</xdr:rowOff>
    </xdr:from>
    <xdr:to>
      <xdr:col>85</xdr:col>
      <xdr:colOff>95250</xdr:colOff>
      <xdr:row>31</xdr:row>
      <xdr:rowOff>19050</xdr:rowOff>
    </xdr:to>
    <xdr:sp textlink="">
      <xdr:nvSpPr>
        <xdr:cNvPr id="351" name="正方形/長方形 350">
          <a:extLst>
            <a:ext uri="{FF2B5EF4-FFF2-40B4-BE49-F238E27FC236}">
              <a16:creationId xmlns:a16="http://schemas.microsoft.com/office/drawing/2014/main" id="{00000000-0008-0000-0300-00005F010000}"/>
            </a:ext>
          </a:extLst>
        </xdr:cNvPr>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公債費負担の状況</a:t>
          </a:r>
        </a:p>
      </xdr:txBody>
    </xdr:sp>
    <xdr:clientData/>
  </xdr:twoCellAnchor>
  <xdr:oneCellAnchor>
    <xdr:from>
      <xdr:col>65</xdr:col>
      <xdr:colOff>54424</xdr:colOff>
      <xdr:row>31</xdr:row>
      <xdr:rowOff>63500</xdr:rowOff>
    </xdr:from>
    <xdr:ext cx="1605652" cy="309059"/>
    <xdr:sp textlink="">
      <xdr:nvSpPr>
        <xdr:cNvPr id="352" name="テキスト ボックス 351">
          <a:extLst>
            <a:ext uri="{FF2B5EF4-FFF2-40B4-BE49-F238E27FC236}">
              <a16:creationId xmlns:a16="http://schemas.microsoft.com/office/drawing/2014/main" id="{00000000-0008-0000-0300-000060010000}"/>
            </a:ext>
          </a:extLst>
        </xdr:cNvPr>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実質公債費比率</a:t>
          </a:r>
        </a:p>
      </xdr:txBody>
    </xdr:sp>
    <xdr:clientData/>
  </xdr:oneCellAnchor>
  <xdr:oneCellAnchor>
    <xdr:from>
      <xdr:col>73</xdr:col>
      <xdr:colOff>110676</xdr:colOff>
      <xdr:row>31</xdr:row>
      <xdr:rowOff>38100</xdr:rowOff>
    </xdr:from>
    <xdr:ext cx="1651000" cy="359073"/>
    <xdr:sp textlink="">
      <xdr:nvSpPr>
        <xdr:cNvPr id="353" name="テキスト ボックス 352">
          <a:extLst>
            <a:ext uri="{FF2B5EF4-FFF2-40B4-BE49-F238E27FC236}">
              <a16:creationId xmlns:a16="http://schemas.microsoft.com/office/drawing/2014/main" id="{00000000-0008-0000-0300-000061010000}"/>
            </a:ext>
          </a:extLst>
        </xdr:cNvPr>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[6.2%]</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30</xdr:row>
      <xdr:rowOff>127000</xdr:rowOff>
    </xdr:from>
    <xdr:to>
      <xdr:col>93</xdr:col>
      <xdr:colOff>6350</xdr:colOff>
      <xdr:row>32</xdr:row>
      <xdr:rowOff>38100</xdr:rowOff>
    </xdr:to>
    <xdr:sp textlink="">
      <xdr:nvSpPr>
        <xdr:cNvPr id="354" name="正方形/長方形 353">
          <a:extLst>
            <a:ext uri="{FF2B5EF4-FFF2-40B4-BE49-F238E27FC236}">
              <a16:creationId xmlns:a16="http://schemas.microsoft.com/office/drawing/2014/main" id="{00000000-0008-0000-0300-000062010000}"/>
            </a:ext>
          </a:extLst>
        </xdr:cNvPr>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31</xdr:row>
      <xdr:rowOff>146050</xdr:rowOff>
    </xdr:from>
    <xdr:to>
      <xdr:col>93</xdr:col>
      <xdr:colOff>6350</xdr:colOff>
      <xdr:row>33</xdr:row>
      <xdr:rowOff>57150</xdr:rowOff>
    </xdr:to>
    <xdr:sp textlink="">
      <xdr:nvSpPr>
        <xdr:cNvPr id="355" name="正方形/長方形 354">
          <a:extLst>
            <a:ext uri="{FF2B5EF4-FFF2-40B4-BE49-F238E27FC236}">
              <a16:creationId xmlns:a16="http://schemas.microsoft.com/office/drawing/2014/main" id="{00000000-0008-0000-0300-000063010000}"/>
            </a:ext>
          </a:extLst>
        </xdr:cNvPr>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30</xdr:row>
      <xdr:rowOff>127000</xdr:rowOff>
    </xdr:from>
    <xdr:to>
      <xdr:col>99</xdr:col>
      <xdr:colOff>146050</xdr:colOff>
      <xdr:row>32</xdr:row>
      <xdr:rowOff>38100</xdr:rowOff>
    </xdr:to>
    <xdr:sp textlink="">
      <xdr:nvSpPr>
        <xdr:cNvPr id="356" name="正方形/長方形 355">
          <a:extLst>
            <a:ext uri="{FF2B5EF4-FFF2-40B4-BE49-F238E27FC236}">
              <a16:creationId xmlns:a16="http://schemas.microsoft.com/office/drawing/2014/main" id="{00000000-0008-0000-0300-000064010000}"/>
            </a:ext>
          </a:extLst>
        </xdr:cNvPr>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31</xdr:row>
      <xdr:rowOff>146050</xdr:rowOff>
    </xdr:from>
    <xdr:to>
      <xdr:col>99</xdr:col>
      <xdr:colOff>146050</xdr:colOff>
      <xdr:row>33</xdr:row>
      <xdr:rowOff>57150</xdr:rowOff>
    </xdr:to>
    <xdr:sp textlink="">
      <xdr:nvSpPr>
        <xdr:cNvPr id="357" name="正方形/長方形 356">
          <a:extLst>
            <a:ext uri="{FF2B5EF4-FFF2-40B4-BE49-F238E27FC236}">
              <a16:creationId xmlns:a16="http://schemas.microsoft.com/office/drawing/2014/main" id="{00000000-0008-0000-0300-000065010000}"/>
            </a:ext>
          </a:extLst>
        </xdr:cNvPr>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30</xdr:row>
      <xdr:rowOff>127000</xdr:rowOff>
    </xdr:from>
    <xdr:to>
      <xdr:col>106</xdr:col>
      <xdr:colOff>139700</xdr:colOff>
      <xdr:row>32</xdr:row>
      <xdr:rowOff>38100</xdr:rowOff>
    </xdr:to>
    <xdr:sp textlink="">
      <xdr:nvSpPr>
        <xdr:cNvPr id="358" name="正方形/長方形 357">
          <a:extLst>
            <a:ext uri="{FF2B5EF4-FFF2-40B4-BE49-F238E27FC236}">
              <a16:creationId xmlns:a16="http://schemas.microsoft.com/office/drawing/2014/main" id="{00000000-0008-0000-0300-000066010000}"/>
            </a:ext>
          </a:extLst>
        </xdr:cNvPr>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100</xdr:col>
      <xdr:colOff>127000</xdr:colOff>
      <xdr:row>31</xdr:row>
      <xdr:rowOff>146050</xdr:rowOff>
    </xdr:from>
    <xdr:to>
      <xdr:col>106</xdr:col>
      <xdr:colOff>139700</xdr:colOff>
      <xdr:row>33</xdr:row>
      <xdr:rowOff>57150</xdr:rowOff>
    </xdr:to>
    <xdr:sp textlink="">
      <xdr:nvSpPr>
        <xdr:cNvPr id="359" name="正方形/長方形 358">
          <a:extLst>
            <a:ext uri="{FF2B5EF4-FFF2-40B4-BE49-F238E27FC236}">
              <a16:creationId xmlns:a16="http://schemas.microsoft.com/office/drawing/2014/main" id="{00000000-0008-0000-0300-000067010000}"/>
            </a:ext>
          </a:extLst>
        </xdr:cNvPr>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33</xdr:row>
      <xdr:rowOff>120650</xdr:rowOff>
    </xdr:from>
    <xdr:to>
      <xdr:col>85</xdr:col>
      <xdr:colOff>95250</xdr:colOff>
      <xdr:row>47</xdr:row>
      <xdr:rowOff>133350</xdr:rowOff>
    </xdr:to>
    <xdr:sp textlink="">
      <xdr:nvSpPr>
        <xdr:cNvPr id="360" name="正方形/長方形 359">
          <a:extLst>
            <a:ext uri="{FF2B5EF4-FFF2-40B4-BE49-F238E27FC236}">
              <a16:creationId xmlns:a16="http://schemas.microsoft.com/office/drawing/2014/main" id="{00000000-0008-0000-0300-000068010000}"/>
            </a:ext>
          </a:extLst>
        </xdr:cNvPr>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115</xdr:col>
      <xdr:colOff>31750</xdr:colOff>
      <xdr:row>47</xdr:row>
      <xdr:rowOff>133350</xdr:rowOff>
    </xdr:to>
    <xdr:sp textlink="">
      <xdr:nvSpPr>
        <xdr:cNvPr id="361" name="正方形/長方形 360">
          <a:extLst>
            <a:ext uri="{FF2B5EF4-FFF2-40B4-BE49-F238E27FC236}">
              <a16:creationId xmlns:a16="http://schemas.microsoft.com/office/drawing/2014/main" id="{00000000-0008-0000-0300-000069010000}"/>
            </a:ext>
          </a:extLst>
        </xdr:cNvPr>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33</xdr:row>
      <xdr:rowOff>120650</xdr:rowOff>
    </xdr:from>
    <xdr:to>
      <xdr:col>104</xdr:col>
      <xdr:colOff>114300</xdr:colOff>
      <xdr:row>35</xdr:row>
      <xdr:rowOff>31750</xdr:rowOff>
    </xdr:to>
    <xdr:sp textlink="">
      <xdr:nvSpPr>
        <xdr:cNvPr id="362" name="正方形/長方形 361">
          <a:extLst>
            <a:ext uri="{FF2B5EF4-FFF2-40B4-BE49-F238E27FC236}">
              <a16:creationId xmlns:a16="http://schemas.microsoft.com/office/drawing/2014/main" id="{00000000-0008-0000-0300-00006A010000}"/>
            </a:ext>
          </a:extLst>
        </xdr:cNvPr>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実質公債費比率の分析欄</a:t>
          </a:r>
        </a:p>
      </xdr:txBody>
    </xdr:sp>
    <xdr:clientData/>
  </xdr:twoCellAnchor>
  <xdr:twoCellAnchor>
    <xdr:from>
      <xdr:col>86</xdr:col>
      <xdr:colOff>203200</xdr:colOff>
      <xdr:row>35</xdr:row>
      <xdr:rowOff>95250</xdr:rowOff>
    </xdr:from>
    <xdr:to>
      <xdr:col>114</xdr:col>
      <xdr:colOff>114300</xdr:colOff>
      <xdr:row>47</xdr:row>
      <xdr:rowOff>69850</xdr:rowOff>
    </xdr:to>
    <xdr:sp textlink="" fLocksText="0">
      <xdr:nvSpPr>
        <xdr:cNvPr id="363" name="テキスト ボックス 362">
          <a:extLst>
            <a:ext uri="{FF2B5EF4-FFF2-40B4-BE49-F238E27FC236}">
              <a16:creationId xmlns:a16="http://schemas.microsoft.com/office/drawing/2014/main" id="{00000000-0008-0000-0300-00006B010000}"/>
            </a:ext>
          </a:extLst>
        </xdr:cNvPr>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年度と比べ、３年度は、分子となる一般会計等が負担する公債費が減少したことに加え、普通交付税、臨時財政対策債発行可能額等が増加し、分母となる財政規模が増加したことから、２年度と比べ</a:t>
          </a:r>
          <a:r>
            <a:rPr kumimoji="1" lang="en-US" altLang="ja-JP" sz="1100">
              <a:latin typeface="ＭＳ Ｐゴシック" panose="020B0600070205080204" pitchFamily="50" charset="-128"/>
              <a:ea typeface="ＭＳ Ｐゴシック" panose="020B0600070205080204" pitchFamily="50" charset="-128"/>
            </a:rPr>
            <a:t>0.3</a:t>
          </a:r>
          <a:r>
            <a:rPr kumimoji="1" lang="ja-JP" altLang="en-US" sz="1100">
              <a:latin typeface="ＭＳ Ｐゴシック" panose="020B0600070205080204" pitchFamily="50" charset="-128"/>
              <a:ea typeface="ＭＳ Ｐゴシック" panose="020B0600070205080204" pitchFamily="50" charset="-128"/>
            </a:rPr>
            <a:t>ポイントの改善となった。</a:t>
          </a:r>
        </a:p>
        <a:p>
          <a:r>
            <a:rPr kumimoji="1" lang="ja-JP" altLang="en-US" sz="1100">
              <a:latin typeface="ＭＳ Ｐゴシック" panose="020B0600070205080204" pitchFamily="50" charset="-128"/>
              <a:ea typeface="ＭＳ Ｐゴシック" panose="020B0600070205080204" pitchFamily="50" charset="-128"/>
            </a:rPr>
            <a:t>　今後も、臨時財政対策債の発行による市債残高の累増に伴う元利償還金の増加が見込まれるため、市債残高の抑制や償還額の平準化を図り、計画的な財政運営に努めていく。</a:t>
          </a:r>
        </a:p>
      </xdr:txBody>
    </xdr:sp>
    <xdr:clientData/>
  </xdr:twoCellAnchor>
  <xdr:oneCellAnchor>
    <xdr:from>
      <xdr:col>61</xdr:col>
      <xdr:colOff>6350</xdr:colOff>
      <xdr:row>32</xdr:row>
      <xdr:rowOff>101600</xdr:rowOff>
    </xdr:from>
    <xdr:ext cx="298543" cy="225703"/>
    <xdr:sp textlink="">
      <xdr:nvSpPr>
        <xdr:cNvPr id="364" name="テキスト ボックス 363">
          <a:extLst>
            <a:ext uri="{FF2B5EF4-FFF2-40B4-BE49-F238E27FC236}">
              <a16:creationId xmlns:a16="http://schemas.microsoft.com/office/drawing/2014/main" id="{00000000-0008-0000-0300-00006C010000}"/>
            </a:ext>
          </a:extLst>
        </xdr:cNvPr>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47</xdr:row>
      <xdr:rowOff>133350</xdr:rowOff>
    </xdr:from>
    <xdr:to>
      <xdr:col>85</xdr:col>
      <xdr:colOff>95250</xdr:colOff>
      <xdr:row>47</xdr:row>
      <xdr:rowOff>133350</xdr:rowOff>
    </xdr:to>
    <xdr:cxnSp macro="">
      <xdr:nvCxnSpPr>
        <xdr:cNvPr id="365" name="直線コネクタ 364">
          <a:extLst>
            <a:ext uri="{FF2B5EF4-FFF2-40B4-BE49-F238E27FC236}">
              <a16:creationId xmlns:a16="http://schemas.microsoft.com/office/drawing/2014/main" id="{00000000-0008-0000-0300-00006D010000}"/>
            </a:ext>
          </a:extLst>
        </xdr:cNvPr>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46</xdr:row>
      <xdr:rowOff>162577</xdr:rowOff>
    </xdr:from>
    <xdr:ext cx="762000" cy="259045"/>
    <xdr:sp textlink="">
      <xdr:nvSpPr>
        <xdr:cNvPr id="366" name="テキスト ボックス 365">
          <a:extLst>
            <a:ext uri="{FF2B5EF4-FFF2-40B4-BE49-F238E27FC236}">
              <a16:creationId xmlns:a16="http://schemas.microsoft.com/office/drawing/2014/main" id="{00000000-0008-0000-0300-00006E010000}"/>
            </a:ext>
          </a:extLst>
        </xdr:cNvPr>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45</xdr:row>
      <xdr:rowOff>74083</xdr:rowOff>
    </xdr:from>
    <xdr:to>
      <xdr:col>85</xdr:col>
      <xdr:colOff>95250</xdr:colOff>
      <xdr:row>45</xdr:row>
      <xdr:rowOff>74083</xdr:rowOff>
    </xdr:to>
    <xdr:cxnSp macro="">
      <xdr:nvCxnSpPr>
        <xdr:cNvPr id="367" name="直線コネクタ 366">
          <a:extLst>
            <a:ext uri="{FF2B5EF4-FFF2-40B4-BE49-F238E27FC236}">
              <a16:creationId xmlns:a16="http://schemas.microsoft.com/office/drawing/2014/main" id="{00000000-0008-0000-0300-00006F010000}"/>
            </a:ext>
          </a:extLst>
        </xdr:cNvPr>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44</xdr:row>
      <xdr:rowOff>103310</xdr:rowOff>
    </xdr:from>
    <xdr:ext cx="762000" cy="259045"/>
    <xdr:sp textlink="">
      <xdr:nvSpPr>
        <xdr:cNvPr id="368" name="テキスト ボックス 367">
          <a:extLst>
            <a:ext uri="{FF2B5EF4-FFF2-40B4-BE49-F238E27FC236}">
              <a16:creationId xmlns:a16="http://schemas.microsoft.com/office/drawing/2014/main" id="{00000000-0008-0000-0300-000070010000}"/>
            </a:ext>
          </a:extLst>
        </xdr:cNvPr>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43</xdr:row>
      <xdr:rowOff>14817</xdr:rowOff>
    </xdr:from>
    <xdr:to>
      <xdr:col>85</xdr:col>
      <xdr:colOff>95250</xdr:colOff>
      <xdr:row>43</xdr:row>
      <xdr:rowOff>14817</xdr:rowOff>
    </xdr:to>
    <xdr:cxnSp macro="">
      <xdr:nvCxnSpPr>
        <xdr:cNvPr id="369" name="直線コネクタ 368">
          <a:extLst>
            <a:ext uri="{FF2B5EF4-FFF2-40B4-BE49-F238E27FC236}">
              <a16:creationId xmlns:a16="http://schemas.microsoft.com/office/drawing/2014/main" id="{00000000-0008-0000-0300-000071010000}"/>
            </a:ext>
          </a:extLst>
        </xdr:cNvPr>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42</xdr:row>
      <xdr:rowOff>44044</xdr:rowOff>
    </xdr:from>
    <xdr:ext cx="762000" cy="259045"/>
    <xdr:sp textlink="">
      <xdr:nvSpPr>
        <xdr:cNvPr id="370" name="テキスト ボックス 369">
          <a:extLst>
            <a:ext uri="{FF2B5EF4-FFF2-40B4-BE49-F238E27FC236}">
              <a16:creationId xmlns:a16="http://schemas.microsoft.com/office/drawing/2014/main" id="{00000000-0008-0000-0300-000072010000}"/>
            </a:ext>
          </a:extLst>
        </xdr:cNvPr>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40</xdr:row>
      <xdr:rowOff>127000</xdr:rowOff>
    </xdr:from>
    <xdr:to>
      <xdr:col>85</xdr:col>
      <xdr:colOff>95250</xdr:colOff>
      <xdr:row>40</xdr:row>
      <xdr:rowOff>127000</xdr:rowOff>
    </xdr:to>
    <xdr:cxnSp macro="">
      <xdr:nvCxnSpPr>
        <xdr:cNvPr id="371" name="直線コネクタ 370">
          <a:extLst>
            <a:ext uri="{FF2B5EF4-FFF2-40B4-BE49-F238E27FC236}">
              <a16:creationId xmlns:a16="http://schemas.microsoft.com/office/drawing/2014/main" id="{00000000-0008-0000-0300-000073010000}"/>
            </a:ext>
          </a:extLst>
        </xdr:cNvPr>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39</xdr:row>
      <xdr:rowOff>156227</xdr:rowOff>
    </xdr:from>
    <xdr:ext cx="762000" cy="259045"/>
    <xdr:sp textlink="">
      <xdr:nvSpPr>
        <xdr:cNvPr id="372" name="テキスト ボックス 371">
          <a:extLst>
            <a:ext uri="{FF2B5EF4-FFF2-40B4-BE49-F238E27FC236}">
              <a16:creationId xmlns:a16="http://schemas.microsoft.com/office/drawing/2014/main" id="{00000000-0008-0000-0300-000074010000}"/>
            </a:ext>
          </a:extLst>
        </xdr:cNvPr>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38</xdr:row>
      <xdr:rowOff>67733</xdr:rowOff>
    </xdr:from>
    <xdr:to>
      <xdr:col>85</xdr:col>
      <xdr:colOff>95250</xdr:colOff>
      <xdr:row>38</xdr:row>
      <xdr:rowOff>67733</xdr:rowOff>
    </xdr:to>
    <xdr:cxnSp macro="">
      <xdr:nvCxnSpPr>
        <xdr:cNvPr id="373" name="直線コネクタ 372">
          <a:extLst>
            <a:ext uri="{FF2B5EF4-FFF2-40B4-BE49-F238E27FC236}">
              <a16:creationId xmlns:a16="http://schemas.microsoft.com/office/drawing/2014/main" id="{00000000-0008-0000-0300-000075010000}"/>
            </a:ext>
          </a:extLst>
        </xdr:cNvPr>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37</xdr:row>
      <xdr:rowOff>96960</xdr:rowOff>
    </xdr:from>
    <xdr:ext cx="762000" cy="259045"/>
    <xdr:sp textlink="">
      <xdr:nvSpPr>
        <xdr:cNvPr id="374" name="テキスト ボックス 373">
          <a:extLst>
            <a:ext uri="{FF2B5EF4-FFF2-40B4-BE49-F238E27FC236}">
              <a16:creationId xmlns:a16="http://schemas.microsoft.com/office/drawing/2014/main" id="{00000000-0008-0000-0300-000076010000}"/>
            </a:ext>
          </a:extLst>
        </xdr:cNvPr>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36</xdr:row>
      <xdr:rowOff>8467</xdr:rowOff>
    </xdr:from>
    <xdr:to>
      <xdr:col>85</xdr:col>
      <xdr:colOff>95250</xdr:colOff>
      <xdr:row>36</xdr:row>
      <xdr:rowOff>8467</xdr:rowOff>
    </xdr:to>
    <xdr:cxnSp macro="">
      <xdr:nvCxnSpPr>
        <xdr:cNvPr id="375" name="直線コネクタ 374">
          <a:extLst>
            <a:ext uri="{FF2B5EF4-FFF2-40B4-BE49-F238E27FC236}">
              <a16:creationId xmlns:a16="http://schemas.microsoft.com/office/drawing/2014/main" id="{00000000-0008-0000-0300-000077010000}"/>
            </a:ext>
          </a:extLst>
        </xdr:cNvPr>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35</xdr:row>
      <xdr:rowOff>37694</xdr:rowOff>
    </xdr:from>
    <xdr:ext cx="762000" cy="259045"/>
    <xdr:sp textlink="">
      <xdr:nvSpPr>
        <xdr:cNvPr id="376" name="テキスト ボックス 375">
          <a:extLst>
            <a:ext uri="{FF2B5EF4-FFF2-40B4-BE49-F238E27FC236}">
              <a16:creationId xmlns:a16="http://schemas.microsoft.com/office/drawing/2014/main" id="{00000000-0008-0000-0300-000078010000}"/>
            </a:ext>
          </a:extLst>
        </xdr:cNvPr>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33</xdr:row>
      <xdr:rowOff>120650</xdr:rowOff>
    </xdr:from>
    <xdr:to>
      <xdr:col>85</xdr:col>
      <xdr:colOff>95250</xdr:colOff>
      <xdr:row>33</xdr:row>
      <xdr:rowOff>120650</xdr:rowOff>
    </xdr:to>
    <xdr:cxnSp macro="">
      <xdr:nvCxnSpPr>
        <xdr:cNvPr id="377" name="直線コネクタ 376">
          <a:extLst>
            <a:ext uri="{FF2B5EF4-FFF2-40B4-BE49-F238E27FC236}">
              <a16:creationId xmlns:a16="http://schemas.microsoft.com/office/drawing/2014/main" id="{00000000-0008-0000-0300-000079010000}"/>
            </a:ext>
          </a:extLst>
        </xdr:cNvPr>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33</xdr:row>
      <xdr:rowOff>120650</xdr:rowOff>
    </xdr:from>
    <xdr:to>
      <xdr:col>85</xdr:col>
      <xdr:colOff>95250</xdr:colOff>
      <xdr:row>47</xdr:row>
      <xdr:rowOff>133350</xdr:rowOff>
    </xdr:to>
    <xdr:sp textlink="">
      <xdr:nvSpPr>
        <xdr:cNvPr id="378" name="公債費負担の状況グラフ枠">
          <a:extLst>
            <a:ext uri="{FF2B5EF4-FFF2-40B4-BE49-F238E27FC236}">
              <a16:creationId xmlns:a16="http://schemas.microsoft.com/office/drawing/2014/main" id="{00000000-0008-0000-0300-00007A010000}"/>
            </a:ext>
          </a:extLst>
        </xdr:cNvPr>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37</xdr:row>
      <xdr:rowOff>78317</xdr:rowOff>
    </xdr:from>
    <xdr:to>
      <xdr:col>81</xdr:col>
      <xdr:colOff>44450</xdr:colOff>
      <xdr:row>45</xdr:row>
      <xdr:rowOff>47272</xdr:rowOff>
    </xdr:to>
    <xdr:cxnSp macro="">
      <xdr:nvCxnSpPr>
        <xdr:cNvPr id="379" name="直線コネクタ 378">
          <a:extLst>
            <a:ext uri="{FF2B5EF4-FFF2-40B4-BE49-F238E27FC236}">
              <a16:creationId xmlns:a16="http://schemas.microsoft.com/office/drawing/2014/main" id="{00000000-0008-0000-0300-00007B010000}"/>
            </a:ext>
          </a:extLst>
        </xdr:cNvPr>
        <xdr:cNvCxnSpPr/>
      </xdr:nvCxnSpPr>
      <xdr:spPr>
        <a:xfrm flipV="1">
          <a:off x="17018000" y="6421967"/>
          <a:ext cx="0" cy="134055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45</xdr:row>
      <xdr:rowOff>19349</xdr:rowOff>
    </xdr:from>
    <xdr:ext cx="762000" cy="259045"/>
    <xdr:sp textlink="">
      <xdr:nvSpPr>
        <xdr:cNvPr id="380" name="公債費負担の状況最小値テキスト">
          <a:extLst>
            <a:ext uri="{FF2B5EF4-FFF2-40B4-BE49-F238E27FC236}">
              <a16:creationId xmlns:a16="http://schemas.microsoft.com/office/drawing/2014/main" id="{00000000-0008-0000-0300-00007C010000}"/>
            </a:ext>
          </a:extLst>
        </xdr:cNvPr>
        <xdr:cNvSpPr txBox="1"/>
      </xdr:nvSpPr>
      <xdr:spPr>
        <a:xfrm>
          <a:off x="17106900" y="77345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45</xdr:row>
      <xdr:rowOff>47272</xdr:rowOff>
    </xdr:from>
    <xdr:to>
      <xdr:col>81</xdr:col>
      <xdr:colOff>133350</xdr:colOff>
      <xdr:row>45</xdr:row>
      <xdr:rowOff>47272</xdr:rowOff>
    </xdr:to>
    <xdr:cxnSp macro="">
      <xdr:nvCxnSpPr>
        <xdr:cNvPr id="381" name="直線コネクタ 380">
          <a:extLst>
            <a:ext uri="{FF2B5EF4-FFF2-40B4-BE49-F238E27FC236}">
              <a16:creationId xmlns:a16="http://schemas.microsoft.com/office/drawing/2014/main" id="{00000000-0008-0000-0300-00007D010000}"/>
            </a:ext>
          </a:extLst>
        </xdr:cNvPr>
        <xdr:cNvCxnSpPr/>
      </xdr:nvCxnSpPr>
      <xdr:spPr>
        <a:xfrm>
          <a:off x="16929100" y="77625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35</xdr:row>
      <xdr:rowOff>164694</xdr:rowOff>
    </xdr:from>
    <xdr:ext cx="762000" cy="259045"/>
    <xdr:sp textlink="">
      <xdr:nvSpPr>
        <xdr:cNvPr id="382" name="公債費負担の状況最大値テキスト">
          <a:extLst>
            <a:ext uri="{FF2B5EF4-FFF2-40B4-BE49-F238E27FC236}">
              <a16:creationId xmlns:a16="http://schemas.microsoft.com/office/drawing/2014/main" id="{00000000-0008-0000-0300-00007E010000}"/>
            </a:ext>
          </a:extLst>
        </xdr:cNvPr>
        <xdr:cNvSpPr txBox="1"/>
      </xdr:nvSpPr>
      <xdr:spPr>
        <a:xfrm>
          <a:off x="17106900" y="6165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37</xdr:row>
      <xdr:rowOff>78317</xdr:rowOff>
    </xdr:from>
    <xdr:to>
      <xdr:col>81</xdr:col>
      <xdr:colOff>133350</xdr:colOff>
      <xdr:row>37</xdr:row>
      <xdr:rowOff>78317</xdr:rowOff>
    </xdr:to>
    <xdr:cxnSp macro="">
      <xdr:nvCxnSpPr>
        <xdr:cNvPr id="383" name="直線コネクタ 382">
          <a:extLst>
            <a:ext uri="{FF2B5EF4-FFF2-40B4-BE49-F238E27FC236}">
              <a16:creationId xmlns:a16="http://schemas.microsoft.com/office/drawing/2014/main" id="{00000000-0008-0000-0300-00007F010000}"/>
            </a:ext>
          </a:extLst>
        </xdr:cNvPr>
        <xdr:cNvCxnSpPr/>
      </xdr:nvCxnSpPr>
      <xdr:spPr>
        <a:xfrm>
          <a:off x="16929100" y="64219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40</xdr:row>
      <xdr:rowOff>153811</xdr:rowOff>
    </xdr:from>
    <xdr:to>
      <xdr:col>81</xdr:col>
      <xdr:colOff>44450</xdr:colOff>
      <xdr:row>41</xdr:row>
      <xdr:rowOff>22578</xdr:rowOff>
    </xdr:to>
    <xdr:cxnSp macro="">
      <xdr:nvCxnSpPr>
        <xdr:cNvPr id="384" name="直線コネクタ 383">
          <a:extLst>
            <a:ext uri="{FF2B5EF4-FFF2-40B4-BE49-F238E27FC236}">
              <a16:creationId xmlns:a16="http://schemas.microsoft.com/office/drawing/2014/main" id="{00000000-0008-0000-0300-000080010000}"/>
            </a:ext>
          </a:extLst>
        </xdr:cNvPr>
        <xdr:cNvCxnSpPr/>
      </xdr:nvCxnSpPr>
      <xdr:spPr>
        <a:xfrm flipV="1">
          <a:off x="16179800" y="7011811"/>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41</xdr:row>
      <xdr:rowOff>24288</xdr:rowOff>
    </xdr:from>
    <xdr:ext cx="762000" cy="259045"/>
    <xdr:sp textlink="">
      <xdr:nvSpPr>
        <xdr:cNvPr id="385" name="公債費負担の状況平均値テキスト">
          <a:extLst>
            <a:ext uri="{FF2B5EF4-FFF2-40B4-BE49-F238E27FC236}">
              <a16:creationId xmlns:a16="http://schemas.microsoft.com/office/drawing/2014/main" id="{00000000-0008-0000-0300-000081010000}"/>
            </a:ext>
          </a:extLst>
        </xdr:cNvPr>
        <xdr:cNvSpPr txBox="1"/>
      </xdr:nvSpPr>
      <xdr:spPr>
        <a:xfrm>
          <a:off x="17106900" y="70537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41</xdr:row>
      <xdr:rowOff>52211</xdr:rowOff>
    </xdr:from>
    <xdr:to>
      <xdr:col>81</xdr:col>
      <xdr:colOff>95250</xdr:colOff>
      <xdr:row>41</xdr:row>
      <xdr:rowOff>153811</xdr:rowOff>
    </xdr:to>
    <xdr:sp textlink="">
      <xdr:nvSpPr>
        <xdr:cNvPr id="386" name="フローチャート: 判断 385">
          <a:extLst>
            <a:ext uri="{FF2B5EF4-FFF2-40B4-BE49-F238E27FC236}">
              <a16:creationId xmlns:a16="http://schemas.microsoft.com/office/drawing/2014/main" id="{00000000-0008-0000-0300-000082010000}"/>
            </a:ext>
          </a:extLst>
        </xdr:cNvPr>
        <xdr:cNvSpPr/>
      </xdr:nvSpPr>
      <xdr:spPr>
        <a:xfrm>
          <a:off x="16967200" y="7081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41</xdr:row>
      <xdr:rowOff>9172</xdr:rowOff>
    </xdr:from>
    <xdr:to>
      <xdr:col>77</xdr:col>
      <xdr:colOff>44450</xdr:colOff>
      <xdr:row>41</xdr:row>
      <xdr:rowOff>22578</xdr:rowOff>
    </xdr:to>
    <xdr:cxnSp macro="">
      <xdr:nvCxnSpPr>
        <xdr:cNvPr id="387" name="直線コネクタ 386">
          <a:extLst>
            <a:ext uri="{FF2B5EF4-FFF2-40B4-BE49-F238E27FC236}">
              <a16:creationId xmlns:a16="http://schemas.microsoft.com/office/drawing/2014/main" id="{00000000-0008-0000-0300-000083010000}"/>
            </a:ext>
          </a:extLst>
        </xdr:cNvPr>
        <xdr:cNvCxnSpPr/>
      </xdr:nvCxnSpPr>
      <xdr:spPr>
        <a:xfrm>
          <a:off x="15290800" y="7038622"/>
          <a:ext cx="889000" cy="134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41</xdr:row>
      <xdr:rowOff>79022</xdr:rowOff>
    </xdr:from>
    <xdr:to>
      <xdr:col>77</xdr:col>
      <xdr:colOff>95250</xdr:colOff>
      <xdr:row>42</xdr:row>
      <xdr:rowOff>9172</xdr:rowOff>
    </xdr:to>
    <xdr:sp textlink="">
      <xdr:nvSpPr>
        <xdr:cNvPr id="388" name="フローチャート: 判断 387">
          <a:extLst>
            <a:ext uri="{FF2B5EF4-FFF2-40B4-BE49-F238E27FC236}">
              <a16:creationId xmlns:a16="http://schemas.microsoft.com/office/drawing/2014/main" id="{00000000-0008-0000-0300-000084010000}"/>
            </a:ext>
          </a:extLst>
        </xdr:cNvPr>
        <xdr:cNvSpPr/>
      </xdr:nvSpPr>
      <xdr:spPr>
        <a:xfrm>
          <a:off x="16129000" y="710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41</xdr:row>
      <xdr:rowOff>165399</xdr:rowOff>
    </xdr:from>
    <xdr:ext cx="736600" cy="259045"/>
    <xdr:sp textlink="">
      <xdr:nvSpPr>
        <xdr:cNvPr id="389" name="テキスト ボックス 388">
          <a:extLst>
            <a:ext uri="{FF2B5EF4-FFF2-40B4-BE49-F238E27FC236}">
              <a16:creationId xmlns:a16="http://schemas.microsoft.com/office/drawing/2014/main" id="{00000000-0008-0000-0300-000085010000}"/>
            </a:ext>
          </a:extLst>
        </xdr:cNvPr>
        <xdr:cNvSpPr txBox="1"/>
      </xdr:nvSpPr>
      <xdr:spPr>
        <a:xfrm>
          <a:off x="15798800" y="719484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41</xdr:row>
      <xdr:rowOff>9172</xdr:rowOff>
    </xdr:from>
    <xdr:to>
      <xdr:col>72</xdr:col>
      <xdr:colOff>203200</xdr:colOff>
      <xdr:row>41</xdr:row>
      <xdr:rowOff>49389</xdr:rowOff>
    </xdr:to>
    <xdr:cxnSp macro="">
      <xdr:nvCxnSpPr>
        <xdr:cNvPr id="390" name="直線コネクタ 389">
          <a:extLst>
            <a:ext uri="{FF2B5EF4-FFF2-40B4-BE49-F238E27FC236}">
              <a16:creationId xmlns:a16="http://schemas.microsoft.com/office/drawing/2014/main" id="{00000000-0008-0000-0300-000086010000}"/>
            </a:ext>
          </a:extLst>
        </xdr:cNvPr>
        <xdr:cNvCxnSpPr/>
      </xdr:nvCxnSpPr>
      <xdr:spPr>
        <a:xfrm flipV="1">
          <a:off x="14401800" y="7038622"/>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41</xdr:row>
      <xdr:rowOff>79022</xdr:rowOff>
    </xdr:from>
    <xdr:to>
      <xdr:col>73</xdr:col>
      <xdr:colOff>44450</xdr:colOff>
      <xdr:row>42</xdr:row>
      <xdr:rowOff>9172</xdr:rowOff>
    </xdr:to>
    <xdr:sp textlink="">
      <xdr:nvSpPr>
        <xdr:cNvPr id="391" name="フローチャート: 判断 390">
          <a:extLst>
            <a:ext uri="{FF2B5EF4-FFF2-40B4-BE49-F238E27FC236}">
              <a16:creationId xmlns:a16="http://schemas.microsoft.com/office/drawing/2014/main" id="{00000000-0008-0000-0300-000087010000}"/>
            </a:ext>
          </a:extLst>
        </xdr:cNvPr>
        <xdr:cNvSpPr/>
      </xdr:nvSpPr>
      <xdr:spPr>
        <a:xfrm>
          <a:off x="15240000" y="710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41</xdr:row>
      <xdr:rowOff>165399</xdr:rowOff>
    </xdr:from>
    <xdr:ext cx="762000" cy="259045"/>
    <xdr:sp textlink="">
      <xdr:nvSpPr>
        <xdr:cNvPr id="392" name="テキスト ボックス 391">
          <a:extLst>
            <a:ext uri="{FF2B5EF4-FFF2-40B4-BE49-F238E27FC236}">
              <a16:creationId xmlns:a16="http://schemas.microsoft.com/office/drawing/2014/main" id="{00000000-0008-0000-0300-000088010000}"/>
            </a:ext>
          </a:extLst>
        </xdr:cNvPr>
        <xdr:cNvSpPr txBox="1"/>
      </xdr:nvSpPr>
      <xdr:spPr>
        <a:xfrm>
          <a:off x="14909800" y="719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41</xdr:row>
      <xdr:rowOff>49389</xdr:rowOff>
    </xdr:from>
    <xdr:to>
      <xdr:col>68</xdr:col>
      <xdr:colOff>152400</xdr:colOff>
      <xdr:row>41</xdr:row>
      <xdr:rowOff>129822</xdr:rowOff>
    </xdr:to>
    <xdr:cxnSp macro="">
      <xdr:nvCxnSpPr>
        <xdr:cNvPr id="393" name="直線コネクタ 392">
          <a:extLst>
            <a:ext uri="{FF2B5EF4-FFF2-40B4-BE49-F238E27FC236}">
              <a16:creationId xmlns:a16="http://schemas.microsoft.com/office/drawing/2014/main" id="{00000000-0008-0000-0300-000089010000}"/>
            </a:ext>
          </a:extLst>
        </xdr:cNvPr>
        <xdr:cNvCxnSpPr/>
      </xdr:nvCxnSpPr>
      <xdr:spPr>
        <a:xfrm flipV="1">
          <a:off x="13512800" y="7078839"/>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42</xdr:row>
      <xdr:rowOff>1411</xdr:rowOff>
    </xdr:from>
    <xdr:to>
      <xdr:col>68</xdr:col>
      <xdr:colOff>203200</xdr:colOff>
      <xdr:row>42</xdr:row>
      <xdr:rowOff>103011</xdr:rowOff>
    </xdr:to>
    <xdr:sp textlink="">
      <xdr:nvSpPr>
        <xdr:cNvPr id="394" name="フローチャート: 判断 393">
          <a:extLst>
            <a:ext uri="{FF2B5EF4-FFF2-40B4-BE49-F238E27FC236}">
              <a16:creationId xmlns:a16="http://schemas.microsoft.com/office/drawing/2014/main" id="{00000000-0008-0000-0300-00008A010000}"/>
            </a:ext>
          </a:extLst>
        </xdr:cNvPr>
        <xdr:cNvSpPr/>
      </xdr:nvSpPr>
      <xdr:spPr>
        <a:xfrm>
          <a:off x="14351000" y="72023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42</xdr:row>
      <xdr:rowOff>87788</xdr:rowOff>
    </xdr:from>
    <xdr:ext cx="762000" cy="259045"/>
    <xdr:sp textlink="">
      <xdr:nvSpPr>
        <xdr:cNvPr id="395" name="テキスト ボックス 394">
          <a:extLst>
            <a:ext uri="{FF2B5EF4-FFF2-40B4-BE49-F238E27FC236}">
              <a16:creationId xmlns:a16="http://schemas.microsoft.com/office/drawing/2014/main" id="{00000000-0008-0000-0300-00008B010000}"/>
            </a:ext>
          </a:extLst>
        </xdr:cNvPr>
        <xdr:cNvSpPr txBox="1"/>
      </xdr:nvSpPr>
      <xdr:spPr>
        <a:xfrm>
          <a:off x="14020800" y="72886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42</xdr:row>
      <xdr:rowOff>135467</xdr:rowOff>
    </xdr:from>
    <xdr:to>
      <xdr:col>64</xdr:col>
      <xdr:colOff>152400</xdr:colOff>
      <xdr:row>43</xdr:row>
      <xdr:rowOff>65617</xdr:rowOff>
    </xdr:to>
    <xdr:sp textlink="">
      <xdr:nvSpPr>
        <xdr:cNvPr id="396" name="フローチャート: 判断 395">
          <a:extLst>
            <a:ext uri="{FF2B5EF4-FFF2-40B4-BE49-F238E27FC236}">
              <a16:creationId xmlns:a16="http://schemas.microsoft.com/office/drawing/2014/main" id="{00000000-0008-0000-0300-00008C010000}"/>
            </a:ext>
          </a:extLst>
        </xdr:cNvPr>
        <xdr:cNvSpPr/>
      </xdr:nvSpPr>
      <xdr:spPr>
        <a:xfrm>
          <a:off x="13462000" y="73363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43</xdr:row>
      <xdr:rowOff>50394</xdr:rowOff>
    </xdr:from>
    <xdr:ext cx="762000" cy="259045"/>
    <xdr:sp textlink="">
      <xdr:nvSpPr>
        <xdr:cNvPr id="397" name="テキスト ボックス 396">
          <a:extLst>
            <a:ext uri="{FF2B5EF4-FFF2-40B4-BE49-F238E27FC236}">
              <a16:creationId xmlns:a16="http://schemas.microsoft.com/office/drawing/2014/main" id="{00000000-0008-0000-0300-00008D010000}"/>
            </a:ext>
          </a:extLst>
        </xdr:cNvPr>
        <xdr:cNvSpPr txBox="1"/>
      </xdr:nvSpPr>
      <xdr:spPr>
        <a:xfrm>
          <a:off x="13131800" y="74227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47</xdr:row>
      <xdr:rowOff>130827</xdr:rowOff>
    </xdr:from>
    <xdr:ext cx="762000" cy="259045"/>
    <xdr:sp textlink="">
      <xdr:nvSpPr>
        <xdr:cNvPr id="398" name="テキスト ボックス 397">
          <a:extLst>
            <a:ext uri="{FF2B5EF4-FFF2-40B4-BE49-F238E27FC236}">
              <a16:creationId xmlns:a16="http://schemas.microsoft.com/office/drawing/2014/main" id="{00000000-0008-0000-0300-00008E010000}"/>
            </a:ext>
          </a:extLst>
        </xdr:cNvPr>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47</xdr:row>
      <xdr:rowOff>130827</xdr:rowOff>
    </xdr:from>
    <xdr:ext cx="762000" cy="259045"/>
    <xdr:sp textlink="">
      <xdr:nvSpPr>
        <xdr:cNvPr id="399" name="テキスト ボックス 398">
          <a:extLst>
            <a:ext uri="{FF2B5EF4-FFF2-40B4-BE49-F238E27FC236}">
              <a16:creationId xmlns:a16="http://schemas.microsoft.com/office/drawing/2014/main" id="{00000000-0008-0000-0300-00008F010000}"/>
            </a:ext>
          </a:extLst>
        </xdr:cNvPr>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47</xdr:row>
      <xdr:rowOff>130827</xdr:rowOff>
    </xdr:from>
    <xdr:ext cx="762000" cy="259045"/>
    <xdr:sp textlink="">
      <xdr:nvSpPr>
        <xdr:cNvPr id="400" name="テキスト ボックス 399">
          <a:extLst>
            <a:ext uri="{FF2B5EF4-FFF2-40B4-BE49-F238E27FC236}">
              <a16:creationId xmlns:a16="http://schemas.microsoft.com/office/drawing/2014/main" id="{00000000-0008-0000-0300-000090010000}"/>
            </a:ext>
          </a:extLst>
        </xdr:cNvPr>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47</xdr:row>
      <xdr:rowOff>130827</xdr:rowOff>
    </xdr:from>
    <xdr:ext cx="762000" cy="259045"/>
    <xdr:sp textlink="">
      <xdr:nvSpPr>
        <xdr:cNvPr id="401" name="テキスト ボックス 400">
          <a:extLst>
            <a:ext uri="{FF2B5EF4-FFF2-40B4-BE49-F238E27FC236}">
              <a16:creationId xmlns:a16="http://schemas.microsoft.com/office/drawing/2014/main" id="{00000000-0008-0000-0300-000091010000}"/>
            </a:ext>
          </a:extLst>
        </xdr:cNvPr>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47</xdr:row>
      <xdr:rowOff>130827</xdr:rowOff>
    </xdr:from>
    <xdr:ext cx="762000" cy="259045"/>
    <xdr:sp textlink="">
      <xdr:nvSpPr>
        <xdr:cNvPr id="402" name="テキスト ボックス 401">
          <a:extLst>
            <a:ext uri="{FF2B5EF4-FFF2-40B4-BE49-F238E27FC236}">
              <a16:creationId xmlns:a16="http://schemas.microsoft.com/office/drawing/2014/main" id="{00000000-0008-0000-0300-000092010000}"/>
            </a:ext>
          </a:extLst>
        </xdr:cNvPr>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40</xdr:row>
      <xdr:rowOff>103011</xdr:rowOff>
    </xdr:from>
    <xdr:to>
      <xdr:col>81</xdr:col>
      <xdr:colOff>95250</xdr:colOff>
      <xdr:row>41</xdr:row>
      <xdr:rowOff>33161</xdr:rowOff>
    </xdr:to>
    <xdr:sp textlink="">
      <xdr:nvSpPr>
        <xdr:cNvPr id="403" name="楕円 402">
          <a:extLst>
            <a:ext uri="{FF2B5EF4-FFF2-40B4-BE49-F238E27FC236}">
              <a16:creationId xmlns:a16="http://schemas.microsoft.com/office/drawing/2014/main" id="{00000000-0008-0000-0300-000093010000}"/>
            </a:ext>
          </a:extLst>
        </xdr:cNvPr>
        <xdr:cNvSpPr/>
      </xdr:nvSpPr>
      <xdr:spPr>
        <a:xfrm>
          <a:off x="16967200" y="6961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39</xdr:row>
      <xdr:rowOff>119538</xdr:rowOff>
    </xdr:from>
    <xdr:ext cx="762000" cy="259045"/>
    <xdr:sp textlink="">
      <xdr:nvSpPr>
        <xdr:cNvPr id="404" name="公債費負担の状況該当値テキスト">
          <a:extLst>
            <a:ext uri="{FF2B5EF4-FFF2-40B4-BE49-F238E27FC236}">
              <a16:creationId xmlns:a16="http://schemas.microsoft.com/office/drawing/2014/main" id="{00000000-0008-0000-0300-000094010000}"/>
            </a:ext>
          </a:extLst>
        </xdr:cNvPr>
        <xdr:cNvSpPr txBox="1"/>
      </xdr:nvSpPr>
      <xdr:spPr>
        <a:xfrm>
          <a:off x="17106900" y="68060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40</xdr:row>
      <xdr:rowOff>143228</xdr:rowOff>
    </xdr:from>
    <xdr:to>
      <xdr:col>77</xdr:col>
      <xdr:colOff>95250</xdr:colOff>
      <xdr:row>41</xdr:row>
      <xdr:rowOff>73378</xdr:rowOff>
    </xdr:to>
    <xdr:sp textlink="">
      <xdr:nvSpPr>
        <xdr:cNvPr id="405" name="楕円 404">
          <a:extLst>
            <a:ext uri="{FF2B5EF4-FFF2-40B4-BE49-F238E27FC236}">
              <a16:creationId xmlns:a16="http://schemas.microsoft.com/office/drawing/2014/main" id="{00000000-0008-0000-0300-000095010000}"/>
            </a:ext>
          </a:extLst>
        </xdr:cNvPr>
        <xdr:cNvSpPr/>
      </xdr:nvSpPr>
      <xdr:spPr>
        <a:xfrm>
          <a:off x="16129000" y="70012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39</xdr:row>
      <xdr:rowOff>83555</xdr:rowOff>
    </xdr:from>
    <xdr:ext cx="736600" cy="259045"/>
    <xdr:sp textlink="">
      <xdr:nvSpPr>
        <xdr:cNvPr id="406" name="テキスト ボックス 405">
          <a:extLst>
            <a:ext uri="{FF2B5EF4-FFF2-40B4-BE49-F238E27FC236}">
              <a16:creationId xmlns:a16="http://schemas.microsoft.com/office/drawing/2014/main" id="{00000000-0008-0000-0300-000096010000}"/>
            </a:ext>
          </a:extLst>
        </xdr:cNvPr>
        <xdr:cNvSpPr txBox="1"/>
      </xdr:nvSpPr>
      <xdr:spPr>
        <a:xfrm>
          <a:off x="15798800" y="6770105"/>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40</xdr:row>
      <xdr:rowOff>129822</xdr:rowOff>
    </xdr:from>
    <xdr:to>
      <xdr:col>73</xdr:col>
      <xdr:colOff>44450</xdr:colOff>
      <xdr:row>41</xdr:row>
      <xdr:rowOff>59972</xdr:rowOff>
    </xdr:to>
    <xdr:sp textlink="">
      <xdr:nvSpPr>
        <xdr:cNvPr id="407" name="楕円 406">
          <a:extLst>
            <a:ext uri="{FF2B5EF4-FFF2-40B4-BE49-F238E27FC236}">
              <a16:creationId xmlns:a16="http://schemas.microsoft.com/office/drawing/2014/main" id="{00000000-0008-0000-0300-000097010000}"/>
            </a:ext>
          </a:extLst>
        </xdr:cNvPr>
        <xdr:cNvSpPr/>
      </xdr:nvSpPr>
      <xdr:spPr>
        <a:xfrm>
          <a:off x="15240000" y="6987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39</xdr:row>
      <xdr:rowOff>70149</xdr:rowOff>
    </xdr:from>
    <xdr:ext cx="762000" cy="259045"/>
    <xdr:sp textlink="">
      <xdr:nvSpPr>
        <xdr:cNvPr id="408" name="テキスト ボックス 407">
          <a:extLst>
            <a:ext uri="{FF2B5EF4-FFF2-40B4-BE49-F238E27FC236}">
              <a16:creationId xmlns:a16="http://schemas.microsoft.com/office/drawing/2014/main" id="{00000000-0008-0000-0300-000098010000}"/>
            </a:ext>
          </a:extLst>
        </xdr:cNvPr>
        <xdr:cNvSpPr txBox="1"/>
      </xdr:nvSpPr>
      <xdr:spPr>
        <a:xfrm>
          <a:off x="14909800" y="67566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40</xdr:row>
      <xdr:rowOff>170039</xdr:rowOff>
    </xdr:from>
    <xdr:to>
      <xdr:col>68</xdr:col>
      <xdr:colOff>203200</xdr:colOff>
      <xdr:row>41</xdr:row>
      <xdr:rowOff>100189</xdr:rowOff>
    </xdr:to>
    <xdr:sp textlink="">
      <xdr:nvSpPr>
        <xdr:cNvPr id="409" name="楕円 408">
          <a:extLst>
            <a:ext uri="{FF2B5EF4-FFF2-40B4-BE49-F238E27FC236}">
              <a16:creationId xmlns:a16="http://schemas.microsoft.com/office/drawing/2014/main" id="{00000000-0008-0000-0300-000099010000}"/>
            </a:ext>
          </a:extLst>
        </xdr:cNvPr>
        <xdr:cNvSpPr/>
      </xdr:nvSpPr>
      <xdr:spPr>
        <a:xfrm>
          <a:off x="14351000" y="70280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39</xdr:row>
      <xdr:rowOff>110366</xdr:rowOff>
    </xdr:from>
    <xdr:ext cx="762000" cy="259045"/>
    <xdr:sp textlink="">
      <xdr:nvSpPr>
        <xdr:cNvPr id="410" name="テキスト ボックス 409">
          <a:extLst>
            <a:ext uri="{FF2B5EF4-FFF2-40B4-BE49-F238E27FC236}">
              <a16:creationId xmlns:a16="http://schemas.microsoft.com/office/drawing/2014/main" id="{00000000-0008-0000-0300-00009A010000}"/>
            </a:ext>
          </a:extLst>
        </xdr:cNvPr>
        <xdr:cNvSpPr txBox="1"/>
      </xdr:nvSpPr>
      <xdr:spPr>
        <a:xfrm>
          <a:off x="14020800" y="67969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41</xdr:row>
      <xdr:rowOff>79022</xdr:rowOff>
    </xdr:from>
    <xdr:to>
      <xdr:col>64</xdr:col>
      <xdr:colOff>152400</xdr:colOff>
      <xdr:row>42</xdr:row>
      <xdr:rowOff>9172</xdr:rowOff>
    </xdr:to>
    <xdr:sp textlink="">
      <xdr:nvSpPr>
        <xdr:cNvPr id="411" name="楕円 410">
          <a:extLst>
            <a:ext uri="{FF2B5EF4-FFF2-40B4-BE49-F238E27FC236}">
              <a16:creationId xmlns:a16="http://schemas.microsoft.com/office/drawing/2014/main" id="{00000000-0008-0000-0300-00009B010000}"/>
            </a:ext>
          </a:extLst>
        </xdr:cNvPr>
        <xdr:cNvSpPr/>
      </xdr:nvSpPr>
      <xdr:spPr>
        <a:xfrm>
          <a:off x="13462000" y="710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40</xdr:row>
      <xdr:rowOff>19349</xdr:rowOff>
    </xdr:from>
    <xdr:ext cx="762000" cy="259045"/>
    <xdr:sp textlink="">
      <xdr:nvSpPr>
        <xdr:cNvPr id="412" name="テキスト ボックス 411">
          <a:extLst>
            <a:ext uri="{FF2B5EF4-FFF2-40B4-BE49-F238E27FC236}">
              <a16:creationId xmlns:a16="http://schemas.microsoft.com/office/drawing/2014/main" id="{00000000-0008-0000-0300-00009C010000}"/>
            </a:ext>
          </a:extLst>
        </xdr:cNvPr>
        <xdr:cNvSpPr txBox="1"/>
      </xdr:nvSpPr>
      <xdr:spPr>
        <a:xfrm>
          <a:off x="13131800" y="68773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7</xdr:row>
      <xdr:rowOff>6350</xdr:rowOff>
    </xdr:from>
    <xdr:to>
      <xdr:col>85</xdr:col>
      <xdr:colOff>95250</xdr:colOff>
      <xdr:row>8</xdr:row>
      <xdr:rowOff>152400</xdr:rowOff>
    </xdr:to>
    <xdr:sp textlink="">
      <xdr:nvSpPr>
        <xdr:cNvPr id="413" name="正方形/長方形 412">
          <a:extLst>
            <a:ext uri="{FF2B5EF4-FFF2-40B4-BE49-F238E27FC236}">
              <a16:creationId xmlns:a16="http://schemas.microsoft.com/office/drawing/2014/main" id="{00000000-0008-0000-0300-00009D010000}"/>
            </a:ext>
          </a:extLst>
        </xdr:cNvPr>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将来負担の状況</a:t>
          </a:r>
        </a:p>
      </xdr:txBody>
    </xdr:sp>
    <xdr:clientData/>
  </xdr:twoCellAnchor>
  <xdr:oneCellAnchor>
    <xdr:from>
      <xdr:col>65</xdr:col>
      <xdr:colOff>137780</xdr:colOff>
      <xdr:row>9</xdr:row>
      <xdr:rowOff>25400</xdr:rowOff>
    </xdr:from>
    <xdr:ext cx="1438940" cy="309059"/>
    <xdr:sp textlink="">
      <xdr:nvSpPr>
        <xdr:cNvPr id="414" name="テキスト ボックス 413">
          <a:extLst>
            <a:ext uri="{FF2B5EF4-FFF2-40B4-BE49-F238E27FC236}">
              <a16:creationId xmlns:a16="http://schemas.microsoft.com/office/drawing/2014/main" id="{00000000-0008-0000-0300-00009E010000}"/>
            </a:ext>
          </a:extLst>
        </xdr:cNvPr>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panose="020B0600070205080204" pitchFamily="50" charset="-128"/>
              <a:ea typeface="ＭＳ Ｐゴシック" panose="020B0600070205080204" pitchFamily="50" charset="-128"/>
            </a:rPr>
            <a:t>将来負担比率</a:t>
          </a:r>
        </a:p>
      </xdr:txBody>
    </xdr:sp>
    <xdr:clientData/>
  </xdr:oneCellAnchor>
  <xdr:oneCellAnchor>
    <xdr:from>
      <xdr:col>73</xdr:col>
      <xdr:colOff>27320</xdr:colOff>
      <xdr:row>9</xdr:row>
      <xdr:rowOff>0</xdr:rowOff>
    </xdr:from>
    <xdr:ext cx="1651000" cy="359073"/>
    <xdr:sp textlink="">
      <xdr:nvSpPr>
        <xdr:cNvPr id="415" name="テキスト ボックス 414">
          <a:extLst>
            <a:ext uri="{FF2B5EF4-FFF2-40B4-BE49-F238E27FC236}">
              <a16:creationId xmlns:a16="http://schemas.microsoft.com/office/drawing/2014/main" id="{00000000-0008-0000-0300-00009F010000}"/>
            </a:ext>
          </a:extLst>
        </xdr:cNvPr>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panose="020B0600070205080204" pitchFamily="50" charset="-128"/>
              <a:ea typeface="ＭＳ Ｐゴシック" panose="020B0600070205080204" pitchFamily="50" charset="-128"/>
            </a:rPr>
            <a:t>[37.1%]</a:t>
          </a:r>
          <a:r>
            <a:rPr kumimoji="1" lang="ja-JP" altLang="en-US" sz="1600" b="1">
              <a:solidFill>
                <a:srgbClr val="FF0000"/>
              </a:solidFill>
              <a:latin typeface="ＭＳ Ｐゴシック" panose="020B0600070205080204" pitchFamily="50" charset="-128"/>
              <a:ea typeface="ＭＳ Ｐゴシック" panose="020B0600070205080204" pitchFamily="50" charset="-128"/>
            </a:rPr>
            <a:t>　</a:t>
          </a:r>
        </a:p>
      </xdr:txBody>
    </xdr:sp>
    <xdr:clientData/>
  </xdr:oneCellAnchor>
  <xdr:twoCellAnchor>
    <xdr:from>
      <xdr:col>85</xdr:col>
      <xdr:colOff>158750</xdr:colOff>
      <xdr:row>8</xdr:row>
      <xdr:rowOff>88900</xdr:rowOff>
    </xdr:from>
    <xdr:to>
      <xdr:col>93</xdr:col>
      <xdr:colOff>6350</xdr:colOff>
      <xdr:row>10</xdr:row>
      <xdr:rowOff>0</xdr:rowOff>
    </xdr:to>
    <xdr:sp textlink="">
      <xdr:nvSpPr>
        <xdr:cNvPr id="416" name="正方形/長方形 415">
          <a:extLst>
            <a:ext uri="{FF2B5EF4-FFF2-40B4-BE49-F238E27FC236}">
              <a16:creationId xmlns:a16="http://schemas.microsoft.com/office/drawing/2014/main" id="{00000000-0008-0000-0300-0000A0010000}"/>
            </a:ext>
          </a:extLst>
        </xdr:cNvPr>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85</xdr:col>
      <xdr:colOff>158750</xdr:colOff>
      <xdr:row>9</xdr:row>
      <xdr:rowOff>107950</xdr:rowOff>
    </xdr:from>
    <xdr:to>
      <xdr:col>93</xdr:col>
      <xdr:colOff>6350</xdr:colOff>
      <xdr:row>11</xdr:row>
      <xdr:rowOff>19050</xdr:rowOff>
    </xdr:to>
    <xdr:sp textlink="">
      <xdr:nvSpPr>
        <xdr:cNvPr id="417" name="正方形/長方形 416">
          <a:extLst>
            <a:ext uri="{FF2B5EF4-FFF2-40B4-BE49-F238E27FC236}">
              <a16:creationId xmlns:a16="http://schemas.microsoft.com/office/drawing/2014/main" id="{00000000-0008-0000-0300-0000A1010000}"/>
            </a:ext>
          </a:extLst>
        </xdr:cNvPr>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93</xdr:col>
      <xdr:colOff>133350</xdr:colOff>
      <xdr:row>8</xdr:row>
      <xdr:rowOff>88900</xdr:rowOff>
    </xdr:from>
    <xdr:to>
      <xdr:col>99</xdr:col>
      <xdr:colOff>146050</xdr:colOff>
      <xdr:row>10</xdr:row>
      <xdr:rowOff>0</xdr:rowOff>
    </xdr:to>
    <xdr:sp textlink="">
      <xdr:nvSpPr>
        <xdr:cNvPr id="418" name="正方形/長方形 417">
          <a:extLst>
            <a:ext uri="{FF2B5EF4-FFF2-40B4-BE49-F238E27FC236}">
              <a16:creationId xmlns:a16="http://schemas.microsoft.com/office/drawing/2014/main" id="{00000000-0008-0000-0300-0000A2010000}"/>
            </a:ext>
          </a:extLst>
        </xdr:cNvPr>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93</xdr:col>
      <xdr:colOff>133350</xdr:colOff>
      <xdr:row>9</xdr:row>
      <xdr:rowOff>107950</xdr:rowOff>
    </xdr:from>
    <xdr:to>
      <xdr:col>99</xdr:col>
      <xdr:colOff>146050</xdr:colOff>
      <xdr:row>11</xdr:row>
      <xdr:rowOff>19050</xdr:rowOff>
    </xdr:to>
    <xdr:sp textlink="">
      <xdr:nvSpPr>
        <xdr:cNvPr id="419" name="正方形/長方形 418">
          <a:extLst>
            <a:ext uri="{FF2B5EF4-FFF2-40B4-BE49-F238E27FC236}">
              <a16:creationId xmlns:a16="http://schemas.microsoft.com/office/drawing/2014/main" id="{00000000-0008-0000-0300-0000A3010000}"/>
            </a:ext>
          </a:extLst>
        </xdr:cNvPr>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100</xdr:col>
      <xdr:colOff>127000</xdr:colOff>
      <xdr:row>8</xdr:row>
      <xdr:rowOff>88900</xdr:rowOff>
    </xdr:from>
    <xdr:to>
      <xdr:col>106</xdr:col>
      <xdr:colOff>139700</xdr:colOff>
      <xdr:row>10</xdr:row>
      <xdr:rowOff>0</xdr:rowOff>
    </xdr:to>
    <xdr:sp textlink="">
      <xdr:nvSpPr>
        <xdr:cNvPr id="420" name="正方形/長方形 419">
          <a:extLst>
            <a:ext uri="{FF2B5EF4-FFF2-40B4-BE49-F238E27FC236}">
              <a16:creationId xmlns:a16="http://schemas.microsoft.com/office/drawing/2014/main" id="{00000000-0008-0000-0300-0000A4010000}"/>
            </a:ext>
          </a:extLst>
        </xdr:cNvPr>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静岡県平均</a:t>
          </a:r>
        </a:p>
      </xdr:txBody>
    </xdr:sp>
    <xdr:clientData/>
  </xdr:twoCellAnchor>
  <xdr:twoCellAnchor>
    <xdr:from>
      <xdr:col>100</xdr:col>
      <xdr:colOff>127000</xdr:colOff>
      <xdr:row>9</xdr:row>
      <xdr:rowOff>107950</xdr:rowOff>
    </xdr:from>
    <xdr:to>
      <xdr:col>106</xdr:col>
      <xdr:colOff>139700</xdr:colOff>
      <xdr:row>11</xdr:row>
      <xdr:rowOff>19050</xdr:rowOff>
    </xdr:to>
    <xdr:sp textlink="">
      <xdr:nvSpPr>
        <xdr:cNvPr id="421" name="正方形/長方形 420">
          <a:extLst>
            <a:ext uri="{FF2B5EF4-FFF2-40B4-BE49-F238E27FC236}">
              <a16:creationId xmlns:a16="http://schemas.microsoft.com/office/drawing/2014/main" id="{00000000-0008-0000-0300-0000A5010000}"/>
            </a:ext>
          </a:extLst>
        </xdr:cNvPr>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61</xdr:col>
      <xdr:colOff>44450</xdr:colOff>
      <xdr:row>11</xdr:row>
      <xdr:rowOff>82550</xdr:rowOff>
    </xdr:from>
    <xdr:to>
      <xdr:col>85</xdr:col>
      <xdr:colOff>95250</xdr:colOff>
      <xdr:row>25</xdr:row>
      <xdr:rowOff>95250</xdr:rowOff>
    </xdr:to>
    <xdr:sp textlink="">
      <xdr:nvSpPr>
        <xdr:cNvPr id="422" name="正方形/長方形 421">
          <a:extLst>
            <a:ext uri="{FF2B5EF4-FFF2-40B4-BE49-F238E27FC236}">
              <a16:creationId xmlns:a16="http://schemas.microsoft.com/office/drawing/2014/main" id="{00000000-0008-0000-0300-0000A6010000}"/>
            </a:ext>
          </a:extLst>
        </xdr:cNvPr>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115</xdr:col>
      <xdr:colOff>31750</xdr:colOff>
      <xdr:row>25</xdr:row>
      <xdr:rowOff>95250</xdr:rowOff>
    </xdr:to>
    <xdr:sp textlink="">
      <xdr:nvSpPr>
        <xdr:cNvPr id="423" name="正方形/長方形 422">
          <a:extLst>
            <a:ext uri="{FF2B5EF4-FFF2-40B4-BE49-F238E27FC236}">
              <a16:creationId xmlns:a16="http://schemas.microsoft.com/office/drawing/2014/main" id="{00000000-0008-0000-0300-0000A7010000}"/>
            </a:ext>
          </a:extLst>
        </xdr:cNvPr>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86</xdr:col>
      <xdr:colOff>76200</xdr:colOff>
      <xdr:row>11</xdr:row>
      <xdr:rowOff>82550</xdr:rowOff>
    </xdr:from>
    <xdr:to>
      <xdr:col>104</xdr:col>
      <xdr:colOff>114300</xdr:colOff>
      <xdr:row>12</xdr:row>
      <xdr:rowOff>165100</xdr:rowOff>
    </xdr:to>
    <xdr:sp textlink="">
      <xdr:nvSpPr>
        <xdr:cNvPr id="424" name="正方形/長方形 423">
          <a:extLst>
            <a:ext uri="{FF2B5EF4-FFF2-40B4-BE49-F238E27FC236}">
              <a16:creationId xmlns:a16="http://schemas.microsoft.com/office/drawing/2014/main" id="{00000000-0008-0000-0300-0000A8010000}"/>
            </a:ext>
          </a:extLst>
        </xdr:cNvPr>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将来負担比率の分析欄</a:t>
          </a:r>
        </a:p>
      </xdr:txBody>
    </xdr:sp>
    <xdr:clientData/>
  </xdr:twoCellAnchor>
  <xdr:twoCellAnchor>
    <xdr:from>
      <xdr:col>86</xdr:col>
      <xdr:colOff>203200</xdr:colOff>
      <xdr:row>13</xdr:row>
      <xdr:rowOff>57150</xdr:rowOff>
    </xdr:from>
    <xdr:to>
      <xdr:col>114</xdr:col>
      <xdr:colOff>114300</xdr:colOff>
      <xdr:row>25</xdr:row>
      <xdr:rowOff>31750</xdr:rowOff>
    </xdr:to>
    <xdr:sp textlink="" fLocksText="0">
      <xdr:nvSpPr>
        <xdr:cNvPr id="425" name="テキスト ボックス 424">
          <a:extLst>
            <a:ext uri="{FF2B5EF4-FFF2-40B4-BE49-F238E27FC236}">
              <a16:creationId xmlns:a16="http://schemas.microsoft.com/office/drawing/2014/main" id="{00000000-0008-0000-0300-0000A9010000}"/>
            </a:ext>
          </a:extLst>
        </xdr:cNvPr>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将来負担比率は、下水道事業債残高が減少したことなどを要因として、分子となる将来負担額が少ないことなどから、類似団体平均を下回っている。</a:t>
          </a:r>
        </a:p>
        <a:p>
          <a:r>
            <a:rPr kumimoji="1" lang="ja-JP" altLang="en-US" sz="1100">
              <a:latin typeface="ＭＳ Ｐゴシック" panose="020B0600070205080204" pitchFamily="50" charset="-128"/>
              <a:ea typeface="ＭＳ Ｐゴシック" panose="020B0600070205080204" pitchFamily="50" charset="-128"/>
            </a:rPr>
            <a:t>　３年度は下水道事業会計などの公営企業債の減少に伴う公営企業債等繰入見込額の減少などが生じた一方で、臨時財政対策債の発行により一般会計等地方債現在高が増加したことで将来負担額は増加したが、公共建築物整備基金の創設等により充当可能財源が増加したため、分子となる将来負担見込額が減少したことに加え、普通交付税及び臨時財政対策債発行可能額の増加等により、分母となる財政規模が増加したため、</a:t>
          </a:r>
          <a:r>
            <a:rPr kumimoji="1" lang="en-US" altLang="ja-JP" sz="1100">
              <a:latin typeface="ＭＳ Ｐゴシック" panose="020B0600070205080204" pitchFamily="50" charset="-128"/>
              <a:ea typeface="ＭＳ Ｐゴシック" panose="020B0600070205080204" pitchFamily="50" charset="-128"/>
            </a:rPr>
            <a:t>11.7</a:t>
          </a:r>
          <a:r>
            <a:rPr kumimoji="1" lang="ja-JP" altLang="en-US" sz="1100">
              <a:latin typeface="ＭＳ Ｐゴシック" panose="020B0600070205080204" pitchFamily="50" charset="-128"/>
              <a:ea typeface="ＭＳ Ｐゴシック" panose="020B0600070205080204" pitchFamily="50" charset="-128"/>
            </a:rPr>
            <a:t>ポイント減少している。</a:t>
          </a:r>
        </a:p>
        <a:p>
          <a:r>
            <a:rPr kumimoji="1" lang="ja-JP" altLang="en-US" sz="1100">
              <a:latin typeface="ＭＳ Ｐゴシック" panose="020B0600070205080204" pitchFamily="50" charset="-128"/>
              <a:ea typeface="ＭＳ Ｐゴシック" panose="020B0600070205080204" pitchFamily="50" charset="-128"/>
            </a:rPr>
            <a:t>　今後も後世への負担を軽減するよう、財政の健全化に努める。</a:t>
          </a:r>
        </a:p>
      </xdr:txBody>
    </xdr:sp>
    <xdr:clientData/>
  </xdr:twoCellAnchor>
  <xdr:oneCellAnchor>
    <xdr:from>
      <xdr:col>61</xdr:col>
      <xdr:colOff>6350</xdr:colOff>
      <xdr:row>10</xdr:row>
      <xdr:rowOff>63500</xdr:rowOff>
    </xdr:from>
    <xdr:ext cx="298543" cy="225703"/>
    <xdr:sp textlink="">
      <xdr:nvSpPr>
        <xdr:cNvPr id="426" name="テキスト ボックス 425">
          <a:extLst>
            <a:ext uri="{FF2B5EF4-FFF2-40B4-BE49-F238E27FC236}">
              <a16:creationId xmlns:a16="http://schemas.microsoft.com/office/drawing/2014/main" id="{00000000-0008-0000-0300-0000AA010000}"/>
            </a:ext>
          </a:extLst>
        </xdr:cNvPr>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25</xdr:row>
      <xdr:rowOff>95250</xdr:rowOff>
    </xdr:from>
    <xdr:to>
      <xdr:col>85</xdr:col>
      <xdr:colOff>95250</xdr:colOff>
      <xdr:row>25</xdr:row>
      <xdr:rowOff>95250</xdr:rowOff>
    </xdr:to>
    <xdr:cxnSp macro="">
      <xdr:nvCxnSpPr>
        <xdr:cNvPr id="427" name="直線コネクタ 426">
          <a:extLst>
            <a:ext uri="{FF2B5EF4-FFF2-40B4-BE49-F238E27FC236}">
              <a16:creationId xmlns:a16="http://schemas.microsoft.com/office/drawing/2014/main" id="{00000000-0008-0000-0300-0000AB010000}"/>
            </a:ext>
          </a:extLst>
        </xdr:cNvPr>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24</xdr:row>
      <xdr:rowOff>124477</xdr:rowOff>
    </xdr:from>
    <xdr:ext cx="762000" cy="259045"/>
    <xdr:sp textlink="">
      <xdr:nvSpPr>
        <xdr:cNvPr id="428" name="テキスト ボックス 427">
          <a:extLst>
            <a:ext uri="{FF2B5EF4-FFF2-40B4-BE49-F238E27FC236}">
              <a16:creationId xmlns:a16="http://schemas.microsoft.com/office/drawing/2014/main" id="{00000000-0008-0000-0300-0000AC010000}"/>
            </a:ext>
          </a:extLst>
        </xdr:cNvPr>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23</xdr:row>
      <xdr:rowOff>35983</xdr:rowOff>
    </xdr:from>
    <xdr:to>
      <xdr:col>85</xdr:col>
      <xdr:colOff>95250</xdr:colOff>
      <xdr:row>23</xdr:row>
      <xdr:rowOff>35983</xdr:rowOff>
    </xdr:to>
    <xdr:cxnSp macro="">
      <xdr:nvCxnSpPr>
        <xdr:cNvPr id="429" name="直線コネクタ 428">
          <a:extLst>
            <a:ext uri="{FF2B5EF4-FFF2-40B4-BE49-F238E27FC236}">
              <a16:creationId xmlns:a16="http://schemas.microsoft.com/office/drawing/2014/main" id="{00000000-0008-0000-0300-0000AD010000}"/>
            </a:ext>
          </a:extLst>
        </xdr:cNvPr>
        <xdr:cNvCxnSpPr/>
      </xdr:nvCxnSpPr>
      <xdr:spPr>
        <a:xfrm>
          <a:off x="12827000" y="397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22</xdr:row>
      <xdr:rowOff>65210</xdr:rowOff>
    </xdr:from>
    <xdr:ext cx="762000" cy="259045"/>
    <xdr:sp textlink="">
      <xdr:nvSpPr>
        <xdr:cNvPr id="430" name="テキスト ボックス 429">
          <a:extLst>
            <a:ext uri="{FF2B5EF4-FFF2-40B4-BE49-F238E27FC236}">
              <a16:creationId xmlns:a16="http://schemas.microsoft.com/office/drawing/2014/main" id="{00000000-0008-0000-0300-0000AE010000}"/>
            </a:ext>
          </a:extLst>
        </xdr:cNvPr>
        <xdr:cNvSpPr txBox="1"/>
      </xdr:nvSpPr>
      <xdr:spPr>
        <a:xfrm>
          <a:off x="12065000" y="383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20</xdr:row>
      <xdr:rowOff>148167</xdr:rowOff>
    </xdr:from>
    <xdr:to>
      <xdr:col>85</xdr:col>
      <xdr:colOff>95250</xdr:colOff>
      <xdr:row>20</xdr:row>
      <xdr:rowOff>148167</xdr:rowOff>
    </xdr:to>
    <xdr:cxnSp macro="">
      <xdr:nvCxnSpPr>
        <xdr:cNvPr id="431" name="直線コネクタ 430">
          <a:extLst>
            <a:ext uri="{FF2B5EF4-FFF2-40B4-BE49-F238E27FC236}">
              <a16:creationId xmlns:a16="http://schemas.microsoft.com/office/drawing/2014/main" id="{00000000-0008-0000-0300-0000AF010000}"/>
            </a:ext>
          </a:extLst>
        </xdr:cNvPr>
        <xdr:cNvCxnSpPr/>
      </xdr:nvCxnSpPr>
      <xdr:spPr>
        <a:xfrm>
          <a:off x="12827000" y="357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20</xdr:row>
      <xdr:rowOff>5944</xdr:rowOff>
    </xdr:from>
    <xdr:ext cx="762000" cy="259045"/>
    <xdr:sp textlink="">
      <xdr:nvSpPr>
        <xdr:cNvPr id="432" name="テキスト ボックス 431">
          <a:extLst>
            <a:ext uri="{FF2B5EF4-FFF2-40B4-BE49-F238E27FC236}">
              <a16:creationId xmlns:a16="http://schemas.microsoft.com/office/drawing/2014/main" id="{00000000-0008-0000-0300-0000B0010000}"/>
            </a:ext>
          </a:extLst>
        </xdr:cNvPr>
        <xdr:cNvSpPr txBox="1"/>
      </xdr:nvSpPr>
      <xdr:spPr>
        <a:xfrm>
          <a:off x="12065000" y="343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18</xdr:row>
      <xdr:rowOff>88900</xdr:rowOff>
    </xdr:from>
    <xdr:to>
      <xdr:col>85</xdr:col>
      <xdr:colOff>95250</xdr:colOff>
      <xdr:row>18</xdr:row>
      <xdr:rowOff>88900</xdr:rowOff>
    </xdr:to>
    <xdr:cxnSp macro="">
      <xdr:nvCxnSpPr>
        <xdr:cNvPr id="433" name="直線コネクタ 432">
          <a:extLst>
            <a:ext uri="{FF2B5EF4-FFF2-40B4-BE49-F238E27FC236}">
              <a16:creationId xmlns:a16="http://schemas.microsoft.com/office/drawing/2014/main" id="{00000000-0008-0000-0300-0000B1010000}"/>
            </a:ext>
          </a:extLst>
        </xdr:cNvPr>
        <xdr:cNvCxnSpPr/>
      </xdr:nvCxnSpPr>
      <xdr:spPr>
        <a:xfrm>
          <a:off x="12827000" y="317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17</xdr:row>
      <xdr:rowOff>118127</xdr:rowOff>
    </xdr:from>
    <xdr:ext cx="762000" cy="259045"/>
    <xdr:sp textlink="">
      <xdr:nvSpPr>
        <xdr:cNvPr id="434" name="テキスト ボックス 433">
          <a:extLst>
            <a:ext uri="{FF2B5EF4-FFF2-40B4-BE49-F238E27FC236}">
              <a16:creationId xmlns:a16="http://schemas.microsoft.com/office/drawing/2014/main" id="{00000000-0008-0000-0300-0000B2010000}"/>
            </a:ext>
          </a:extLst>
        </xdr:cNvPr>
        <xdr:cNvSpPr txBox="1"/>
      </xdr:nvSpPr>
      <xdr:spPr>
        <a:xfrm>
          <a:off x="12065000" y="303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16</xdr:row>
      <xdr:rowOff>29633</xdr:rowOff>
    </xdr:from>
    <xdr:to>
      <xdr:col>85</xdr:col>
      <xdr:colOff>95250</xdr:colOff>
      <xdr:row>16</xdr:row>
      <xdr:rowOff>29633</xdr:rowOff>
    </xdr:to>
    <xdr:cxnSp macro="">
      <xdr:nvCxnSpPr>
        <xdr:cNvPr id="435" name="直線コネクタ 434">
          <a:extLst>
            <a:ext uri="{FF2B5EF4-FFF2-40B4-BE49-F238E27FC236}">
              <a16:creationId xmlns:a16="http://schemas.microsoft.com/office/drawing/2014/main" id="{00000000-0008-0000-0300-0000B3010000}"/>
            </a:ext>
          </a:extLst>
        </xdr:cNvPr>
        <xdr:cNvCxnSpPr/>
      </xdr:nvCxnSpPr>
      <xdr:spPr>
        <a:xfrm>
          <a:off x="12827000" y="277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15</xdr:row>
      <xdr:rowOff>58860</xdr:rowOff>
    </xdr:from>
    <xdr:ext cx="762000" cy="259045"/>
    <xdr:sp textlink="">
      <xdr:nvSpPr>
        <xdr:cNvPr id="436" name="テキスト ボックス 435">
          <a:extLst>
            <a:ext uri="{FF2B5EF4-FFF2-40B4-BE49-F238E27FC236}">
              <a16:creationId xmlns:a16="http://schemas.microsoft.com/office/drawing/2014/main" id="{00000000-0008-0000-0300-0000B4010000}"/>
            </a:ext>
          </a:extLst>
        </xdr:cNvPr>
        <xdr:cNvSpPr txBox="1"/>
      </xdr:nvSpPr>
      <xdr:spPr>
        <a:xfrm>
          <a:off x="12065000" y="263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13</xdr:row>
      <xdr:rowOff>141817</xdr:rowOff>
    </xdr:from>
    <xdr:to>
      <xdr:col>85</xdr:col>
      <xdr:colOff>95250</xdr:colOff>
      <xdr:row>13</xdr:row>
      <xdr:rowOff>141817</xdr:rowOff>
    </xdr:to>
    <xdr:cxnSp macro="">
      <xdr:nvCxnSpPr>
        <xdr:cNvPr id="437" name="直線コネクタ 436">
          <a:extLst>
            <a:ext uri="{FF2B5EF4-FFF2-40B4-BE49-F238E27FC236}">
              <a16:creationId xmlns:a16="http://schemas.microsoft.com/office/drawing/2014/main" id="{00000000-0008-0000-0300-0000B5010000}"/>
            </a:ext>
          </a:extLst>
        </xdr:cNvPr>
        <xdr:cNvCxnSpPr/>
      </xdr:nvCxnSpPr>
      <xdr:spPr>
        <a:xfrm>
          <a:off x="12827000" y="237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57</xdr:col>
      <xdr:colOff>120650</xdr:colOff>
      <xdr:row>12</xdr:row>
      <xdr:rowOff>171044</xdr:rowOff>
    </xdr:from>
    <xdr:ext cx="762000" cy="259045"/>
    <xdr:sp textlink="">
      <xdr:nvSpPr>
        <xdr:cNvPr id="438" name="テキスト ボックス 437">
          <a:extLst>
            <a:ext uri="{FF2B5EF4-FFF2-40B4-BE49-F238E27FC236}">
              <a16:creationId xmlns:a16="http://schemas.microsoft.com/office/drawing/2014/main" id="{00000000-0008-0000-0300-0000B6010000}"/>
            </a:ext>
          </a:extLst>
        </xdr:cNvPr>
        <xdr:cNvSpPr txBox="1"/>
      </xdr:nvSpPr>
      <xdr:spPr>
        <a:xfrm>
          <a:off x="12065000" y="222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61</xdr:col>
      <xdr:colOff>44450</xdr:colOff>
      <xdr:row>11</xdr:row>
      <xdr:rowOff>82550</xdr:rowOff>
    </xdr:from>
    <xdr:to>
      <xdr:col>85</xdr:col>
      <xdr:colOff>95250</xdr:colOff>
      <xdr:row>11</xdr:row>
      <xdr:rowOff>82550</xdr:rowOff>
    </xdr:to>
    <xdr:cxnSp macro="">
      <xdr:nvCxnSpPr>
        <xdr:cNvPr id="439" name="直線コネクタ 438">
          <a:extLst>
            <a:ext uri="{FF2B5EF4-FFF2-40B4-BE49-F238E27FC236}">
              <a16:creationId xmlns:a16="http://schemas.microsoft.com/office/drawing/2014/main" id="{00000000-0008-0000-0300-0000B7010000}"/>
            </a:ext>
          </a:extLst>
        </xdr:cNvPr>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61</xdr:col>
      <xdr:colOff>44450</xdr:colOff>
      <xdr:row>11</xdr:row>
      <xdr:rowOff>82550</xdr:rowOff>
    </xdr:from>
    <xdr:to>
      <xdr:col>85</xdr:col>
      <xdr:colOff>95250</xdr:colOff>
      <xdr:row>25</xdr:row>
      <xdr:rowOff>95250</xdr:rowOff>
    </xdr:to>
    <xdr:sp textlink="">
      <xdr:nvSpPr>
        <xdr:cNvPr id="440" name="将来負担の状況グラフ枠">
          <a:extLst>
            <a:ext uri="{FF2B5EF4-FFF2-40B4-BE49-F238E27FC236}">
              <a16:creationId xmlns:a16="http://schemas.microsoft.com/office/drawing/2014/main" id="{00000000-0008-0000-0300-0000B8010000}"/>
            </a:ext>
          </a:extLst>
        </xdr:cNvPr>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44450</xdr:colOff>
      <xdr:row>13</xdr:row>
      <xdr:rowOff>141817</xdr:rowOff>
    </xdr:from>
    <xdr:to>
      <xdr:col>81</xdr:col>
      <xdr:colOff>44450</xdr:colOff>
      <xdr:row>21</xdr:row>
      <xdr:rowOff>140801</xdr:rowOff>
    </xdr:to>
    <xdr:cxnSp macro="">
      <xdr:nvCxnSpPr>
        <xdr:cNvPr id="441" name="直線コネクタ 440">
          <a:extLst>
            <a:ext uri="{FF2B5EF4-FFF2-40B4-BE49-F238E27FC236}">
              <a16:creationId xmlns:a16="http://schemas.microsoft.com/office/drawing/2014/main" id="{00000000-0008-0000-0300-0000B9010000}"/>
            </a:ext>
          </a:extLst>
        </xdr:cNvPr>
        <xdr:cNvCxnSpPr/>
      </xdr:nvCxnSpPr>
      <xdr:spPr>
        <a:xfrm flipV="1">
          <a:off x="17018000" y="2370667"/>
          <a:ext cx="0" cy="1370584"/>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21</xdr:row>
      <xdr:rowOff>112878</xdr:rowOff>
    </xdr:from>
    <xdr:ext cx="762000" cy="259045"/>
    <xdr:sp textlink="">
      <xdr:nvSpPr>
        <xdr:cNvPr id="442" name="将来負担の状況最小値テキスト">
          <a:extLst>
            <a:ext uri="{FF2B5EF4-FFF2-40B4-BE49-F238E27FC236}">
              <a16:creationId xmlns:a16="http://schemas.microsoft.com/office/drawing/2014/main" id="{00000000-0008-0000-0300-0000BA010000}"/>
            </a:ext>
          </a:extLst>
        </xdr:cNvPr>
        <xdr:cNvSpPr txBox="1"/>
      </xdr:nvSpPr>
      <xdr:spPr>
        <a:xfrm>
          <a:off x="17106900" y="37133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21</xdr:row>
      <xdr:rowOff>140801</xdr:rowOff>
    </xdr:from>
    <xdr:to>
      <xdr:col>81</xdr:col>
      <xdr:colOff>133350</xdr:colOff>
      <xdr:row>21</xdr:row>
      <xdr:rowOff>140801</xdr:rowOff>
    </xdr:to>
    <xdr:cxnSp macro="">
      <xdr:nvCxnSpPr>
        <xdr:cNvPr id="443" name="直線コネクタ 442">
          <a:extLst>
            <a:ext uri="{FF2B5EF4-FFF2-40B4-BE49-F238E27FC236}">
              <a16:creationId xmlns:a16="http://schemas.microsoft.com/office/drawing/2014/main" id="{00000000-0008-0000-0300-0000BB010000}"/>
            </a:ext>
          </a:extLst>
        </xdr:cNvPr>
        <xdr:cNvCxnSpPr/>
      </xdr:nvCxnSpPr>
      <xdr:spPr>
        <a:xfrm>
          <a:off x="16929100" y="37412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12</xdr:row>
      <xdr:rowOff>56744</xdr:rowOff>
    </xdr:from>
    <xdr:ext cx="762000" cy="259045"/>
    <xdr:sp textlink="">
      <xdr:nvSpPr>
        <xdr:cNvPr id="444" name="将来負担の状況最大値テキスト">
          <a:extLst>
            <a:ext uri="{FF2B5EF4-FFF2-40B4-BE49-F238E27FC236}">
              <a16:creationId xmlns:a16="http://schemas.microsoft.com/office/drawing/2014/main" id="{00000000-0008-0000-0300-0000BC010000}"/>
            </a:ext>
          </a:extLst>
        </xdr:cNvPr>
        <xdr:cNvSpPr txBox="1"/>
      </xdr:nvSpPr>
      <xdr:spPr>
        <a:xfrm>
          <a:off x="17106900" y="21141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165100</xdr:colOff>
      <xdr:row>13</xdr:row>
      <xdr:rowOff>141817</xdr:rowOff>
    </xdr:from>
    <xdr:to>
      <xdr:col>81</xdr:col>
      <xdr:colOff>133350</xdr:colOff>
      <xdr:row>13</xdr:row>
      <xdr:rowOff>141817</xdr:rowOff>
    </xdr:to>
    <xdr:cxnSp macro="">
      <xdr:nvCxnSpPr>
        <xdr:cNvPr id="445" name="直線コネクタ 444">
          <a:extLst>
            <a:ext uri="{FF2B5EF4-FFF2-40B4-BE49-F238E27FC236}">
              <a16:creationId xmlns:a16="http://schemas.microsoft.com/office/drawing/2014/main" id="{00000000-0008-0000-0300-0000BD010000}"/>
            </a:ext>
          </a:extLst>
        </xdr:cNvPr>
        <xdr:cNvCxnSpPr/>
      </xdr:nvCxnSpPr>
      <xdr:spPr>
        <a:xfrm>
          <a:off x="16929100" y="23706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77</xdr:col>
      <xdr:colOff>44450</xdr:colOff>
      <xdr:row>15</xdr:row>
      <xdr:rowOff>97324</xdr:rowOff>
    </xdr:from>
    <xdr:to>
      <xdr:col>81</xdr:col>
      <xdr:colOff>44450</xdr:colOff>
      <xdr:row>16</xdr:row>
      <xdr:rowOff>19981</xdr:rowOff>
    </xdr:to>
    <xdr:cxnSp macro="">
      <xdr:nvCxnSpPr>
        <xdr:cNvPr id="446" name="直線コネクタ 445">
          <a:extLst>
            <a:ext uri="{FF2B5EF4-FFF2-40B4-BE49-F238E27FC236}">
              <a16:creationId xmlns:a16="http://schemas.microsoft.com/office/drawing/2014/main" id="{00000000-0008-0000-0300-0000BE010000}"/>
            </a:ext>
          </a:extLst>
        </xdr:cNvPr>
        <xdr:cNvCxnSpPr/>
      </xdr:nvCxnSpPr>
      <xdr:spPr>
        <a:xfrm flipV="1">
          <a:off x="16179800" y="2669074"/>
          <a:ext cx="838200" cy="941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81</xdr:col>
      <xdr:colOff>133350</xdr:colOff>
      <xdr:row>16</xdr:row>
      <xdr:rowOff>134298</xdr:rowOff>
    </xdr:from>
    <xdr:ext cx="762000" cy="259045"/>
    <xdr:sp textlink="">
      <xdr:nvSpPr>
        <xdr:cNvPr id="447" name="将来負担の状況平均値テキスト">
          <a:extLst>
            <a:ext uri="{FF2B5EF4-FFF2-40B4-BE49-F238E27FC236}">
              <a16:creationId xmlns:a16="http://schemas.microsoft.com/office/drawing/2014/main" id="{00000000-0008-0000-0300-0000BF010000}"/>
            </a:ext>
          </a:extLst>
        </xdr:cNvPr>
        <xdr:cNvSpPr txBox="1"/>
      </xdr:nvSpPr>
      <xdr:spPr>
        <a:xfrm>
          <a:off x="17106900" y="287749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16</xdr:row>
      <xdr:rowOff>162221</xdr:rowOff>
    </xdr:from>
    <xdr:to>
      <xdr:col>81</xdr:col>
      <xdr:colOff>95250</xdr:colOff>
      <xdr:row>17</xdr:row>
      <xdr:rowOff>92371</xdr:rowOff>
    </xdr:to>
    <xdr:sp textlink="">
      <xdr:nvSpPr>
        <xdr:cNvPr id="448" name="フローチャート: 判断 447">
          <a:extLst>
            <a:ext uri="{FF2B5EF4-FFF2-40B4-BE49-F238E27FC236}">
              <a16:creationId xmlns:a16="http://schemas.microsoft.com/office/drawing/2014/main" id="{00000000-0008-0000-0300-0000C0010000}"/>
            </a:ext>
          </a:extLst>
        </xdr:cNvPr>
        <xdr:cNvSpPr/>
      </xdr:nvSpPr>
      <xdr:spPr>
        <a:xfrm>
          <a:off x="16967200" y="29054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203200</xdr:colOff>
      <xdr:row>16</xdr:row>
      <xdr:rowOff>19981</xdr:rowOff>
    </xdr:from>
    <xdr:to>
      <xdr:col>77</xdr:col>
      <xdr:colOff>44450</xdr:colOff>
      <xdr:row>16</xdr:row>
      <xdr:rowOff>20786</xdr:rowOff>
    </xdr:to>
    <xdr:cxnSp macro="">
      <xdr:nvCxnSpPr>
        <xdr:cNvPr id="449" name="直線コネクタ 448">
          <a:extLst>
            <a:ext uri="{FF2B5EF4-FFF2-40B4-BE49-F238E27FC236}">
              <a16:creationId xmlns:a16="http://schemas.microsoft.com/office/drawing/2014/main" id="{00000000-0008-0000-0300-0000C1010000}"/>
            </a:ext>
          </a:extLst>
        </xdr:cNvPr>
        <xdr:cNvCxnSpPr/>
      </xdr:nvCxnSpPr>
      <xdr:spPr>
        <a:xfrm flipV="1">
          <a:off x="15290800" y="2763181"/>
          <a:ext cx="889000" cy="8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203200</xdr:colOff>
      <xdr:row>17</xdr:row>
      <xdr:rowOff>96943</xdr:rowOff>
    </xdr:from>
    <xdr:to>
      <xdr:col>77</xdr:col>
      <xdr:colOff>95250</xdr:colOff>
      <xdr:row>18</xdr:row>
      <xdr:rowOff>27093</xdr:rowOff>
    </xdr:to>
    <xdr:sp textlink="">
      <xdr:nvSpPr>
        <xdr:cNvPr id="450" name="フローチャート: 判断 449">
          <a:extLst>
            <a:ext uri="{FF2B5EF4-FFF2-40B4-BE49-F238E27FC236}">
              <a16:creationId xmlns:a16="http://schemas.microsoft.com/office/drawing/2014/main" id="{00000000-0008-0000-0300-0000C2010000}"/>
            </a:ext>
          </a:extLst>
        </xdr:cNvPr>
        <xdr:cNvSpPr/>
      </xdr:nvSpPr>
      <xdr:spPr>
        <a:xfrm>
          <a:off x="16129000" y="301159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18</xdr:row>
      <xdr:rowOff>11870</xdr:rowOff>
    </xdr:from>
    <xdr:ext cx="736600" cy="259045"/>
    <xdr:sp textlink="">
      <xdr:nvSpPr>
        <xdr:cNvPr id="451" name="テキスト ボックス 450">
          <a:extLst>
            <a:ext uri="{FF2B5EF4-FFF2-40B4-BE49-F238E27FC236}">
              <a16:creationId xmlns:a16="http://schemas.microsoft.com/office/drawing/2014/main" id="{00000000-0008-0000-0300-0000C3010000}"/>
            </a:ext>
          </a:extLst>
        </xdr:cNvPr>
        <xdr:cNvSpPr txBox="1"/>
      </xdr:nvSpPr>
      <xdr:spPr>
        <a:xfrm>
          <a:off x="15798800" y="309797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152400</xdr:colOff>
      <xdr:row>16</xdr:row>
      <xdr:rowOff>19981</xdr:rowOff>
    </xdr:from>
    <xdr:to>
      <xdr:col>72</xdr:col>
      <xdr:colOff>203200</xdr:colOff>
      <xdr:row>16</xdr:row>
      <xdr:rowOff>20786</xdr:rowOff>
    </xdr:to>
    <xdr:cxnSp macro="">
      <xdr:nvCxnSpPr>
        <xdr:cNvPr id="452" name="直線コネクタ 451">
          <a:extLst>
            <a:ext uri="{FF2B5EF4-FFF2-40B4-BE49-F238E27FC236}">
              <a16:creationId xmlns:a16="http://schemas.microsoft.com/office/drawing/2014/main" id="{00000000-0008-0000-0300-0000C4010000}"/>
            </a:ext>
          </a:extLst>
        </xdr:cNvPr>
        <xdr:cNvCxnSpPr/>
      </xdr:nvCxnSpPr>
      <xdr:spPr>
        <a:xfrm>
          <a:off x="14401800" y="2763181"/>
          <a:ext cx="889000" cy="8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72</xdr:col>
      <xdr:colOff>152400</xdr:colOff>
      <xdr:row>17</xdr:row>
      <xdr:rowOff>144399</xdr:rowOff>
    </xdr:from>
    <xdr:to>
      <xdr:col>73</xdr:col>
      <xdr:colOff>44450</xdr:colOff>
      <xdr:row>18</xdr:row>
      <xdr:rowOff>74549</xdr:rowOff>
    </xdr:to>
    <xdr:sp textlink="">
      <xdr:nvSpPr>
        <xdr:cNvPr id="453" name="フローチャート: 判断 452">
          <a:extLst>
            <a:ext uri="{FF2B5EF4-FFF2-40B4-BE49-F238E27FC236}">
              <a16:creationId xmlns:a16="http://schemas.microsoft.com/office/drawing/2014/main" id="{00000000-0008-0000-0300-0000C5010000}"/>
            </a:ext>
          </a:extLst>
        </xdr:cNvPr>
        <xdr:cNvSpPr/>
      </xdr:nvSpPr>
      <xdr:spPr>
        <a:xfrm>
          <a:off x="15240000" y="3059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18</xdr:row>
      <xdr:rowOff>59326</xdr:rowOff>
    </xdr:from>
    <xdr:ext cx="762000" cy="259045"/>
    <xdr:sp textlink="">
      <xdr:nvSpPr>
        <xdr:cNvPr id="454" name="テキスト ボックス 453">
          <a:extLst>
            <a:ext uri="{FF2B5EF4-FFF2-40B4-BE49-F238E27FC236}">
              <a16:creationId xmlns:a16="http://schemas.microsoft.com/office/drawing/2014/main" id="{00000000-0008-0000-0300-0000C6010000}"/>
            </a:ext>
          </a:extLst>
        </xdr:cNvPr>
        <xdr:cNvSpPr txBox="1"/>
      </xdr:nvSpPr>
      <xdr:spPr>
        <a:xfrm>
          <a:off x="14909800" y="314542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101600</xdr:colOff>
      <xdr:row>16</xdr:row>
      <xdr:rowOff>19981</xdr:rowOff>
    </xdr:from>
    <xdr:to>
      <xdr:col>68</xdr:col>
      <xdr:colOff>152400</xdr:colOff>
      <xdr:row>16</xdr:row>
      <xdr:rowOff>85132</xdr:rowOff>
    </xdr:to>
    <xdr:cxnSp macro="">
      <xdr:nvCxnSpPr>
        <xdr:cNvPr id="455" name="直線コネクタ 454">
          <a:extLst>
            <a:ext uri="{FF2B5EF4-FFF2-40B4-BE49-F238E27FC236}">
              <a16:creationId xmlns:a16="http://schemas.microsoft.com/office/drawing/2014/main" id="{00000000-0008-0000-0300-0000C7010000}"/>
            </a:ext>
          </a:extLst>
        </xdr:cNvPr>
        <xdr:cNvCxnSpPr/>
      </xdr:nvCxnSpPr>
      <xdr:spPr>
        <a:xfrm flipV="1">
          <a:off x="13512800" y="2763181"/>
          <a:ext cx="889000" cy="651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101600</xdr:colOff>
      <xdr:row>18</xdr:row>
      <xdr:rowOff>18796</xdr:rowOff>
    </xdr:from>
    <xdr:to>
      <xdr:col>68</xdr:col>
      <xdr:colOff>203200</xdr:colOff>
      <xdr:row>18</xdr:row>
      <xdr:rowOff>120396</xdr:rowOff>
    </xdr:to>
    <xdr:sp textlink="">
      <xdr:nvSpPr>
        <xdr:cNvPr id="456" name="フローチャート: 判断 455">
          <a:extLst>
            <a:ext uri="{FF2B5EF4-FFF2-40B4-BE49-F238E27FC236}">
              <a16:creationId xmlns:a16="http://schemas.microsoft.com/office/drawing/2014/main" id="{00000000-0008-0000-0300-0000C8010000}"/>
            </a:ext>
          </a:extLst>
        </xdr:cNvPr>
        <xdr:cNvSpPr/>
      </xdr:nvSpPr>
      <xdr:spPr>
        <a:xfrm>
          <a:off x="14351000" y="31048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18</xdr:row>
      <xdr:rowOff>105173</xdr:rowOff>
    </xdr:from>
    <xdr:ext cx="762000" cy="259045"/>
    <xdr:sp textlink="">
      <xdr:nvSpPr>
        <xdr:cNvPr id="457" name="テキスト ボックス 456">
          <a:extLst>
            <a:ext uri="{FF2B5EF4-FFF2-40B4-BE49-F238E27FC236}">
              <a16:creationId xmlns:a16="http://schemas.microsoft.com/office/drawing/2014/main" id="{00000000-0008-0000-0300-0000C9010000}"/>
            </a:ext>
          </a:extLst>
        </xdr:cNvPr>
        <xdr:cNvSpPr txBox="1"/>
      </xdr:nvSpPr>
      <xdr:spPr>
        <a:xfrm>
          <a:off x="14020800" y="31912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18</xdr:row>
      <xdr:rowOff>86360</xdr:rowOff>
    </xdr:from>
    <xdr:to>
      <xdr:col>64</xdr:col>
      <xdr:colOff>152400</xdr:colOff>
      <xdr:row>19</xdr:row>
      <xdr:rowOff>16510</xdr:rowOff>
    </xdr:to>
    <xdr:sp textlink="">
      <xdr:nvSpPr>
        <xdr:cNvPr id="458" name="フローチャート: 判断 457">
          <a:extLst>
            <a:ext uri="{FF2B5EF4-FFF2-40B4-BE49-F238E27FC236}">
              <a16:creationId xmlns:a16="http://schemas.microsoft.com/office/drawing/2014/main" id="{00000000-0008-0000-0300-0000CA010000}"/>
            </a:ext>
          </a:extLst>
        </xdr:cNvPr>
        <xdr:cNvSpPr/>
      </xdr:nvSpPr>
      <xdr:spPr>
        <a:xfrm>
          <a:off x="13462000" y="317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19</xdr:row>
      <xdr:rowOff>1287</xdr:rowOff>
    </xdr:from>
    <xdr:ext cx="762000" cy="259045"/>
    <xdr:sp textlink="">
      <xdr:nvSpPr>
        <xdr:cNvPr id="459" name="テキスト ボックス 458">
          <a:extLst>
            <a:ext uri="{FF2B5EF4-FFF2-40B4-BE49-F238E27FC236}">
              <a16:creationId xmlns:a16="http://schemas.microsoft.com/office/drawing/2014/main" id="{00000000-0008-0000-0300-0000CB010000}"/>
            </a:ext>
          </a:extLst>
        </xdr:cNvPr>
        <xdr:cNvSpPr txBox="1"/>
      </xdr:nvSpPr>
      <xdr:spPr>
        <a:xfrm>
          <a:off x="13131800" y="3258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38100</xdr:colOff>
      <xdr:row>25</xdr:row>
      <xdr:rowOff>92727</xdr:rowOff>
    </xdr:from>
    <xdr:ext cx="762000" cy="259045"/>
    <xdr:sp textlink="">
      <xdr:nvSpPr>
        <xdr:cNvPr id="460" name="テキスト ボックス 459">
          <a:extLst>
            <a:ext uri="{FF2B5EF4-FFF2-40B4-BE49-F238E27FC236}">
              <a16:creationId xmlns:a16="http://schemas.microsoft.com/office/drawing/2014/main" id="{00000000-0008-0000-0300-0000CC010000}"/>
            </a:ext>
          </a:extLst>
        </xdr:cNvPr>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76</xdr:col>
      <xdr:colOff>38100</xdr:colOff>
      <xdr:row>25</xdr:row>
      <xdr:rowOff>92727</xdr:rowOff>
    </xdr:from>
    <xdr:ext cx="762000" cy="259045"/>
    <xdr:sp textlink="">
      <xdr:nvSpPr>
        <xdr:cNvPr id="461" name="テキスト ボックス 460">
          <a:extLst>
            <a:ext uri="{FF2B5EF4-FFF2-40B4-BE49-F238E27FC236}">
              <a16:creationId xmlns:a16="http://schemas.microsoft.com/office/drawing/2014/main" id="{00000000-0008-0000-0300-0000CD010000}"/>
            </a:ext>
          </a:extLst>
        </xdr:cNvPr>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196850</xdr:colOff>
      <xdr:row>25</xdr:row>
      <xdr:rowOff>92727</xdr:rowOff>
    </xdr:from>
    <xdr:ext cx="762000" cy="259045"/>
    <xdr:sp textlink="">
      <xdr:nvSpPr>
        <xdr:cNvPr id="462" name="テキスト ボックス 461">
          <a:extLst>
            <a:ext uri="{FF2B5EF4-FFF2-40B4-BE49-F238E27FC236}">
              <a16:creationId xmlns:a16="http://schemas.microsoft.com/office/drawing/2014/main" id="{00000000-0008-0000-0300-0000CE010000}"/>
            </a:ext>
          </a:extLst>
        </xdr:cNvPr>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146050</xdr:colOff>
      <xdr:row>25</xdr:row>
      <xdr:rowOff>92727</xdr:rowOff>
    </xdr:from>
    <xdr:ext cx="762000" cy="259045"/>
    <xdr:sp textlink="">
      <xdr:nvSpPr>
        <xdr:cNvPr id="463" name="テキスト ボックス 462">
          <a:extLst>
            <a:ext uri="{FF2B5EF4-FFF2-40B4-BE49-F238E27FC236}">
              <a16:creationId xmlns:a16="http://schemas.microsoft.com/office/drawing/2014/main" id="{00000000-0008-0000-0300-0000CF010000}"/>
            </a:ext>
          </a:extLst>
        </xdr:cNvPr>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95250</xdr:colOff>
      <xdr:row>25</xdr:row>
      <xdr:rowOff>92727</xdr:rowOff>
    </xdr:from>
    <xdr:ext cx="762000" cy="259045"/>
    <xdr:sp textlink="">
      <xdr:nvSpPr>
        <xdr:cNvPr id="464" name="テキスト ボックス 463">
          <a:extLst>
            <a:ext uri="{FF2B5EF4-FFF2-40B4-BE49-F238E27FC236}">
              <a16:creationId xmlns:a16="http://schemas.microsoft.com/office/drawing/2014/main" id="{00000000-0008-0000-0300-0000D0010000}"/>
            </a:ext>
          </a:extLst>
        </xdr:cNvPr>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80</xdr:col>
      <xdr:colOff>203200</xdr:colOff>
      <xdr:row>15</xdr:row>
      <xdr:rowOff>46524</xdr:rowOff>
    </xdr:from>
    <xdr:to>
      <xdr:col>81</xdr:col>
      <xdr:colOff>95250</xdr:colOff>
      <xdr:row>15</xdr:row>
      <xdr:rowOff>148124</xdr:rowOff>
    </xdr:to>
    <xdr:sp textlink="">
      <xdr:nvSpPr>
        <xdr:cNvPr id="465" name="楕円 464">
          <a:extLst>
            <a:ext uri="{FF2B5EF4-FFF2-40B4-BE49-F238E27FC236}">
              <a16:creationId xmlns:a16="http://schemas.microsoft.com/office/drawing/2014/main" id="{00000000-0008-0000-0300-0000D1010000}"/>
            </a:ext>
          </a:extLst>
        </xdr:cNvPr>
        <xdr:cNvSpPr/>
      </xdr:nvSpPr>
      <xdr:spPr>
        <a:xfrm>
          <a:off x="16967200" y="26182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81</xdr:col>
      <xdr:colOff>133350</xdr:colOff>
      <xdr:row>14</xdr:row>
      <xdr:rowOff>63051</xdr:rowOff>
    </xdr:from>
    <xdr:ext cx="762000" cy="259045"/>
    <xdr:sp textlink="">
      <xdr:nvSpPr>
        <xdr:cNvPr id="466" name="将来負担の状況該当値テキスト">
          <a:extLst>
            <a:ext uri="{FF2B5EF4-FFF2-40B4-BE49-F238E27FC236}">
              <a16:creationId xmlns:a16="http://schemas.microsoft.com/office/drawing/2014/main" id="{00000000-0008-0000-0300-0000D2010000}"/>
            </a:ext>
          </a:extLst>
        </xdr:cNvPr>
        <xdr:cNvSpPr txBox="1"/>
      </xdr:nvSpPr>
      <xdr:spPr>
        <a:xfrm>
          <a:off x="17106900" y="246335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203200</xdr:colOff>
      <xdr:row>15</xdr:row>
      <xdr:rowOff>140631</xdr:rowOff>
    </xdr:from>
    <xdr:to>
      <xdr:col>77</xdr:col>
      <xdr:colOff>95250</xdr:colOff>
      <xdr:row>16</xdr:row>
      <xdr:rowOff>70781</xdr:rowOff>
    </xdr:to>
    <xdr:sp textlink="">
      <xdr:nvSpPr>
        <xdr:cNvPr id="467" name="楕円 466">
          <a:extLst>
            <a:ext uri="{FF2B5EF4-FFF2-40B4-BE49-F238E27FC236}">
              <a16:creationId xmlns:a16="http://schemas.microsoft.com/office/drawing/2014/main" id="{00000000-0008-0000-0300-0000D3010000}"/>
            </a:ext>
          </a:extLst>
        </xdr:cNvPr>
        <xdr:cNvSpPr/>
      </xdr:nvSpPr>
      <xdr:spPr>
        <a:xfrm>
          <a:off x="16129000" y="2712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82550</xdr:colOff>
      <xdr:row>14</xdr:row>
      <xdr:rowOff>80958</xdr:rowOff>
    </xdr:from>
    <xdr:ext cx="736600" cy="259045"/>
    <xdr:sp textlink="">
      <xdr:nvSpPr>
        <xdr:cNvPr id="468" name="テキスト ボックス 467">
          <a:extLst>
            <a:ext uri="{FF2B5EF4-FFF2-40B4-BE49-F238E27FC236}">
              <a16:creationId xmlns:a16="http://schemas.microsoft.com/office/drawing/2014/main" id="{00000000-0008-0000-0300-0000D4010000}"/>
            </a:ext>
          </a:extLst>
        </xdr:cNvPr>
        <xdr:cNvSpPr txBox="1"/>
      </xdr:nvSpPr>
      <xdr:spPr>
        <a:xfrm>
          <a:off x="15798800" y="248125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152400</xdr:colOff>
      <xdr:row>15</xdr:row>
      <xdr:rowOff>141436</xdr:rowOff>
    </xdr:from>
    <xdr:to>
      <xdr:col>73</xdr:col>
      <xdr:colOff>44450</xdr:colOff>
      <xdr:row>16</xdr:row>
      <xdr:rowOff>71586</xdr:rowOff>
    </xdr:to>
    <xdr:sp textlink="">
      <xdr:nvSpPr>
        <xdr:cNvPr id="469" name="楕円 468">
          <a:extLst>
            <a:ext uri="{FF2B5EF4-FFF2-40B4-BE49-F238E27FC236}">
              <a16:creationId xmlns:a16="http://schemas.microsoft.com/office/drawing/2014/main" id="{00000000-0008-0000-0300-0000D5010000}"/>
            </a:ext>
          </a:extLst>
        </xdr:cNvPr>
        <xdr:cNvSpPr/>
      </xdr:nvSpPr>
      <xdr:spPr>
        <a:xfrm>
          <a:off x="15240000" y="2713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71</xdr:col>
      <xdr:colOff>31750</xdr:colOff>
      <xdr:row>14</xdr:row>
      <xdr:rowOff>81763</xdr:rowOff>
    </xdr:from>
    <xdr:ext cx="762000" cy="259045"/>
    <xdr:sp textlink="">
      <xdr:nvSpPr>
        <xdr:cNvPr id="470" name="テキスト ボックス 469">
          <a:extLst>
            <a:ext uri="{FF2B5EF4-FFF2-40B4-BE49-F238E27FC236}">
              <a16:creationId xmlns:a16="http://schemas.microsoft.com/office/drawing/2014/main" id="{00000000-0008-0000-0300-0000D6010000}"/>
            </a:ext>
          </a:extLst>
        </xdr:cNvPr>
        <xdr:cNvSpPr txBox="1"/>
      </xdr:nvSpPr>
      <xdr:spPr>
        <a:xfrm>
          <a:off x="14909800" y="2482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68</xdr:col>
      <xdr:colOff>101600</xdr:colOff>
      <xdr:row>15</xdr:row>
      <xdr:rowOff>140631</xdr:rowOff>
    </xdr:from>
    <xdr:to>
      <xdr:col>68</xdr:col>
      <xdr:colOff>203200</xdr:colOff>
      <xdr:row>16</xdr:row>
      <xdr:rowOff>70781</xdr:rowOff>
    </xdr:to>
    <xdr:sp textlink="">
      <xdr:nvSpPr>
        <xdr:cNvPr id="471" name="楕円 470">
          <a:extLst>
            <a:ext uri="{FF2B5EF4-FFF2-40B4-BE49-F238E27FC236}">
              <a16:creationId xmlns:a16="http://schemas.microsoft.com/office/drawing/2014/main" id="{00000000-0008-0000-0300-0000D7010000}"/>
            </a:ext>
          </a:extLst>
        </xdr:cNvPr>
        <xdr:cNvSpPr/>
      </xdr:nvSpPr>
      <xdr:spPr>
        <a:xfrm>
          <a:off x="14351000" y="27123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66</xdr:col>
      <xdr:colOff>190500</xdr:colOff>
      <xdr:row>14</xdr:row>
      <xdr:rowOff>80958</xdr:rowOff>
    </xdr:from>
    <xdr:ext cx="762000" cy="259045"/>
    <xdr:sp textlink="">
      <xdr:nvSpPr>
        <xdr:cNvPr id="472" name="テキスト ボックス 471">
          <a:extLst>
            <a:ext uri="{FF2B5EF4-FFF2-40B4-BE49-F238E27FC236}">
              <a16:creationId xmlns:a16="http://schemas.microsoft.com/office/drawing/2014/main" id="{00000000-0008-0000-0300-0000D8010000}"/>
            </a:ext>
          </a:extLst>
        </xdr:cNvPr>
        <xdr:cNvSpPr txBox="1"/>
      </xdr:nvSpPr>
      <xdr:spPr>
        <a:xfrm>
          <a:off x="14020800" y="2481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64</xdr:col>
      <xdr:colOff>50800</xdr:colOff>
      <xdr:row>16</xdr:row>
      <xdr:rowOff>34332</xdr:rowOff>
    </xdr:from>
    <xdr:to>
      <xdr:col>64</xdr:col>
      <xdr:colOff>152400</xdr:colOff>
      <xdr:row>16</xdr:row>
      <xdr:rowOff>135932</xdr:rowOff>
    </xdr:to>
    <xdr:sp textlink="">
      <xdr:nvSpPr>
        <xdr:cNvPr id="473" name="楕円 472">
          <a:extLst>
            <a:ext uri="{FF2B5EF4-FFF2-40B4-BE49-F238E27FC236}">
              <a16:creationId xmlns:a16="http://schemas.microsoft.com/office/drawing/2014/main" id="{00000000-0008-0000-0300-0000D9010000}"/>
            </a:ext>
          </a:extLst>
        </xdr:cNvPr>
        <xdr:cNvSpPr/>
      </xdr:nvSpPr>
      <xdr:spPr>
        <a:xfrm>
          <a:off x="13462000" y="27775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62</xdr:col>
      <xdr:colOff>139700</xdr:colOff>
      <xdr:row>14</xdr:row>
      <xdr:rowOff>146109</xdr:rowOff>
    </xdr:from>
    <xdr:ext cx="762000" cy="259045"/>
    <xdr:sp textlink="">
      <xdr:nvSpPr>
        <xdr:cNvPr id="474" name="テキスト ボックス 473">
          <a:extLst>
            <a:ext uri="{FF2B5EF4-FFF2-40B4-BE49-F238E27FC236}">
              <a16:creationId xmlns:a16="http://schemas.microsoft.com/office/drawing/2014/main" id="{00000000-0008-0000-0300-0000DA010000}"/>
            </a:ext>
          </a:extLst>
        </xdr:cNvPr>
        <xdr:cNvSpPr txBox="1"/>
      </xdr:nvSpPr>
      <xdr:spPr>
        <a:xfrm>
          <a:off x="13131800" y="254640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127000</xdr:colOff>
      <xdr:row>26</xdr:row>
      <xdr:rowOff>87313</xdr:rowOff>
    </xdr:from>
    <xdr:ext cx="9099176" cy="425758"/>
    <xdr:sp textlink="">
      <xdr:nvSpPr>
        <xdr:cNvPr id="475" name="テキスト ボックス 474">
          <a:extLst>
            <a:ext uri="{FF2B5EF4-FFF2-40B4-BE49-F238E27FC236}">
              <a16:creationId xmlns:a16="http://schemas.microsoft.com/office/drawing/2014/main" id="{39E7B01A-1F38-4759-A5F9-00699B28A108}"/>
            </a:ext>
          </a:extLst>
        </xdr:cNvPr>
        <xdr:cNvSpPr txBox="1"/>
      </xdr:nvSpPr>
      <xdr:spPr>
        <a:xfrm>
          <a:off x="698500" y="4421188"/>
          <a:ext cx="9099176"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square" rtlCol="0" anchor="t">
          <a:spAutoFit/>
        </a:bodyPr>
        <a:lstStyle/>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a:t>
          </a:r>
          <a:r>
            <a:rPr kumimoji="1" lang="ja-JP" altLang="en-US" sz="1000">
              <a:solidFill>
                <a:schemeClr val="tx1"/>
              </a:solidFill>
              <a:latin typeface="ＭＳ Ｐゴシック" panose="020B0600070205080204" pitchFamily="50" charset="-128"/>
              <a:ea typeface="ＭＳ Ｐゴシック" panose="020B0600070205080204" pitchFamily="50" charset="-128"/>
            </a:rPr>
            <a:t>「定員管理の状況」の「人口</a:t>
          </a:r>
          <a:r>
            <a:rPr kumimoji="1" lang="en-US" altLang="ja-JP" sz="1000">
              <a:solidFill>
                <a:schemeClr val="tx1"/>
              </a:solidFill>
              <a:latin typeface="ＭＳ Ｐゴシック" panose="020B0600070205080204" pitchFamily="50" charset="-128"/>
              <a:ea typeface="ＭＳ Ｐゴシック" panose="020B0600070205080204" pitchFamily="50" charset="-128"/>
            </a:rPr>
            <a:t>1,000</a:t>
          </a:r>
          <a:r>
            <a:rPr kumimoji="1" lang="ja-JP" altLang="en-US" sz="1000">
              <a:solidFill>
                <a:schemeClr val="tx1"/>
              </a:solidFill>
              <a:latin typeface="ＭＳ Ｐゴシック" panose="020B0600070205080204" pitchFamily="50" charset="-128"/>
              <a:ea typeface="ＭＳ Ｐゴシック" panose="020B0600070205080204" pitchFamily="50" charset="-128"/>
            </a:rPr>
            <a:t>人当たり職員数」</a:t>
          </a:r>
          <a:r>
            <a:rPr kumimoji="1" lang="ja-JP" altLang="en-US" sz="1000">
              <a:solidFill>
                <a:schemeClr val="tx1"/>
              </a:solidFill>
              <a:latin typeface="ＭＳ Ｐゴシック" panose="020B0600070205080204" pitchFamily="50" charset="-128"/>
              <a:ea typeface="ＭＳ Ｐゴシック" panose="020B0600070205080204" pitchFamily="50" charset="-128"/>
              <a:cs typeface="+mn-cs"/>
            </a:rPr>
            <a:t>の算出に用いる</a:t>
          </a:r>
          <a:r>
            <a:rPr kumimoji="1" lang="ja-JP" altLang="en-US" sz="1000">
              <a:solidFill>
                <a:schemeClr val="tx1"/>
              </a:solidFill>
              <a:latin typeface="ＭＳ Ｐゴシック" panose="020B0600070205080204" pitchFamily="50" charset="-128"/>
              <a:ea typeface="ＭＳ Ｐゴシック" panose="020B0600070205080204" pitchFamily="50" charset="-128"/>
            </a:rPr>
            <a:t>職員数及び「給与水準（国との比較）」の「ラスパイレス指数」については、各調査対象年度の翌年の</a:t>
          </a:r>
          <a:endParaRPr kumimoji="1" lang="en-US" altLang="ja-JP" sz="10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1000">
              <a:solidFill>
                <a:schemeClr val="tx1"/>
              </a:solidFill>
              <a:latin typeface="ＭＳ Ｐゴシック" panose="020B0600070205080204" pitchFamily="50" charset="-128"/>
              <a:ea typeface="ＭＳ Ｐゴシック" panose="020B0600070205080204" pitchFamily="50" charset="-128"/>
            </a:rPr>
            <a:t>   </a:t>
          </a:r>
          <a:r>
            <a:rPr kumimoji="1" lang="ja-JP" altLang="en-US" sz="1000">
              <a:solidFill>
                <a:schemeClr val="tx1"/>
              </a:solidFill>
              <a:latin typeface="ＭＳ Ｐゴシック" panose="020B0600070205080204" pitchFamily="50" charset="-128"/>
              <a:ea typeface="ＭＳ Ｐゴシック" panose="020B0600070205080204" pitchFamily="50" charset="-128"/>
            </a:rPr>
            <a:t>地方公務員給与実態調査に基づいているが、令和</a:t>
          </a:r>
          <a:r>
            <a:rPr kumimoji="1" lang="en-US" altLang="ja-JP" sz="1000">
              <a:solidFill>
                <a:schemeClr val="tx1"/>
              </a:solidFill>
              <a:latin typeface="ＭＳ Ｐゴシック" panose="020B0600070205080204" pitchFamily="50" charset="-128"/>
              <a:ea typeface="ＭＳ Ｐゴシック" panose="020B0600070205080204" pitchFamily="50" charset="-128"/>
            </a:rPr>
            <a:t>3</a:t>
          </a:r>
          <a:r>
            <a:rPr kumimoji="1" lang="ja-JP" altLang="en-US" sz="1000">
              <a:solidFill>
                <a:schemeClr val="tx1"/>
              </a:solidFill>
              <a:latin typeface="ＭＳ Ｐゴシック" panose="020B0600070205080204" pitchFamily="50" charset="-128"/>
              <a:ea typeface="ＭＳ Ｐゴシック" panose="020B0600070205080204" pitchFamily="50" charset="-128"/>
            </a:rPr>
            <a:t>年度は令和</a:t>
          </a:r>
          <a:r>
            <a:rPr kumimoji="1" lang="en-US" altLang="ja-JP" sz="1000">
              <a:solidFill>
                <a:schemeClr val="tx1"/>
              </a:solidFill>
              <a:latin typeface="ＭＳ Ｐゴシック" panose="020B0600070205080204" pitchFamily="50" charset="-128"/>
              <a:ea typeface="ＭＳ Ｐゴシック" panose="020B0600070205080204" pitchFamily="50" charset="-128"/>
            </a:rPr>
            <a:t>3</a:t>
          </a:r>
          <a:r>
            <a:rPr kumimoji="1" lang="ja-JP" altLang="en-US" sz="1000">
              <a:solidFill>
                <a:schemeClr val="tx1"/>
              </a:solidFill>
              <a:latin typeface="ＭＳ Ｐゴシック" panose="020B0600070205080204" pitchFamily="50" charset="-128"/>
              <a:ea typeface="ＭＳ Ｐゴシック" panose="020B0600070205080204" pitchFamily="50" charset="-128"/>
            </a:rPr>
            <a:t>年調査の数値を引用している。 </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textlink="">
      <xdr:nvSpPr>
        <xdr:cNvPr id="3" name="Rectangle 2">
          <a:extLst>
            <a:ext uri="{FF2B5EF4-FFF2-40B4-BE49-F238E27FC236}">
              <a16:creationId xmlns:a16="http://schemas.microsoft.com/office/drawing/2014/main" id="{00000000-0008-0000-0800-000003000000}"/>
            </a:ext>
          </a:extLst>
        </xdr:cNvPr>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textlink="">
      <xdr:nvSpPr>
        <xdr:cNvPr id="4" name="Rectangle 3">
          <a:extLst>
            <a:ext uri="{FF2B5EF4-FFF2-40B4-BE49-F238E27FC236}">
              <a16:creationId xmlns:a16="http://schemas.microsoft.com/office/drawing/2014/main" id="{00000000-0008-0000-0800-000004000000}"/>
            </a:ext>
          </a:extLst>
        </xdr:cNvPr>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textlink="">
      <xdr:nvSpPr>
        <xdr:cNvPr id="5" name="Line 4">
          <a:extLst>
            <a:ext uri="{FF2B5EF4-FFF2-40B4-BE49-F238E27FC236}">
              <a16:creationId xmlns:a16="http://schemas.microsoft.com/office/drawing/2014/main" id="{00000000-0008-0000-0800-000005000000}"/>
            </a:ext>
          </a:extLst>
        </xdr:cNvPr>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textlink="">
      <xdr:nvSpPr>
        <xdr:cNvPr id="6" name="Oval 5">
          <a:extLst>
            <a:ext uri="{FF2B5EF4-FFF2-40B4-BE49-F238E27FC236}">
              <a16:creationId xmlns:a16="http://schemas.microsoft.com/office/drawing/2014/main" id="{00000000-0008-0000-0800-000006000000}"/>
            </a:ext>
          </a:extLst>
        </xdr:cNvPr>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textlink="">
      <xdr:nvSpPr>
        <xdr:cNvPr id="7" name="Rectangle 6">
          <a:extLst>
            <a:ext uri="{FF2B5EF4-FFF2-40B4-BE49-F238E27FC236}">
              <a16:creationId xmlns:a16="http://schemas.microsoft.com/office/drawing/2014/main" id="{00000000-0008-0000-0800-000007000000}"/>
            </a:ext>
          </a:extLst>
        </xdr:cNvPr>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textlink="">
      <xdr:nvSpPr>
        <xdr:cNvPr id="8" name="Rectangle 7">
          <a:extLst>
            <a:ext uri="{FF2B5EF4-FFF2-40B4-BE49-F238E27FC236}">
              <a16:creationId xmlns:a16="http://schemas.microsoft.com/office/drawing/2014/main" id="{00000000-0008-0000-0800-000008000000}"/>
            </a:ext>
          </a:extLst>
        </xdr:cNvPr>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textlink="">
      <xdr:nvSpPr>
        <xdr:cNvPr id="9" name="表題ボックス">
          <a:extLst>
            <a:ext uri="{FF2B5EF4-FFF2-40B4-BE49-F238E27FC236}">
              <a16:creationId xmlns:a16="http://schemas.microsoft.com/office/drawing/2014/main" id="{00000000-0008-0000-0800-000009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textlink="">
      <xdr:nvSpPr>
        <xdr:cNvPr id="10" name="Line 10">
          <a:extLst>
            <a:ext uri="{FF2B5EF4-FFF2-40B4-BE49-F238E27FC236}">
              <a16:creationId xmlns:a16="http://schemas.microsoft.com/office/drawing/2014/main" id="{00000000-0008-0000-0800-00000A000000}"/>
            </a:ext>
          </a:extLst>
        </xdr:cNvPr>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textlink="">
      <xdr:nvSpPr>
        <xdr:cNvPr id="11" name="年度ボックス">
          <a:extLst>
            <a:ext uri="{FF2B5EF4-FFF2-40B4-BE49-F238E27FC236}">
              <a16:creationId xmlns:a16="http://schemas.microsoft.com/office/drawing/2014/main" id="{00000000-0008-0000-0800-00000B000000}"/>
            </a:ext>
          </a:extLst>
        </xdr:cNvPr>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3</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textlink="">
      <xdr:nvSpPr>
        <xdr:cNvPr id="12" name="団体名称ボックス">
          <a:extLst>
            <a:ext uri="{FF2B5EF4-FFF2-40B4-BE49-F238E27FC236}">
              <a16:creationId xmlns:a16="http://schemas.microsoft.com/office/drawing/2014/main" id="{00000000-0008-0000-0800-00000C000000}"/>
            </a:ext>
          </a:extLst>
        </xdr:cNvPr>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xdr:from>
      <xdr:col>0</xdr:col>
      <xdr:colOff>466725</xdr:colOff>
      <xdr:row>4</xdr:row>
      <xdr:rowOff>0</xdr:rowOff>
    </xdr:from>
    <xdr:to>
      <xdr:col>3</xdr:col>
      <xdr:colOff>733425</xdr:colOff>
      <xdr:row>6</xdr:row>
      <xdr:rowOff>66675</xdr:rowOff>
    </xdr:to>
    <xdr:sp textlink="">
      <xdr:nvSpPr>
        <xdr:cNvPr id="13" name="テキスト ボックス 6">
          <a:extLst>
            <a:ext uri="{FF2B5EF4-FFF2-40B4-BE49-F238E27FC236}">
              <a16:creationId xmlns:a16="http://schemas.microsoft.com/office/drawing/2014/main" id="{00000000-0008-0000-0800-00000D000000}"/>
            </a:ext>
          </a:extLst>
        </xdr:cNvPr>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textlink="" fLocksText="0">
      <xdr:nvSpPr>
        <xdr:cNvPr id="14" name="テキスト ボックス 13">
          <a:extLst>
            <a:ext uri="{FF2B5EF4-FFF2-40B4-BE49-F238E27FC236}">
              <a16:creationId xmlns:a16="http://schemas.microsoft.com/office/drawing/2014/main" id="{00000000-0008-0000-0800-00000E000000}"/>
            </a:ext>
          </a:extLst>
        </xdr:cNvPr>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財政調整基金残高は、新型コロナウイルス感染症のまん延のような非常事態に機動的に活用していくため、約</a:t>
          </a:r>
          <a:r>
            <a:rPr kumimoji="1" lang="en-US" altLang="ja-JP" sz="1200">
              <a:latin typeface="ＭＳ ゴシック" pitchFamily="49" charset="-128"/>
              <a:ea typeface="ＭＳ ゴシック" pitchFamily="49" charset="-128"/>
            </a:rPr>
            <a:t>116</a:t>
          </a:r>
          <a:r>
            <a:rPr kumimoji="1" lang="ja-JP" altLang="en-US" sz="1200">
              <a:latin typeface="ＭＳ ゴシック" pitchFamily="49" charset="-128"/>
              <a:ea typeface="ＭＳ ゴシック" pitchFamily="49" charset="-128"/>
            </a:rPr>
            <a:t>億円と令和２年度より約</a:t>
          </a:r>
          <a:r>
            <a:rPr kumimoji="1" lang="en-US" altLang="ja-JP" sz="1200">
              <a:latin typeface="ＭＳ ゴシック" pitchFamily="49" charset="-128"/>
              <a:ea typeface="ＭＳ ゴシック" pitchFamily="49" charset="-128"/>
            </a:rPr>
            <a:t>30</a:t>
          </a:r>
          <a:r>
            <a:rPr kumimoji="1" lang="ja-JP" altLang="en-US" sz="1200">
              <a:latin typeface="ＭＳ ゴシック" pitchFamily="49" charset="-128"/>
              <a:ea typeface="ＭＳ ゴシック" pitchFamily="49" charset="-128"/>
            </a:rPr>
            <a:t>億円増加した。</a:t>
          </a:r>
        </a:p>
        <a:p>
          <a:r>
            <a:rPr kumimoji="1" lang="ja-JP" altLang="en-US" sz="1200">
              <a:latin typeface="ＭＳ ゴシック" pitchFamily="49" charset="-128"/>
              <a:ea typeface="ＭＳ ゴシック" pitchFamily="49" charset="-128"/>
            </a:rPr>
            <a:t>　実質収支額は、令和３年度は地方交付税及び地方消費税交付金などの歳入が増加したことなどにより、約</a:t>
          </a:r>
          <a:r>
            <a:rPr kumimoji="1" lang="en-US" altLang="ja-JP" sz="1200">
              <a:latin typeface="ＭＳ ゴシック" pitchFamily="49" charset="-128"/>
              <a:ea typeface="ＭＳ ゴシック" pitchFamily="49" charset="-128"/>
            </a:rPr>
            <a:t>65</a:t>
          </a:r>
          <a:r>
            <a:rPr kumimoji="1" lang="ja-JP" altLang="en-US" sz="1200">
              <a:latin typeface="ＭＳ ゴシック" pitchFamily="49" charset="-128"/>
              <a:ea typeface="ＭＳ ゴシック" pitchFamily="49" charset="-128"/>
            </a:rPr>
            <a:t>億円と令和２年度より約</a:t>
          </a:r>
          <a:r>
            <a:rPr kumimoji="1" lang="en-US" altLang="ja-JP" sz="1200">
              <a:latin typeface="ＭＳ ゴシック" pitchFamily="49" charset="-128"/>
              <a:ea typeface="ＭＳ ゴシック" pitchFamily="49" charset="-128"/>
            </a:rPr>
            <a:t>12</a:t>
          </a:r>
          <a:r>
            <a:rPr kumimoji="1" lang="ja-JP" altLang="en-US" sz="1200">
              <a:latin typeface="ＭＳ ゴシック" pitchFamily="49" charset="-128"/>
              <a:ea typeface="ＭＳ ゴシック" pitchFamily="49" charset="-128"/>
            </a:rPr>
            <a:t>億円増加した。</a:t>
          </a:r>
        </a:p>
        <a:p>
          <a:r>
            <a:rPr kumimoji="1" lang="ja-JP" altLang="en-US" sz="1200">
              <a:latin typeface="ＭＳ ゴシック" pitchFamily="49" charset="-128"/>
              <a:ea typeface="ＭＳ ゴシック" pitchFamily="49" charset="-128"/>
            </a:rPr>
            <a:t>　今後も、事務事業の見直し・統廃合など歳出の合理化等行財政改革や、公共資産の総資産量適正化・長寿命化のためのアセットマネジメントの取組などを推進し、健全な行財政運営に努める。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xdr:nvGraphicFramePr>
        <xdr:cNvPr id="2" name="Chart 5">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textlink="">
      <xdr:nvSpPr>
        <xdr:cNvPr id="3" name="正方形/長方形 3">
          <a:extLst>
            <a:ext uri="{FF2B5EF4-FFF2-40B4-BE49-F238E27FC236}">
              <a16:creationId xmlns:a16="http://schemas.microsoft.com/office/drawing/2014/main" id="{00000000-0008-0000-0900-000003000000}"/>
            </a:ext>
          </a:extLst>
        </xdr:cNvPr>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textlink="">
      <xdr:nvSpPr>
        <xdr:cNvPr id="4" name="テキスト ボックス 4">
          <a:extLst>
            <a:ext uri="{FF2B5EF4-FFF2-40B4-BE49-F238E27FC236}">
              <a16:creationId xmlns:a16="http://schemas.microsoft.com/office/drawing/2014/main" id="{00000000-0008-0000-0900-000004000000}"/>
            </a:ext>
          </a:extLst>
        </xdr:cNvPr>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a:extLst>
            <a:ext uri="{FF2B5EF4-FFF2-40B4-BE49-F238E27FC236}">
              <a16:creationId xmlns:a16="http://schemas.microsoft.com/office/drawing/2014/main" id="{00000000-0008-0000-0900-000005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textlink="">
      <xdr:nvSpPr>
        <xdr:cNvPr id="6" name="表題ボックス">
          <a:extLst>
            <a:ext uri="{FF2B5EF4-FFF2-40B4-BE49-F238E27FC236}">
              <a16:creationId xmlns:a16="http://schemas.microsoft.com/office/drawing/2014/main" id="{00000000-0008-0000-0900-000006000000}"/>
            </a:ext>
          </a:extLst>
        </xdr:cNvPr>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textlink="">
      <xdr:nvSpPr>
        <xdr:cNvPr id="7" name="年度ボックス">
          <a:extLst>
            <a:ext uri="{FF2B5EF4-FFF2-40B4-BE49-F238E27FC236}">
              <a16:creationId xmlns:a16="http://schemas.microsoft.com/office/drawing/2014/main" id="{00000000-0008-0000-0900-000007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3</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textlink="">
      <xdr:nvSpPr>
        <xdr:cNvPr id="8" name="団体名称ボックス">
          <a:extLst>
            <a:ext uri="{FF2B5EF4-FFF2-40B4-BE49-F238E27FC236}">
              <a16:creationId xmlns:a16="http://schemas.microsoft.com/office/drawing/2014/main" id="{00000000-0008-0000-0900-000008000000}"/>
            </a:ext>
          </a:extLst>
        </xdr:cNvPr>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editAs="oneCell">
    <xdr:from>
      <xdr:col>1</xdr:col>
      <xdr:colOff>0</xdr:colOff>
      <xdr:row>3</xdr:row>
      <xdr:rowOff>28575</xdr:rowOff>
    </xdr:from>
    <xdr:to>
      <xdr:col>4</xdr:col>
      <xdr:colOff>914400</xdr:colOff>
      <xdr:row>4</xdr:row>
      <xdr:rowOff>200025</xdr:rowOff>
    </xdr:to>
    <xdr:sp textlink="">
      <xdr:nvSpPr>
        <xdr:cNvPr id="9" name="テキスト ボックス 6">
          <a:extLst>
            <a:ext uri="{FF2B5EF4-FFF2-40B4-BE49-F238E27FC236}">
              <a16:creationId xmlns:a16="http://schemas.microsoft.com/office/drawing/2014/main" id="{00000000-0008-0000-0900-000009000000}"/>
            </a:ext>
          </a:extLst>
        </xdr:cNvPr>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textlink="" fLocksText="0">
      <xdr:nvSpPr>
        <xdr:cNvPr id="10" name="テキスト ボックス 9">
          <a:extLst>
            <a:ext uri="{FF2B5EF4-FFF2-40B4-BE49-F238E27FC236}">
              <a16:creationId xmlns:a16="http://schemas.microsoft.com/office/drawing/2014/main" id="{00000000-0008-0000-0900-00000A000000}"/>
            </a:ext>
          </a:extLst>
        </xdr:cNvPr>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a:t>
          </a:r>
          <a:r>
            <a:rPr kumimoji="1" lang="en-US" altLang="ja-JP" sz="1200">
              <a:latin typeface="ＭＳ ゴシック" pitchFamily="49" charset="-128"/>
              <a:ea typeface="ＭＳ ゴシック" pitchFamily="49" charset="-128"/>
            </a:rPr>
            <a:t>29</a:t>
          </a:r>
          <a:r>
            <a:rPr kumimoji="1" lang="ja-JP" altLang="en-US" sz="1200">
              <a:latin typeface="ＭＳ ゴシック" pitchFamily="49" charset="-128"/>
              <a:ea typeface="ＭＳ ゴシック" pitchFamily="49" charset="-128"/>
            </a:rPr>
            <a:t>年度から３年度、いずれの会計も黒字であった。</a:t>
          </a:r>
        </a:p>
        <a:p>
          <a:r>
            <a:rPr kumimoji="1" lang="ja-JP" altLang="en-US" sz="1200">
              <a:latin typeface="ＭＳ ゴシック" pitchFamily="49" charset="-128"/>
              <a:ea typeface="ＭＳ ゴシック" pitchFamily="49" charset="-128"/>
            </a:rPr>
            <a:t>　３年度は、標準財政規模に対する黒字額の割合としては、水道事業会計が</a:t>
          </a:r>
          <a:r>
            <a:rPr kumimoji="1" lang="en-US" altLang="ja-JP" sz="1200">
              <a:latin typeface="ＭＳ ゴシック" pitchFamily="49" charset="-128"/>
              <a:ea typeface="ＭＳ ゴシック" pitchFamily="49" charset="-128"/>
            </a:rPr>
            <a:t>6.04</a:t>
          </a:r>
          <a:r>
            <a:rPr kumimoji="1" lang="ja-JP" altLang="en-US" sz="1200">
              <a:latin typeface="ＭＳ ゴシック" pitchFamily="49" charset="-128"/>
              <a:ea typeface="ＭＳ ゴシック" pitchFamily="49" charset="-128"/>
            </a:rPr>
            <a:t>％と最も高く、次いで下水道事業会計</a:t>
          </a:r>
          <a:r>
            <a:rPr kumimoji="1" lang="en-US" altLang="ja-JP" sz="1200">
              <a:latin typeface="ＭＳ ゴシック" pitchFamily="49" charset="-128"/>
              <a:ea typeface="ＭＳ ゴシック" pitchFamily="49" charset="-128"/>
            </a:rPr>
            <a:t>5.53</a:t>
          </a:r>
          <a:r>
            <a:rPr kumimoji="1" lang="ja-JP" altLang="en-US" sz="1200">
              <a:latin typeface="ＭＳ ゴシック" pitchFamily="49" charset="-128"/>
              <a:ea typeface="ＭＳ ゴシック" pitchFamily="49" charset="-128"/>
            </a:rPr>
            <a:t>％、一般会計</a:t>
          </a:r>
          <a:r>
            <a:rPr kumimoji="1" lang="en-US" altLang="ja-JP" sz="1200">
              <a:latin typeface="ＭＳ ゴシック" pitchFamily="49" charset="-128"/>
              <a:ea typeface="ＭＳ ゴシック" pitchFamily="49" charset="-128"/>
            </a:rPr>
            <a:t>3.26</a:t>
          </a:r>
          <a:r>
            <a:rPr kumimoji="1" lang="ja-JP" altLang="en-US" sz="1200">
              <a:latin typeface="ＭＳ ゴシック" pitchFamily="49" charset="-128"/>
              <a:ea typeface="ＭＳ ゴシック" pitchFamily="49" charset="-128"/>
            </a:rPr>
            <a:t>％となっている。</a:t>
          </a:r>
        </a:p>
        <a:p>
          <a:r>
            <a:rPr kumimoji="1" lang="ja-JP" altLang="en-US" sz="1200">
              <a:latin typeface="ＭＳ ゴシック" pitchFamily="49" charset="-128"/>
              <a:ea typeface="ＭＳ ゴシック" pitchFamily="49" charset="-128"/>
            </a:rPr>
            <a:t> 　病院事業会計は、標準財政規模に対する黒字額の割合が高かった静岡病院が地方独立行政法人へ移行したことにより、</a:t>
          </a:r>
          <a:r>
            <a:rPr kumimoji="1" lang="en-US" altLang="ja-JP" sz="1200">
              <a:latin typeface="ＭＳ ゴシック" pitchFamily="49" charset="-128"/>
              <a:ea typeface="ＭＳ ゴシック" pitchFamily="49" charset="-128"/>
            </a:rPr>
            <a:t>28</a:t>
          </a:r>
          <a:r>
            <a:rPr kumimoji="1" lang="ja-JP" altLang="en-US" sz="1200">
              <a:latin typeface="ＭＳ ゴシック" pitchFamily="49" charset="-128"/>
              <a:ea typeface="ＭＳ ゴシック" pitchFamily="49" charset="-128"/>
            </a:rPr>
            <a:t>年度以降減少していたが、元年度以降は増加し、３年度は前年度と比較して</a:t>
          </a:r>
          <a:r>
            <a:rPr kumimoji="1" lang="en-US" altLang="ja-JP" sz="1200">
              <a:latin typeface="ＭＳ ゴシック" pitchFamily="49" charset="-128"/>
              <a:ea typeface="ＭＳ ゴシック" pitchFamily="49" charset="-128"/>
            </a:rPr>
            <a:t>0.35</a:t>
          </a:r>
          <a:r>
            <a:rPr kumimoji="1" lang="ja-JP" altLang="en-US" sz="1200">
              <a:latin typeface="ＭＳ ゴシック" pitchFamily="49" charset="-128"/>
              <a:ea typeface="ＭＳ ゴシック" pitchFamily="49" charset="-128"/>
            </a:rPr>
            <a:t>％増加した。</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a:extLst>
            <a:ext uri="{FF2B5EF4-FFF2-40B4-BE49-F238E27FC236}">
              <a16:creationId xmlns:a16="http://schemas.microsoft.com/office/drawing/2014/main" id="{00000000-0008-0000-0900-00000B000000}"/>
            </a:ext>
          </a:extLst>
        </xdr:cNvPr>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textlink="">
      <xdr:nvSpPr>
        <xdr:cNvPr id="12" name="凡例1">
          <a:extLst>
            <a:ext uri="{FF2B5EF4-FFF2-40B4-BE49-F238E27FC236}">
              <a16:creationId xmlns:a16="http://schemas.microsoft.com/office/drawing/2014/main" id="{00000000-0008-0000-0900-00000C000000}"/>
            </a:ext>
          </a:extLst>
        </xdr:cNvPr>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textlink="">
      <xdr:nvSpPr>
        <xdr:cNvPr id="13" name="凡例2">
          <a:extLst>
            <a:ext uri="{FF2B5EF4-FFF2-40B4-BE49-F238E27FC236}">
              <a16:creationId xmlns:a16="http://schemas.microsoft.com/office/drawing/2014/main" id="{00000000-0008-0000-0900-00000D000000}"/>
            </a:ext>
          </a:extLst>
        </xdr:cNvPr>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textlink="">
      <xdr:nvSpPr>
        <xdr:cNvPr id="14" name="凡例3">
          <a:extLst>
            <a:ext uri="{FF2B5EF4-FFF2-40B4-BE49-F238E27FC236}">
              <a16:creationId xmlns:a16="http://schemas.microsoft.com/office/drawing/2014/main" id="{00000000-0008-0000-0900-00000E000000}"/>
            </a:ext>
          </a:extLst>
        </xdr:cNvPr>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textlink="">
      <xdr:nvSpPr>
        <xdr:cNvPr id="15" name="凡例4">
          <a:extLst>
            <a:ext uri="{FF2B5EF4-FFF2-40B4-BE49-F238E27FC236}">
              <a16:creationId xmlns:a16="http://schemas.microsoft.com/office/drawing/2014/main" id="{00000000-0008-0000-0900-00000F000000}"/>
            </a:ext>
          </a:extLst>
        </xdr:cNvPr>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textlink="">
      <xdr:nvSpPr>
        <xdr:cNvPr id="16" name="凡例5">
          <a:extLst>
            <a:ext uri="{FF2B5EF4-FFF2-40B4-BE49-F238E27FC236}">
              <a16:creationId xmlns:a16="http://schemas.microsoft.com/office/drawing/2014/main" id="{00000000-0008-0000-0900-000010000000}"/>
            </a:ext>
          </a:extLst>
        </xdr:cNvPr>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textlink="">
      <xdr:nvSpPr>
        <xdr:cNvPr id="17" name="凡例6">
          <a:extLst>
            <a:ext uri="{FF2B5EF4-FFF2-40B4-BE49-F238E27FC236}">
              <a16:creationId xmlns:a16="http://schemas.microsoft.com/office/drawing/2014/main" id="{00000000-0008-0000-0900-000011000000}"/>
            </a:ext>
          </a:extLst>
        </xdr:cNvPr>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textlink="">
      <xdr:nvSpPr>
        <xdr:cNvPr id="18" name="凡例7">
          <a:extLst>
            <a:ext uri="{FF2B5EF4-FFF2-40B4-BE49-F238E27FC236}">
              <a16:creationId xmlns:a16="http://schemas.microsoft.com/office/drawing/2014/main" id="{00000000-0008-0000-0900-000012000000}"/>
            </a:ext>
          </a:extLst>
        </xdr:cNvPr>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textlink="">
      <xdr:nvSpPr>
        <xdr:cNvPr id="19" name="凡例8">
          <a:extLst>
            <a:ext uri="{FF2B5EF4-FFF2-40B4-BE49-F238E27FC236}">
              <a16:creationId xmlns:a16="http://schemas.microsoft.com/office/drawing/2014/main" id="{00000000-0008-0000-0900-000013000000}"/>
            </a:ext>
          </a:extLst>
        </xdr:cNvPr>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textlink="">
      <xdr:nvSpPr>
        <xdr:cNvPr id="20" name="凡例9">
          <a:extLst>
            <a:ext uri="{FF2B5EF4-FFF2-40B4-BE49-F238E27FC236}">
              <a16:creationId xmlns:a16="http://schemas.microsoft.com/office/drawing/2014/main" id="{00000000-0008-0000-0900-000014000000}"/>
            </a:ext>
          </a:extLst>
        </xdr:cNvPr>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textlink="">
      <xdr:nvSpPr>
        <xdr:cNvPr id="21" name="凡例10">
          <a:extLst>
            <a:ext uri="{FF2B5EF4-FFF2-40B4-BE49-F238E27FC236}">
              <a16:creationId xmlns:a16="http://schemas.microsoft.com/office/drawing/2014/main" id="{00000000-0008-0000-0900-000015000000}"/>
            </a:ext>
          </a:extLst>
        </xdr:cNvPr>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textlink="">
      <xdr:nvSpPr>
        <xdr:cNvPr id="2" name="表題ボックス">
          <a:extLst>
            <a:ext uri="{FF2B5EF4-FFF2-40B4-BE49-F238E27FC236}">
              <a16:creationId xmlns:a16="http://schemas.microsoft.com/office/drawing/2014/main" id="{00000000-0008-0000-0A00-000002000000}"/>
            </a:ext>
          </a:extLst>
        </xdr:cNvPr>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9</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textlink="">
      <xdr:nvSpPr>
        <xdr:cNvPr id="3" name="年度ボックス">
          <a:extLst>
            <a:ext uri="{FF2B5EF4-FFF2-40B4-BE49-F238E27FC236}">
              <a16:creationId xmlns:a16="http://schemas.microsoft.com/office/drawing/2014/main" id="{00000000-0008-0000-0A00-000003000000}"/>
            </a:ext>
          </a:extLst>
        </xdr:cNvPr>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3</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textlink="">
      <xdr:nvSpPr>
        <xdr:cNvPr id="4" name="団体名称ボックス">
          <a:extLst>
            <a:ext uri="{FF2B5EF4-FFF2-40B4-BE49-F238E27FC236}">
              <a16:creationId xmlns:a16="http://schemas.microsoft.com/office/drawing/2014/main" id="{00000000-0008-0000-0A00-000004000000}"/>
            </a:ext>
          </a:extLst>
        </xdr:cNvPr>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xdr:from>
      <xdr:col>1</xdr:col>
      <xdr:colOff>0</xdr:colOff>
      <xdr:row>43</xdr:row>
      <xdr:rowOff>0</xdr:rowOff>
    </xdr:from>
    <xdr:to>
      <xdr:col>10</xdr:col>
      <xdr:colOff>0</xdr:colOff>
      <xdr:row>44</xdr:row>
      <xdr:rowOff>0</xdr:rowOff>
    </xdr:to>
    <xdr:sp textlink="">
      <xdr:nvSpPr>
        <xdr:cNvPr id="5" name="Line 22">
          <a:extLst>
            <a:ext uri="{FF2B5EF4-FFF2-40B4-BE49-F238E27FC236}">
              <a16:creationId xmlns:a16="http://schemas.microsoft.com/office/drawing/2014/main" id="{00000000-0008-0000-0A00-000005000000}"/>
            </a:ext>
          </a:extLst>
        </xdr:cNvPr>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textlink="">
      <xdr:nvSpPr>
        <xdr:cNvPr id="6" name="Rectangle 23">
          <a:extLst>
            <a:ext uri="{FF2B5EF4-FFF2-40B4-BE49-F238E27FC236}">
              <a16:creationId xmlns:a16="http://schemas.microsoft.com/office/drawing/2014/main" id="{00000000-0008-0000-0A00-000006000000}"/>
            </a:ext>
          </a:extLst>
        </xdr:cNvPr>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textlink="">
      <xdr:nvSpPr>
        <xdr:cNvPr id="7" name="Rectangle 24">
          <a:extLst>
            <a:ext uri="{FF2B5EF4-FFF2-40B4-BE49-F238E27FC236}">
              <a16:creationId xmlns:a16="http://schemas.microsoft.com/office/drawing/2014/main" id="{00000000-0008-0000-0A00-000007000000}"/>
            </a:ext>
          </a:extLst>
        </xdr:cNvPr>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textlink="">
      <xdr:nvSpPr>
        <xdr:cNvPr id="8" name="Rectangle 25">
          <a:extLst>
            <a:ext uri="{FF2B5EF4-FFF2-40B4-BE49-F238E27FC236}">
              <a16:creationId xmlns:a16="http://schemas.microsoft.com/office/drawing/2014/main" id="{00000000-0008-0000-0A00-000008000000}"/>
            </a:ext>
          </a:extLst>
        </xdr:cNvPr>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textlink="">
      <xdr:nvSpPr>
        <xdr:cNvPr id="9" name="Rectangle 26">
          <a:extLst>
            <a:ext uri="{FF2B5EF4-FFF2-40B4-BE49-F238E27FC236}">
              <a16:creationId xmlns:a16="http://schemas.microsoft.com/office/drawing/2014/main" id="{00000000-0008-0000-0A00-000009000000}"/>
            </a:ext>
          </a:extLst>
        </xdr:cNvPr>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textlink="">
      <xdr:nvSpPr>
        <xdr:cNvPr id="10" name="Rectangle 27">
          <a:extLst>
            <a:ext uri="{FF2B5EF4-FFF2-40B4-BE49-F238E27FC236}">
              <a16:creationId xmlns:a16="http://schemas.microsoft.com/office/drawing/2014/main" id="{00000000-0008-0000-0A00-00000A000000}"/>
            </a:ext>
          </a:extLst>
        </xdr:cNvPr>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textlink="">
      <xdr:nvSpPr>
        <xdr:cNvPr id="11" name="Rectangle 28">
          <a:extLst>
            <a:ext uri="{FF2B5EF4-FFF2-40B4-BE49-F238E27FC236}">
              <a16:creationId xmlns:a16="http://schemas.microsoft.com/office/drawing/2014/main" id="{00000000-0008-0000-0A00-00000B000000}"/>
            </a:ext>
          </a:extLst>
        </xdr:cNvPr>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textlink="">
      <xdr:nvSpPr>
        <xdr:cNvPr id="12" name="Rectangle 29">
          <a:extLst>
            <a:ext uri="{FF2B5EF4-FFF2-40B4-BE49-F238E27FC236}">
              <a16:creationId xmlns:a16="http://schemas.microsoft.com/office/drawing/2014/main" id="{00000000-0008-0000-0A00-00000C000000}"/>
            </a:ext>
          </a:extLst>
        </xdr:cNvPr>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textlink="">
      <xdr:nvSpPr>
        <xdr:cNvPr id="13" name="Rectangle 30">
          <a:extLst>
            <a:ext uri="{FF2B5EF4-FFF2-40B4-BE49-F238E27FC236}">
              <a16:creationId xmlns:a16="http://schemas.microsoft.com/office/drawing/2014/main" id="{00000000-0008-0000-0A00-00000D000000}"/>
            </a:ext>
          </a:extLst>
        </xdr:cNvPr>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textlink="">
      <xdr:nvSpPr>
        <xdr:cNvPr id="14" name="Line 31">
          <a:extLst>
            <a:ext uri="{FF2B5EF4-FFF2-40B4-BE49-F238E27FC236}">
              <a16:creationId xmlns:a16="http://schemas.microsoft.com/office/drawing/2014/main" id="{00000000-0008-0000-0A00-00000E000000}"/>
            </a:ext>
          </a:extLst>
        </xdr:cNvPr>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textlink="">
      <xdr:nvSpPr>
        <xdr:cNvPr id="15" name="Oval 32">
          <a:extLst>
            <a:ext uri="{FF2B5EF4-FFF2-40B4-BE49-F238E27FC236}">
              <a16:creationId xmlns:a16="http://schemas.microsoft.com/office/drawing/2014/main" id="{00000000-0008-0000-0A00-00000F000000}"/>
            </a:ext>
          </a:extLst>
        </xdr:cNvPr>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textlink="">
      <xdr:nvSpPr>
        <xdr:cNvPr id="16" name="Rectangle 87">
          <a:extLst>
            <a:ext uri="{FF2B5EF4-FFF2-40B4-BE49-F238E27FC236}">
              <a16:creationId xmlns:a16="http://schemas.microsoft.com/office/drawing/2014/main" id="{00000000-0008-0000-0A00-000010000000}"/>
            </a:ext>
          </a:extLst>
        </xdr:cNvPr>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textlink="">
      <xdr:nvSpPr>
        <xdr:cNvPr id="17" name="Rectangle 88">
          <a:extLst>
            <a:ext uri="{FF2B5EF4-FFF2-40B4-BE49-F238E27FC236}">
              <a16:creationId xmlns:a16="http://schemas.microsoft.com/office/drawing/2014/main" id="{00000000-0008-0000-0A00-000011000000}"/>
            </a:ext>
          </a:extLst>
        </xdr:cNvPr>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xdr:nvGraphicFramePr>
        <xdr:cNvPr id="18" name="Chart 90">
          <a:extLst>
            <a:ext uri="{FF2B5EF4-FFF2-40B4-BE49-F238E27FC236}">
              <a16:creationId xmlns:a16="http://schemas.microsoft.com/office/drawing/2014/main" id="{00000000-0008-0000-0A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textlink="">
      <xdr:nvSpPr>
        <xdr:cNvPr id="19" name="Rectangle 88">
          <a:extLst>
            <a:ext uri="{FF2B5EF4-FFF2-40B4-BE49-F238E27FC236}">
              <a16:creationId xmlns:a16="http://schemas.microsoft.com/office/drawing/2014/main" id="{00000000-0008-0000-0A00-000013000000}"/>
            </a:ext>
          </a:extLst>
        </xdr:cNvPr>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textlink="" fLocksText="0">
      <xdr:nvSpPr>
        <xdr:cNvPr id="20" name="テキスト ボックス 19">
          <a:extLst>
            <a:ext uri="{FF2B5EF4-FFF2-40B4-BE49-F238E27FC236}">
              <a16:creationId xmlns:a16="http://schemas.microsoft.com/office/drawing/2014/main" id="{00000000-0008-0000-0A00-000014000000}"/>
            </a:ext>
          </a:extLst>
        </xdr:cNvPr>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実質公債費比率の分子は、満期一括償還地方債に係る年度割相当額などが増加しているが、</a:t>
          </a:r>
          <a:r>
            <a:rPr kumimoji="1" lang="en-US" altLang="ja-JP" sz="1200">
              <a:latin typeface="ＭＳ ゴシック" pitchFamily="49" charset="-128"/>
              <a:ea typeface="ＭＳ ゴシック" pitchFamily="49" charset="-128"/>
            </a:rPr>
            <a:t>17</a:t>
          </a:r>
          <a:r>
            <a:rPr kumimoji="1" lang="ja-JP" altLang="en-US" sz="1200">
              <a:latin typeface="ＭＳ ゴシック" pitchFamily="49" charset="-128"/>
              <a:ea typeface="ＭＳ ゴシック" pitchFamily="49" charset="-128"/>
            </a:rPr>
            <a:t>年度以降実施している借入期間の延長の影響などにより、定時償還方式の公債元金及び公債利子などの元利償還金が減少していることなどから、ほぼ横ばいで推移している。</a:t>
          </a:r>
        </a:p>
        <a:p>
          <a:r>
            <a:rPr kumimoji="1" lang="ja-JP" altLang="en-US" sz="1200">
              <a:latin typeface="ＭＳ ゴシック" pitchFamily="49" charset="-128"/>
              <a:ea typeface="ＭＳ ゴシック" pitchFamily="49" charset="-128"/>
            </a:rPr>
            <a:t>　３年度については、算入公債費等がほぼ横ばいとなった一方で、満期一括償還地方債に係る年度割相当額が増加したものの、元利償還金が減少したことなどにより、元利償還金等が減少したことから、前年度と比較して減となった。</a:t>
          </a:r>
        </a:p>
        <a:p>
          <a:r>
            <a:rPr kumimoji="1" lang="ja-JP" altLang="en-US" sz="1200">
              <a:latin typeface="ＭＳ ゴシック" pitchFamily="49" charset="-128"/>
              <a:ea typeface="ＭＳ ゴシック" pitchFamily="49" charset="-128"/>
            </a:rPr>
            <a:t>　今後、市債残高の累増や、元利償還金の増加が見込まれるため、市債残高の抑制や償還額の平準化を図り、計画的な財政運営に努める。</a:t>
          </a:r>
        </a:p>
      </xdr:txBody>
    </xdr:sp>
    <xdr:clientData/>
  </xdr:twoCellAnchor>
  <xdr:twoCellAnchor>
    <xdr:from>
      <xdr:col>1</xdr:col>
      <xdr:colOff>0</xdr:colOff>
      <xdr:row>55</xdr:row>
      <xdr:rowOff>0</xdr:rowOff>
    </xdr:from>
    <xdr:to>
      <xdr:col>10</xdr:col>
      <xdr:colOff>0</xdr:colOff>
      <xdr:row>56</xdr:row>
      <xdr:rowOff>0</xdr:rowOff>
    </xdr:to>
    <xdr:sp textlink="">
      <xdr:nvSpPr>
        <xdr:cNvPr id="21" name="Line 22">
          <a:extLst>
            <a:ext uri="{FF2B5EF4-FFF2-40B4-BE49-F238E27FC236}">
              <a16:creationId xmlns:a16="http://schemas.microsoft.com/office/drawing/2014/main" id="{00000000-0008-0000-0A00-000015000000}"/>
            </a:ext>
          </a:extLst>
        </xdr:cNvPr>
        <xdr:cNvSpPr>
          <a:spLocks noChangeShapeType="1"/>
        </xdr:cNvSpPr>
      </xdr:nvSpPr>
      <xdr:spPr bwMode="auto">
        <a:xfrm>
          <a:off x="504825" y="12106275"/>
          <a:ext cx="7448550" cy="400050"/>
        </a:xfrm>
        <a:prstGeom prst="line">
          <a:avLst/>
        </a:prstGeom>
        <a:noFill/>
        <a:ln w="19050">
          <a:solidFill>
            <a:srgbClr val="000000"/>
          </a:solidFill>
          <a:round/>
          <a:headEnd/>
          <a:tailEnd/>
        </a:ln>
      </xdr:spPr>
    </xdr:sp>
    <xdr:clientData/>
  </xdr:twoCellAnchor>
  <xdr:twoCellAnchor>
    <xdr:from>
      <xdr:col>15</xdr:col>
      <xdr:colOff>152400</xdr:colOff>
      <xdr:row>55</xdr:row>
      <xdr:rowOff>9525</xdr:rowOff>
    </xdr:from>
    <xdr:to>
      <xdr:col>20</xdr:col>
      <xdr:colOff>227240</xdr:colOff>
      <xdr:row>57</xdr:row>
      <xdr:rowOff>382361</xdr:rowOff>
    </xdr:to>
    <xdr:sp textlink="">
      <xdr:nvSpPr>
        <xdr:cNvPr id="22" name="Rectangle 87">
          <a:extLst>
            <a:ext uri="{FF2B5EF4-FFF2-40B4-BE49-F238E27FC236}">
              <a16:creationId xmlns:a16="http://schemas.microsoft.com/office/drawing/2014/main" id="{00000000-0008-0000-0A00-000016000000}"/>
            </a:ext>
          </a:extLst>
        </xdr:cNvPr>
        <xdr:cNvSpPr>
          <a:spLocks noChangeArrowheads="1"/>
        </xdr:cNvSpPr>
      </xdr:nvSpPr>
      <xdr:spPr bwMode="auto">
        <a:xfrm>
          <a:off x="13106400" y="12115800"/>
          <a:ext cx="4456340" cy="1172936"/>
        </a:xfrm>
        <a:prstGeom prst="rect">
          <a:avLst/>
        </a:prstGeom>
        <a:solidFill>
          <a:srgbClr val="FFFFFF"/>
        </a:solidFill>
        <a:ln w="19050">
          <a:solidFill>
            <a:srgbClr val="000000"/>
          </a:solidFill>
          <a:miter lim="800000"/>
          <a:headEnd/>
          <a:tailEnd/>
        </a:ln>
      </xdr:spPr>
    </xdr:sp>
    <xdr:clientData/>
  </xdr:twoCellAnchor>
  <xdr:twoCellAnchor>
    <xdr:from>
      <xdr:col>15</xdr:col>
      <xdr:colOff>176893</xdr:colOff>
      <xdr:row>55</xdr:row>
      <xdr:rowOff>0</xdr:rowOff>
    </xdr:from>
    <xdr:to>
      <xdr:col>16</xdr:col>
      <xdr:colOff>115661</xdr:colOff>
      <xdr:row>55</xdr:row>
      <xdr:rowOff>257175</xdr:rowOff>
    </xdr:to>
    <xdr:sp textlink="">
      <xdr:nvSpPr>
        <xdr:cNvPr id="23" name="Rectangle 88">
          <a:extLst>
            <a:ext uri="{FF2B5EF4-FFF2-40B4-BE49-F238E27FC236}">
              <a16:creationId xmlns:a16="http://schemas.microsoft.com/office/drawing/2014/main" id="{00000000-0008-0000-0A00-000017000000}"/>
            </a:ext>
          </a:extLst>
        </xdr:cNvPr>
        <xdr:cNvSpPr>
          <a:spLocks noChangeArrowheads="1"/>
        </xdr:cNvSpPr>
      </xdr:nvSpPr>
      <xdr:spPr bwMode="auto">
        <a:xfrm>
          <a:off x="13130893" y="12106275"/>
          <a:ext cx="815068" cy="25717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100" b="1" i="0" u="none" strike="noStrike" baseline="0">
              <a:solidFill>
                <a:srgbClr val="000000"/>
              </a:solidFill>
              <a:latin typeface="ＭＳ ゴシック"/>
              <a:ea typeface="ＭＳ ゴシック"/>
            </a:rPr>
            <a:t>分析欄</a:t>
          </a:r>
        </a:p>
      </xdr:txBody>
    </xdr:sp>
    <xdr:clientData/>
  </xdr:twoCellAnchor>
  <xdr:twoCellAnchor>
    <xdr:from>
      <xdr:col>15</xdr:col>
      <xdr:colOff>257175</xdr:colOff>
      <xdr:row>55</xdr:row>
      <xdr:rowOff>219075</xdr:rowOff>
    </xdr:from>
    <xdr:to>
      <xdr:col>20</xdr:col>
      <xdr:colOff>125016</xdr:colOff>
      <xdr:row>57</xdr:row>
      <xdr:rowOff>334736</xdr:rowOff>
    </xdr:to>
    <xdr:sp textlink="" fLocksText="0">
      <xdr:nvSpPr>
        <xdr:cNvPr id="24" name="テキスト ボックス 23">
          <a:extLst>
            <a:ext uri="{FF2B5EF4-FFF2-40B4-BE49-F238E27FC236}">
              <a16:creationId xmlns:a16="http://schemas.microsoft.com/office/drawing/2014/main" id="{00000000-0008-0000-0A00-000018000000}"/>
            </a:ext>
          </a:extLst>
        </xdr:cNvPr>
        <xdr:cNvSpPr txBox="1"/>
      </xdr:nvSpPr>
      <xdr:spPr>
        <a:xfrm>
          <a:off x="13211175" y="12325350"/>
          <a:ext cx="4249341" cy="9157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借入額の</a:t>
          </a:r>
          <a:r>
            <a:rPr kumimoji="1" lang="en-US" altLang="ja-JP" sz="1200">
              <a:latin typeface="ＭＳ ゴシック" pitchFamily="49" charset="-128"/>
              <a:ea typeface="ＭＳ ゴシック" pitchFamily="49" charset="-128"/>
            </a:rPr>
            <a:t>1/30</a:t>
          </a:r>
          <a:r>
            <a:rPr kumimoji="1" lang="ja-JP" altLang="en-US" sz="1200">
              <a:latin typeface="ＭＳ ゴシック" pitchFamily="49" charset="-128"/>
              <a:ea typeface="ＭＳ ゴシック" pitchFamily="49" charset="-128"/>
            </a:rPr>
            <a:t>を毎年度積み立てることとしている。</a:t>
          </a:r>
        </a:p>
        <a:p>
          <a:r>
            <a:rPr kumimoji="1" lang="ja-JP" altLang="en-US" sz="1200">
              <a:latin typeface="ＭＳ ゴシック" pitchFamily="49" charset="-128"/>
              <a:ea typeface="ＭＳ ゴシック" pitchFamily="49" charset="-128"/>
            </a:rPr>
            <a:t>市場公募債の借入に連動し、積立額は年々増加している。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xdr:nvGraphicFramePr>
        <xdr:cNvPr id="2" name="Chart 5">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53</xdr:row>
      <xdr:rowOff>9525</xdr:rowOff>
    </xdr:to>
    <xdr:sp textlink="">
      <xdr:nvSpPr>
        <xdr:cNvPr id="3" name="正方形/長方形 3">
          <a:extLst>
            <a:ext uri="{FF2B5EF4-FFF2-40B4-BE49-F238E27FC236}">
              <a16:creationId xmlns:a16="http://schemas.microsoft.com/office/drawing/2014/main" id="{00000000-0008-0000-0B00-000003000000}"/>
            </a:ext>
          </a:extLst>
        </xdr:cNvPr>
        <xdr:cNvSpPr>
          <a:spLocks noChangeArrowheads="1"/>
        </xdr:cNvSpPr>
      </xdr:nvSpPr>
      <xdr:spPr bwMode="auto">
        <a:xfrm>
          <a:off x="12992100" y="7572375"/>
          <a:ext cx="4667250" cy="4962525"/>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ＭＳ ゴシック" panose="020B0609070205080204" pitchFamily="49" charset="-128"/>
              <a:ea typeface="ＭＳ ゴシック" panose="020B0609070205080204" pitchFamily="49" charset="-128"/>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textlink="">
      <xdr:nvSpPr>
        <xdr:cNvPr id="5" name="正方形/長方形 36" descr="右上がり対角線 (太)">
          <a:extLst>
            <a:ext uri="{FF2B5EF4-FFF2-40B4-BE49-F238E27FC236}">
              <a16:creationId xmlns:a16="http://schemas.microsoft.com/office/drawing/2014/main" id="{00000000-0008-0000-0B00-000005000000}"/>
            </a:ext>
          </a:extLst>
        </xdr:cNvPr>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textlink="">
      <xdr:nvSpPr>
        <xdr:cNvPr id="6" name="正方形/長方形 37" descr="右下がり対角線 (太)">
          <a:extLst>
            <a:ext uri="{FF2B5EF4-FFF2-40B4-BE49-F238E27FC236}">
              <a16:creationId xmlns:a16="http://schemas.microsoft.com/office/drawing/2014/main" id="{00000000-0008-0000-0B00-000006000000}"/>
            </a:ext>
          </a:extLst>
        </xdr:cNvPr>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textlink="">
      <xdr:nvSpPr>
        <xdr:cNvPr id="7" name="正方形/長方形 38" descr="右上がり対角線 (太)">
          <a:extLst>
            <a:ext uri="{FF2B5EF4-FFF2-40B4-BE49-F238E27FC236}">
              <a16:creationId xmlns:a16="http://schemas.microsoft.com/office/drawing/2014/main" id="{00000000-0008-0000-0B00-000007000000}"/>
            </a:ext>
          </a:extLst>
        </xdr:cNvPr>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textlink="">
      <xdr:nvSpPr>
        <xdr:cNvPr id="8" name="正方形/長方形 39" descr="右下がり対角線 (太)">
          <a:extLst>
            <a:ext uri="{FF2B5EF4-FFF2-40B4-BE49-F238E27FC236}">
              <a16:creationId xmlns:a16="http://schemas.microsoft.com/office/drawing/2014/main" id="{00000000-0008-0000-0B00-000008000000}"/>
            </a:ext>
          </a:extLst>
        </xdr:cNvPr>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textlink="">
      <xdr:nvSpPr>
        <xdr:cNvPr id="9" name="正方形/長方形 40" descr="右上がり対角線 (太)">
          <a:extLst>
            <a:ext uri="{FF2B5EF4-FFF2-40B4-BE49-F238E27FC236}">
              <a16:creationId xmlns:a16="http://schemas.microsoft.com/office/drawing/2014/main" id="{00000000-0008-0000-0B00-000009000000}"/>
            </a:ext>
          </a:extLst>
        </xdr:cNvPr>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textlink="">
      <xdr:nvSpPr>
        <xdr:cNvPr id="10" name="正方形/長方形 41" descr="右下がり対角線 (太)">
          <a:extLst>
            <a:ext uri="{FF2B5EF4-FFF2-40B4-BE49-F238E27FC236}">
              <a16:creationId xmlns:a16="http://schemas.microsoft.com/office/drawing/2014/main" id="{00000000-0008-0000-0B00-00000A000000}"/>
            </a:ext>
          </a:extLst>
        </xdr:cNvPr>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47</xdr:row>
      <xdr:rowOff>57150</xdr:rowOff>
    </xdr:from>
    <xdr:to>
      <xdr:col>3</xdr:col>
      <xdr:colOff>704850</xdr:colOff>
      <xdr:row>47</xdr:row>
      <xdr:rowOff>314325</xdr:rowOff>
    </xdr:to>
    <xdr:sp textlink="">
      <xdr:nvSpPr>
        <xdr:cNvPr id="11" name="正方形/長方形 42" descr="右上がり対角線 (太)">
          <a:extLst>
            <a:ext uri="{FF2B5EF4-FFF2-40B4-BE49-F238E27FC236}">
              <a16:creationId xmlns:a16="http://schemas.microsoft.com/office/drawing/2014/main" id="{00000000-0008-0000-0B00-00000B000000}"/>
            </a:ext>
          </a:extLst>
        </xdr:cNvPr>
        <xdr:cNvSpPr>
          <a:spLocks noChangeArrowheads="1"/>
        </xdr:cNvSpPr>
      </xdr:nvSpPr>
      <xdr:spPr bwMode="auto">
        <a:xfrm>
          <a:off x="2590800" y="10467975"/>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48</xdr:row>
      <xdr:rowOff>47625</xdr:rowOff>
    </xdr:from>
    <xdr:to>
      <xdr:col>3</xdr:col>
      <xdr:colOff>704850</xdr:colOff>
      <xdr:row>48</xdr:row>
      <xdr:rowOff>304800</xdr:rowOff>
    </xdr:to>
    <xdr:sp textlink="">
      <xdr:nvSpPr>
        <xdr:cNvPr id="12" name="正方形/長方形 43" descr="右下がり対角線 (太)">
          <a:extLst>
            <a:ext uri="{FF2B5EF4-FFF2-40B4-BE49-F238E27FC236}">
              <a16:creationId xmlns:a16="http://schemas.microsoft.com/office/drawing/2014/main" id="{00000000-0008-0000-0B00-00000C000000}"/>
            </a:ext>
          </a:extLst>
        </xdr:cNvPr>
        <xdr:cNvSpPr>
          <a:spLocks noChangeArrowheads="1"/>
        </xdr:cNvSpPr>
      </xdr:nvSpPr>
      <xdr:spPr bwMode="auto">
        <a:xfrm>
          <a:off x="2590800" y="10810875"/>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304800</xdr:rowOff>
    </xdr:to>
    <xdr:sp textlink="">
      <xdr:nvSpPr>
        <xdr:cNvPr id="13" name="正方形/長方形 44" descr="右上がり対角線 (太)">
          <a:extLst>
            <a:ext uri="{FF2B5EF4-FFF2-40B4-BE49-F238E27FC236}">
              <a16:creationId xmlns:a16="http://schemas.microsoft.com/office/drawing/2014/main" id="{00000000-0008-0000-0B00-00000D000000}"/>
            </a:ext>
          </a:extLst>
        </xdr:cNvPr>
        <xdr:cNvSpPr>
          <a:spLocks noChangeArrowheads="1"/>
        </xdr:cNvSpPr>
      </xdr:nvSpPr>
      <xdr:spPr bwMode="auto">
        <a:xfrm>
          <a:off x="2590800" y="11172825"/>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50</xdr:row>
      <xdr:rowOff>57150</xdr:rowOff>
    </xdr:from>
    <xdr:to>
      <xdr:col>3</xdr:col>
      <xdr:colOff>704850</xdr:colOff>
      <xdr:row>50</xdr:row>
      <xdr:rowOff>314325</xdr:rowOff>
    </xdr:to>
    <xdr:sp textlink="">
      <xdr:nvSpPr>
        <xdr:cNvPr id="14" name="正方形/長方形 45" descr="右下がり対角線 (太)">
          <a:extLst>
            <a:ext uri="{FF2B5EF4-FFF2-40B4-BE49-F238E27FC236}">
              <a16:creationId xmlns:a16="http://schemas.microsoft.com/office/drawing/2014/main" id="{00000000-0008-0000-0B00-00000E000000}"/>
            </a:ext>
          </a:extLst>
        </xdr:cNvPr>
        <xdr:cNvSpPr>
          <a:spLocks noChangeArrowheads="1"/>
        </xdr:cNvSpPr>
      </xdr:nvSpPr>
      <xdr:spPr bwMode="auto">
        <a:xfrm>
          <a:off x="2590800" y="11525250"/>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51</xdr:row>
      <xdr:rowOff>47625</xdr:rowOff>
    </xdr:from>
    <xdr:to>
      <xdr:col>3</xdr:col>
      <xdr:colOff>704850</xdr:colOff>
      <xdr:row>51</xdr:row>
      <xdr:rowOff>304800</xdr:rowOff>
    </xdr:to>
    <xdr:sp textlink="">
      <xdr:nvSpPr>
        <xdr:cNvPr id="15" name="正方形/長方形 46" descr="右上がり対角線 (太)">
          <a:extLst>
            <a:ext uri="{FF2B5EF4-FFF2-40B4-BE49-F238E27FC236}">
              <a16:creationId xmlns:a16="http://schemas.microsoft.com/office/drawing/2014/main" id="{00000000-0008-0000-0B00-00000F000000}"/>
            </a:ext>
          </a:extLst>
        </xdr:cNvPr>
        <xdr:cNvSpPr>
          <a:spLocks noChangeArrowheads="1"/>
        </xdr:cNvSpPr>
      </xdr:nvSpPr>
      <xdr:spPr bwMode="auto">
        <a:xfrm>
          <a:off x="2590800" y="11868150"/>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52</xdr:row>
      <xdr:rowOff>161925</xdr:rowOff>
    </xdr:from>
    <xdr:to>
      <xdr:col>3</xdr:col>
      <xdr:colOff>666750</xdr:colOff>
      <xdr:row>52</xdr:row>
      <xdr:rowOff>161925</xdr:rowOff>
    </xdr:to>
    <xdr:cxnSp macro="">
      <xdr:nvCxnSpPr>
        <xdr:cNvPr id="16" name="直線コネクタ 20">
          <a:extLst>
            <a:ext uri="{FF2B5EF4-FFF2-40B4-BE49-F238E27FC236}">
              <a16:creationId xmlns:a16="http://schemas.microsoft.com/office/drawing/2014/main" id="{00000000-0008-0000-0B00-000010000000}"/>
            </a:ext>
          </a:extLst>
        </xdr:cNvPr>
        <xdr:cNvCxnSpPr>
          <a:cxnSpLocks noChangeShapeType="1"/>
        </xdr:cNvCxnSpPr>
      </xdr:nvCxnSpPr>
      <xdr:spPr bwMode="auto">
        <a:xfrm>
          <a:off x="2619375" y="12334875"/>
          <a:ext cx="476250" cy="0"/>
        </a:xfrm>
        <a:prstGeom prst="line">
          <a:avLst/>
        </a:prstGeom>
        <a:noFill/>
        <a:ln w="38100" algn="ctr">
          <a:solidFill>
            <a:srgbClr val="FF0000"/>
          </a:solidFill>
          <a:round/>
          <a:headEnd/>
          <a:tailEnd/>
        </a:ln>
      </xdr:spPr>
    </xdr:cxnSp>
    <xdr:clientData/>
  </xdr:twoCellAnchor>
  <xdr:twoCellAnchor>
    <xdr:from>
      <xdr:col>3</xdr:col>
      <xdr:colOff>342900</xdr:colOff>
      <xdr:row>52</xdr:row>
      <xdr:rowOff>76200</xdr:rowOff>
    </xdr:from>
    <xdr:to>
      <xdr:col>3</xdr:col>
      <xdr:colOff>523875</xdr:colOff>
      <xdr:row>52</xdr:row>
      <xdr:rowOff>257175</xdr:rowOff>
    </xdr:to>
    <xdr:sp textlink="">
      <xdr:nvSpPr>
        <xdr:cNvPr id="17" name="Oval 182">
          <a:extLst>
            <a:ext uri="{FF2B5EF4-FFF2-40B4-BE49-F238E27FC236}">
              <a16:creationId xmlns:a16="http://schemas.microsoft.com/office/drawing/2014/main" id="{00000000-0008-0000-0B00-000011000000}"/>
            </a:ext>
          </a:extLst>
        </xdr:cNvPr>
        <xdr:cNvSpPr>
          <a:spLocks noChangeArrowheads="1"/>
        </xdr:cNvSpPr>
      </xdr:nvSpPr>
      <xdr:spPr bwMode="auto">
        <a:xfrm>
          <a:off x="2771775" y="12249150"/>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textlink="">
      <xdr:nvSpPr>
        <xdr:cNvPr id="18" name="表題ボックス">
          <a:extLst>
            <a:ext uri="{FF2B5EF4-FFF2-40B4-BE49-F238E27FC236}">
              <a16:creationId xmlns:a16="http://schemas.microsoft.com/office/drawing/2014/main" id="{00000000-0008-0000-0B00-000012000000}"/>
            </a:ext>
          </a:extLst>
        </xdr:cNvPr>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10</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textlink="">
      <xdr:nvSpPr>
        <xdr:cNvPr id="19" name="年度ボックス">
          <a:extLst>
            <a:ext uri="{FF2B5EF4-FFF2-40B4-BE49-F238E27FC236}">
              <a16:creationId xmlns:a16="http://schemas.microsoft.com/office/drawing/2014/main" id="{00000000-0008-0000-0B00-000013000000}"/>
            </a:ext>
          </a:extLst>
        </xdr:cNvPr>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令和</a:t>
          </a:r>
          <a:r>
            <a:rPr lang="en-US" altLang="ja-JP" sz="1600" b="1">
              <a:latin typeface="ＭＳ ゴシック" pitchFamily="49" charset="-128"/>
              <a:ea typeface="ＭＳ ゴシック" pitchFamily="49" charset="-128"/>
            </a:rPr>
            <a:t>3</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textlink="">
      <xdr:nvSpPr>
        <xdr:cNvPr id="20" name="団体名称ボックス">
          <a:extLst>
            <a:ext uri="{FF2B5EF4-FFF2-40B4-BE49-F238E27FC236}">
              <a16:creationId xmlns:a16="http://schemas.microsoft.com/office/drawing/2014/main" id="{00000000-0008-0000-0B00-000014000000}"/>
            </a:ext>
          </a:extLst>
        </xdr:cNvPr>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静岡県静岡市</a:t>
          </a:r>
        </a:p>
      </xdr:txBody>
    </xdr:sp>
    <xdr:clientData/>
  </xdr:twoCellAnchor>
  <xdr:twoCellAnchor>
    <xdr:from>
      <xdr:col>1</xdr:col>
      <xdr:colOff>0</xdr:colOff>
      <xdr:row>39</xdr:row>
      <xdr:rowOff>0</xdr:rowOff>
    </xdr:from>
    <xdr:to>
      <xdr:col>8</xdr:col>
      <xdr:colOff>0</xdr:colOff>
      <xdr:row>40</xdr:row>
      <xdr:rowOff>0</xdr:rowOff>
    </xdr:to>
    <xdr:sp textlink="">
      <xdr:nvSpPr>
        <xdr:cNvPr id="21" name="Line 22">
          <a:extLst>
            <a:ext uri="{FF2B5EF4-FFF2-40B4-BE49-F238E27FC236}">
              <a16:creationId xmlns:a16="http://schemas.microsoft.com/office/drawing/2014/main" id="{00000000-0008-0000-0B00-000015000000}"/>
            </a:ext>
          </a:extLst>
        </xdr:cNvPr>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textlink="">
      <xdr:nvSpPr>
        <xdr:cNvPr id="22" name="テキスト ボックス 6">
          <a:extLst>
            <a:ext uri="{FF2B5EF4-FFF2-40B4-BE49-F238E27FC236}">
              <a16:creationId xmlns:a16="http://schemas.microsoft.com/office/drawing/2014/main" id="{00000000-0008-0000-0B00-000016000000}"/>
            </a:ext>
          </a:extLst>
        </xdr:cNvPr>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52</xdr:row>
      <xdr:rowOff>247650</xdr:rowOff>
    </xdr:to>
    <xdr:sp textlink="" fLocksText="0">
      <xdr:nvSpPr>
        <xdr:cNvPr id="23" name="テキスト ボックス 22">
          <a:extLst>
            <a:ext uri="{FF2B5EF4-FFF2-40B4-BE49-F238E27FC236}">
              <a16:creationId xmlns:a16="http://schemas.microsoft.com/office/drawing/2014/main" id="{00000000-0008-0000-0B00-000017000000}"/>
            </a:ext>
          </a:extLst>
        </xdr:cNvPr>
        <xdr:cNvSpPr txBox="1"/>
      </xdr:nvSpPr>
      <xdr:spPr>
        <a:xfrm>
          <a:off x="13106400" y="7962900"/>
          <a:ext cx="4438649" cy="4457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ゴシック" pitchFamily="49" charset="-128"/>
              <a:ea typeface="ＭＳ ゴシック" pitchFamily="49" charset="-128"/>
            </a:rPr>
            <a:t>　将来負担比率は、地方債残高が増加しているものの、緊急防災・減災事業債等の交付税措置率の高い起債を活用することにより、実質的な地方債残高の圧縮に取り組んでいることなどから、近年横ばいで推移していたが、３年度は分子となる将来負担見込額が減少したことに加え、普通交付税及び臨時財政対策債発行可能額の増加等により、分母となる財政規模が増加したことで、</a:t>
          </a:r>
          <a:r>
            <a:rPr kumimoji="1" lang="en-US" altLang="ja-JP" sz="1200">
              <a:latin typeface="ＭＳ ゴシック" pitchFamily="49" charset="-128"/>
              <a:ea typeface="ＭＳ ゴシック" pitchFamily="49" charset="-128"/>
            </a:rPr>
            <a:t>11.7</a:t>
          </a:r>
          <a:r>
            <a:rPr kumimoji="1" lang="ja-JP" altLang="en-US" sz="1200">
              <a:latin typeface="ＭＳ ゴシック" pitchFamily="49" charset="-128"/>
              <a:ea typeface="ＭＳ ゴシック" pitchFamily="49" charset="-128"/>
            </a:rPr>
            <a:t>ポイント減少した。</a:t>
          </a:r>
        </a:p>
        <a:p>
          <a:endParaRPr kumimoji="1" lang="ja-JP" altLang="en-US" sz="1200">
            <a:latin typeface="ＭＳ ゴシック" pitchFamily="49" charset="-128"/>
            <a:ea typeface="ＭＳ ゴシック" pitchFamily="49" charset="-128"/>
          </a:endParaRPr>
        </a:p>
        <a:p>
          <a:r>
            <a:rPr kumimoji="1" lang="ja-JP" altLang="en-US" sz="1200">
              <a:latin typeface="ＭＳ ゴシック" pitchFamily="49" charset="-128"/>
              <a:ea typeface="ＭＳ ゴシック" pitchFamily="49" charset="-128"/>
            </a:rPr>
            <a:t>　３年度は、下水道事業会計などの公営企業債の減少に伴う公営企業債等繰入見込額の減少及び職員の新陳代謝に伴う退職手当見込額の減少が生じた一方で、臨時財政対策債の発行により一般会計等地方債現在高が増加したことで将来負担額は増加したが、公共建築物整備基金の創設等により充当可能財源が増加したため、分子となる将来負担見込額は減少した。</a:t>
          </a:r>
        </a:p>
        <a:p>
          <a:r>
            <a:rPr kumimoji="1" lang="ja-JP" altLang="en-US" sz="1200">
              <a:latin typeface="ＭＳ ゴシック" pitchFamily="49" charset="-128"/>
              <a:ea typeface="ＭＳ ゴシック" pitchFamily="49" charset="-128"/>
            </a:rPr>
            <a:t>　今後も公債費等の削減を進め、財政の健全化に努める。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105"/>
  <sheetViews>
    <sheetView showGridLines="0" tabSelected="1" view="pageBreakPreview" zoomScale="50" zoomScaleNormal="85" zoomScaleSheetLayoutView="50" workbookViewId="0"/>
  </sheetViews>
  <sheetFormatPr defaultColWidth="0" defaultRowHeight="13.5" customHeight="1" zeroHeight="1"/>
  <cols>
    <col min="1" max="120" width="2.75" style="155" customWidth="1"/>
    <col min="121" max="121" width="0" style="154" hidden="1" customWidth="1"/>
    <col min="122" max="16384" width="9" style="154" hidden="1"/>
  </cols>
  <sheetData>
    <row r="1" spans="1:120">
      <c r="A1" s="154"/>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R1" s="154"/>
      <c r="BS1" s="154"/>
      <c r="BT1" s="154"/>
      <c r="BU1" s="154"/>
      <c r="BV1" s="154"/>
      <c r="BW1" s="154"/>
      <c r="BX1" s="154"/>
      <c r="BY1" s="154"/>
      <c r="BZ1" s="154"/>
      <c r="CA1" s="154"/>
      <c r="CB1" s="154"/>
      <c r="CC1" s="154"/>
      <c r="CD1" s="154"/>
      <c r="CE1" s="154"/>
      <c r="CF1" s="154"/>
      <c r="CG1" s="154"/>
      <c r="CH1" s="154"/>
      <c r="CI1" s="154"/>
      <c r="CJ1" s="154"/>
      <c r="CK1" s="154"/>
      <c r="CL1" s="154"/>
      <c r="CM1" s="154"/>
      <c r="CN1" s="154"/>
      <c r="CO1" s="154"/>
      <c r="CP1" s="154"/>
      <c r="CQ1" s="154"/>
      <c r="CR1" s="154"/>
      <c r="CS1" s="154"/>
      <c r="CT1" s="154"/>
      <c r="CU1" s="154"/>
      <c r="CV1" s="154"/>
      <c r="CW1" s="154"/>
      <c r="CX1" s="154"/>
      <c r="CY1" s="154"/>
      <c r="CZ1" s="154"/>
      <c r="DA1" s="154"/>
      <c r="DB1" s="154"/>
      <c r="DC1" s="154"/>
      <c r="DD1" s="154"/>
      <c r="DE1" s="154"/>
      <c r="DF1" s="154"/>
      <c r="DG1" s="154"/>
      <c r="DH1" s="154"/>
      <c r="DI1" s="154"/>
      <c r="DJ1" s="154"/>
      <c r="DK1" s="154"/>
      <c r="DL1" s="154"/>
      <c r="DM1" s="154"/>
      <c r="DN1" s="154"/>
      <c r="DO1" s="154"/>
      <c r="DP1" s="154"/>
    </row>
    <row r="2" spans="1:120"/>
    <row r="3" spans="1:120"/>
    <row r="4" spans="1:120"/>
    <row r="5" spans="1:120"/>
    <row r="6" spans="1:120"/>
    <row r="7" spans="1:120"/>
    <row r="8" spans="1:120"/>
    <row r="9" spans="1:120"/>
    <row r="10" spans="1:120"/>
    <row r="11" spans="1:120"/>
    <row r="12" spans="1:120"/>
    <row r="13" spans="1:120"/>
    <row r="14" spans="1:120"/>
    <row r="15" spans="1:120"/>
    <row r="16" spans="1:120">
      <c r="DP16" s="154"/>
    </row>
    <row r="17" spans="119:120">
      <c r="DP17" s="154"/>
    </row>
    <row r="18" spans="119:120"/>
    <row r="19" spans="119:120"/>
    <row r="20" spans="119:120">
      <c r="DO20" s="154"/>
      <c r="DP20" s="154"/>
    </row>
    <row r="21" spans="119:120">
      <c r="DP21" s="154"/>
    </row>
    <row r="22" spans="119:120"/>
    <row r="23" spans="119:120">
      <c r="DO23" s="154"/>
      <c r="DP23" s="154"/>
    </row>
    <row r="24" spans="119:120">
      <c r="DP24" s="154"/>
    </row>
    <row r="25" spans="119:120">
      <c r="DP25" s="154"/>
    </row>
    <row r="26" spans="119:120">
      <c r="DO26" s="154"/>
      <c r="DP26" s="154"/>
    </row>
    <row r="27" spans="119:120"/>
    <row r="28" spans="119:120">
      <c r="DO28" s="154"/>
      <c r="DP28" s="154"/>
    </row>
    <row r="29" spans="119:120">
      <c r="DP29" s="154"/>
    </row>
    <row r="30" spans="119:120"/>
    <row r="31" spans="119:120">
      <c r="DO31" s="154"/>
      <c r="DP31" s="154"/>
    </row>
    <row r="32" spans="119:120"/>
    <row r="33" spans="98:120">
      <c r="DO33" s="154"/>
      <c r="DP33" s="154"/>
    </row>
    <row r="34" spans="98:120">
      <c r="DM34" s="154"/>
    </row>
    <row r="35" spans="98:120">
      <c r="CT35" s="154"/>
      <c r="CU35" s="154"/>
      <c r="CV35" s="154"/>
      <c r="CY35" s="154"/>
      <c r="CZ35" s="154"/>
      <c r="DA35" s="154"/>
      <c r="DD35" s="154"/>
      <c r="DE35" s="154"/>
      <c r="DF35" s="154"/>
      <c r="DI35" s="154"/>
      <c r="DJ35" s="154"/>
      <c r="DK35" s="154"/>
      <c r="DM35" s="154"/>
      <c r="DN35" s="154"/>
      <c r="DO35" s="154"/>
      <c r="DP35" s="154"/>
    </row>
    <row r="36" spans="98:120"/>
    <row r="37" spans="98:120">
      <c r="CW37" s="154"/>
      <c r="DB37" s="154"/>
      <c r="DG37" s="154"/>
      <c r="DL37" s="154"/>
      <c r="DP37" s="154"/>
    </row>
    <row r="38" spans="98:120">
      <c r="CT38" s="154"/>
      <c r="CU38" s="154"/>
      <c r="CV38" s="154"/>
      <c r="CW38" s="154"/>
      <c r="CY38" s="154"/>
      <c r="CZ38" s="154"/>
      <c r="DA38" s="154"/>
      <c r="DB38" s="154"/>
      <c r="DD38" s="154"/>
      <c r="DE38" s="154"/>
      <c r="DF38" s="154"/>
      <c r="DG38" s="154"/>
      <c r="DI38" s="154"/>
      <c r="DJ38" s="154"/>
      <c r="DK38" s="154"/>
      <c r="DL38" s="154"/>
      <c r="DN38" s="154"/>
      <c r="DO38" s="154"/>
      <c r="DP38" s="154"/>
    </row>
    <row r="39" spans="98:120"/>
    <row r="40" spans="98:120"/>
    <row r="41" spans="98:120"/>
    <row r="42" spans="98:120"/>
    <row r="43" spans="98:120"/>
    <row r="44" spans="98:120"/>
    <row r="45" spans="98:120"/>
    <row r="46" spans="98:120"/>
    <row r="47" spans="98:120"/>
    <row r="48" spans="98:120"/>
    <row r="49" spans="22:120">
      <c r="DN49" s="154"/>
      <c r="DO49" s="154"/>
      <c r="DP49" s="154"/>
    </row>
    <row r="50" spans="22:120"/>
    <row r="51" spans="22:120"/>
    <row r="52" spans="22:120"/>
    <row r="53" spans="22:120"/>
    <row r="54" spans="22:120"/>
    <row r="55" spans="22:120"/>
    <row r="56" spans="22:120"/>
    <row r="57" spans="22:120"/>
    <row r="58" spans="22:120"/>
    <row r="59" spans="22:120"/>
    <row r="60" spans="22:120"/>
    <row r="61" spans="22:120"/>
    <row r="62" spans="22:120"/>
    <row r="63" spans="22:120">
      <c r="W63" s="154"/>
      <c r="CS63" s="154"/>
      <c r="CX63" s="154"/>
      <c r="DC63" s="154"/>
      <c r="DH63" s="154"/>
    </row>
    <row r="64" spans="22:120">
      <c r="V64" s="154"/>
    </row>
    <row r="65" spans="15:120">
      <c r="X65" s="154"/>
      <c r="Z65" s="154"/>
      <c r="AA65" s="154"/>
      <c r="AB65" s="154"/>
      <c r="AC65" s="154"/>
      <c r="AD65" s="154"/>
      <c r="AE65" s="154"/>
      <c r="AF65" s="154"/>
      <c r="AG65" s="154"/>
      <c r="AH65" s="154"/>
      <c r="AI65" s="154"/>
      <c r="AJ65" s="154"/>
      <c r="AK65" s="154"/>
      <c r="AL65" s="154"/>
      <c r="AM65" s="154"/>
      <c r="AN65" s="154"/>
      <c r="AO65" s="154"/>
      <c r="AP65" s="154"/>
      <c r="AQ65" s="154"/>
      <c r="AR65" s="154"/>
      <c r="AS65" s="154"/>
      <c r="AT65" s="154"/>
      <c r="AU65" s="154"/>
      <c r="AV65" s="154"/>
      <c r="AW65" s="154"/>
      <c r="AX65" s="154"/>
      <c r="AY65" s="154"/>
      <c r="AZ65" s="154"/>
      <c r="BA65" s="154"/>
      <c r="BB65" s="154"/>
      <c r="BC65" s="154"/>
      <c r="BD65" s="154"/>
      <c r="BE65" s="154"/>
      <c r="BF65" s="154"/>
      <c r="BG65" s="154"/>
      <c r="BH65" s="154"/>
      <c r="BI65" s="154"/>
      <c r="BJ65" s="154"/>
      <c r="BK65" s="154"/>
      <c r="BL65" s="154"/>
      <c r="BM65" s="154"/>
      <c r="BN65" s="154"/>
      <c r="BO65" s="154"/>
      <c r="BP65" s="154"/>
      <c r="BQ65" s="154"/>
      <c r="BR65" s="154"/>
      <c r="BS65" s="154"/>
      <c r="BT65" s="154"/>
      <c r="BU65" s="154"/>
      <c r="BV65" s="154"/>
      <c r="BW65" s="154"/>
      <c r="BX65" s="154"/>
      <c r="BY65" s="154"/>
      <c r="BZ65" s="154"/>
      <c r="CA65" s="154"/>
      <c r="CB65" s="154"/>
      <c r="CC65" s="154"/>
      <c r="CD65" s="154"/>
      <c r="CE65" s="154"/>
      <c r="CF65" s="154"/>
      <c r="CG65" s="154"/>
      <c r="CH65" s="154"/>
      <c r="CI65" s="154"/>
      <c r="CJ65" s="154"/>
      <c r="CK65" s="154"/>
      <c r="CL65" s="154"/>
      <c r="CM65" s="154"/>
      <c r="CN65" s="154"/>
      <c r="CO65" s="154"/>
      <c r="CP65" s="154"/>
      <c r="CQ65" s="154"/>
      <c r="CR65" s="154"/>
      <c r="CU65" s="154"/>
      <c r="CZ65" s="154"/>
      <c r="DE65" s="154"/>
      <c r="DJ65" s="154"/>
    </row>
    <row r="66" spans="15:120">
      <c r="Q66" s="154"/>
      <c r="S66" s="154"/>
      <c r="U66" s="154"/>
      <c r="DM66" s="154"/>
    </row>
    <row r="67" spans="15:120">
      <c r="O67" s="154"/>
      <c r="P67" s="154"/>
      <c r="R67" s="154"/>
      <c r="T67" s="154"/>
      <c r="Y67" s="154"/>
      <c r="CT67" s="154"/>
      <c r="CV67" s="154"/>
      <c r="CW67" s="154"/>
      <c r="CY67" s="154"/>
      <c r="DA67" s="154"/>
      <c r="DB67" s="154"/>
      <c r="DD67" s="154"/>
      <c r="DF67" s="154"/>
      <c r="DG67" s="154"/>
      <c r="DI67" s="154"/>
      <c r="DK67" s="154"/>
      <c r="DL67" s="154"/>
      <c r="DN67" s="154"/>
      <c r="DO67" s="154"/>
      <c r="DP67" s="154"/>
    </row>
    <row r="68" spans="15:120"/>
    <row r="69" spans="15:120"/>
    <row r="70" spans="15:120"/>
    <row r="71" spans="15:120"/>
    <row r="72" spans="15:120">
      <c r="DP72" s="154"/>
    </row>
    <row r="73" spans="15:120">
      <c r="DP73" s="154"/>
    </row>
    <row r="74" spans="15:120"/>
    <row r="75" spans="15:120"/>
    <row r="76" spans="15:120"/>
    <row r="77" spans="15:120"/>
    <row r="78" spans="15:120"/>
    <row r="79" spans="15:120"/>
    <row r="80" spans="15:120"/>
    <row r="81" spans="97:112"/>
    <row r="82" spans="97:112"/>
    <row r="83" spans="97:112"/>
    <row r="84" spans="97:112"/>
    <row r="85" spans="97:112"/>
    <row r="86" spans="97:112"/>
    <row r="87" spans="97:112"/>
    <row r="88" spans="97:112"/>
    <row r="89" spans="97:112"/>
    <row r="90" spans="97:112"/>
    <row r="91" spans="97:112"/>
    <row r="92" spans="97:112"/>
    <row r="93" spans="97:112"/>
    <row r="94" spans="97:112"/>
    <row r="95" spans="97:112"/>
    <row r="96" spans="97:112">
      <c r="CS96" s="154"/>
      <c r="CX96" s="154"/>
      <c r="DC96" s="154"/>
      <c r="DH96" s="154"/>
    </row>
    <row r="97" spans="24:120">
      <c r="CS97" s="154"/>
      <c r="CX97" s="154"/>
      <c r="DC97" s="154"/>
      <c r="DH97" s="154"/>
      <c r="DP97" s="155" t="s">
        <v>75</v>
      </c>
    </row>
    <row r="98" spans="24:120" hidden="1">
      <c r="CS98" s="154"/>
      <c r="CX98" s="154"/>
      <c r="DC98" s="154"/>
      <c r="DH98" s="154"/>
    </row>
    <row r="99" spans="24:120" hidden="1">
      <c r="CS99" s="154"/>
      <c r="CX99" s="154"/>
      <c r="DC99" s="154"/>
      <c r="DH99" s="154"/>
    </row>
    <row r="101" spans="24:120" ht="12" hidden="1" customHeight="1">
      <c r="X101" s="154"/>
      <c r="Y101" s="154"/>
      <c r="Z101" s="154"/>
      <c r="AA101" s="154"/>
      <c r="AB101" s="154"/>
      <c r="AC101" s="154"/>
      <c r="AD101" s="154"/>
      <c r="AE101" s="154"/>
      <c r="AF101" s="154"/>
      <c r="AG101" s="154"/>
      <c r="AH101" s="154"/>
      <c r="AI101" s="154"/>
      <c r="AJ101" s="154"/>
      <c r="AK101" s="154"/>
      <c r="AL101" s="154"/>
      <c r="AM101" s="154"/>
      <c r="AN101" s="154"/>
      <c r="AO101" s="154"/>
      <c r="AP101" s="154"/>
      <c r="AQ101" s="154"/>
      <c r="AR101" s="154"/>
      <c r="AS101" s="154"/>
      <c r="AT101" s="154"/>
      <c r="AU101" s="154"/>
      <c r="AV101" s="154"/>
      <c r="AW101" s="154"/>
      <c r="AX101" s="154"/>
      <c r="AY101" s="154"/>
      <c r="AZ101" s="154"/>
      <c r="BA101" s="154"/>
      <c r="BB101" s="154"/>
      <c r="BC101" s="154"/>
      <c r="BD101" s="154"/>
      <c r="BE101" s="154"/>
      <c r="BF101" s="154"/>
      <c r="BG101" s="154"/>
      <c r="BH101" s="154"/>
      <c r="BI101" s="154"/>
      <c r="BJ101" s="154"/>
      <c r="BK101" s="154"/>
      <c r="BL101" s="154"/>
      <c r="BM101" s="154"/>
      <c r="BN101" s="154"/>
      <c r="BO101" s="154"/>
      <c r="BP101" s="154"/>
      <c r="BQ101" s="154"/>
      <c r="BR101" s="154"/>
      <c r="BS101" s="154"/>
      <c r="BT101" s="154"/>
      <c r="BU101" s="154"/>
      <c r="BV101" s="154"/>
      <c r="BW101" s="154"/>
      <c r="BX101" s="154"/>
      <c r="BY101" s="154"/>
      <c r="BZ101" s="154"/>
      <c r="CA101" s="154"/>
      <c r="CB101" s="154"/>
      <c r="CC101" s="154"/>
      <c r="CD101" s="154"/>
      <c r="CE101" s="154"/>
      <c r="CF101" s="154"/>
      <c r="CG101" s="154"/>
      <c r="CH101" s="154"/>
      <c r="CI101" s="154"/>
      <c r="CJ101" s="154"/>
      <c r="CK101" s="154"/>
      <c r="CL101" s="154"/>
      <c r="CM101" s="154"/>
      <c r="CN101" s="154"/>
      <c r="CO101" s="154"/>
      <c r="CP101" s="154"/>
      <c r="CQ101" s="154"/>
      <c r="CR101" s="154"/>
      <c r="CU101" s="154"/>
      <c r="CZ101" s="154"/>
      <c r="DE101" s="154"/>
      <c r="DJ101" s="154"/>
    </row>
    <row r="102" spans="24:120" ht="1.5" hidden="1" customHeight="1">
      <c r="CU102" s="154"/>
      <c r="CZ102" s="154"/>
      <c r="DE102" s="154"/>
      <c r="DJ102" s="154"/>
      <c r="DM102" s="154"/>
    </row>
    <row r="103" spans="24:120" hidden="1">
      <c r="CT103" s="154"/>
      <c r="CV103" s="154"/>
      <c r="CW103" s="154"/>
      <c r="CY103" s="154"/>
      <c r="DA103" s="154"/>
      <c r="DB103" s="154"/>
      <c r="DD103" s="154"/>
      <c r="DF103" s="154"/>
      <c r="DG103" s="154"/>
      <c r="DI103" s="154"/>
      <c r="DK103" s="154"/>
      <c r="DL103" s="154"/>
      <c r="DM103" s="154"/>
      <c r="DN103" s="154"/>
      <c r="DO103" s="154"/>
      <c r="DP103" s="154"/>
    </row>
    <row r="104" spans="24:120" hidden="1">
      <c r="CV104" s="154"/>
      <c r="CW104" s="154"/>
      <c r="DA104" s="154"/>
      <c r="DB104" s="154"/>
      <c r="DF104" s="154"/>
      <c r="DG104" s="154"/>
      <c r="DK104" s="154"/>
      <c r="DL104" s="154"/>
      <c r="DN104" s="154"/>
      <c r="DO104" s="154"/>
      <c r="DP104" s="154"/>
    </row>
    <row r="105" spans="24:120" ht="12.75" hidden="1" customHeight="1"/>
  </sheetData>
  <dataConsolidate/>
  <phoneticPr fontId="2"/>
  <printOptions horizontalCentered="1" verticalCentered="1"/>
  <pageMargins left="0" right="0" top="0" bottom="0" header="0" footer="0"/>
  <pageSetup paperSize="9" scale="44" orientation="landscape" r:id="rId1"/>
  <headerFooter alignWithMargins="0">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0"/>
  <sheetViews>
    <sheetView showGridLines="0" zoomScale="50" zoomScaleNormal="50" zoomScaleSheetLayoutView="100" workbookViewId="0"/>
  </sheetViews>
  <sheetFormatPr defaultColWidth="0" defaultRowHeight="13.5" customHeight="1" zeroHeight="1"/>
  <cols>
    <col min="1" max="1" width="8.25" style="1" customWidth="1"/>
    <col min="2" max="16" width="14.625" style="1" customWidth="1"/>
    <col min="17" max="16384" width="0" style="1" hidden="1"/>
  </cols>
  <sheetData>
    <row r="1" ht="16.5" customHeight="1"/>
    <row r="2" ht="16.5" customHeight="1"/>
    <row r="3" ht="16.5" customHeight="1"/>
    <row r="4" ht="16.5" customHeight="1"/>
    <row r="5" ht="16.5" customHeight="1"/>
    <row r="6" ht="16.5" customHeight="1"/>
    <row r="7" ht="16.5" customHeight="1"/>
    <row r="8" ht="16.5" customHeight="1"/>
    <row r="9" ht="16.5" customHeight="1"/>
    <row r="10" ht="16.5" customHeight="1"/>
    <row r="11" ht="16.5" customHeight="1"/>
    <row r="12" ht="16.5" customHeight="1"/>
    <row r="13" ht="16.5" customHeight="1"/>
    <row r="14" ht="16.5" customHeight="1"/>
    <row r="15" ht="16.5" customHeight="1"/>
    <row r="16" ht="16.5" customHeight="1"/>
    <row r="17" ht="16.5" customHeight="1"/>
    <row r="18" ht="16.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spans="2:10" ht="16.5" customHeight="1"/>
    <row r="34" spans="2:10" ht="16.5" customHeight="1"/>
    <row r="35" spans="2:10" ht="16.5" customHeight="1"/>
    <row r="36" spans="2:10" ht="16.5" customHeight="1"/>
    <row r="37" spans="2:10" ht="16.5" customHeight="1"/>
    <row r="38" spans="2:10" ht="16.5" customHeight="1"/>
    <row r="39" spans="2:10" ht="16.5" customHeight="1"/>
    <row r="40" spans="2:10" ht="16.5" customHeight="1"/>
    <row r="41" spans="2:10" ht="16.5" customHeight="1"/>
    <row r="42" spans="2:10" ht="16.5" customHeight="1"/>
    <row r="43" spans="2:10" ht="16.5" customHeight="1"/>
    <row r="44" spans="2:10" ht="16.5" customHeight="1"/>
    <row r="45" spans="2:10" ht="29.25" customHeight="1" thickBot="1">
      <c r="B45" s="2"/>
      <c r="C45" s="2"/>
      <c r="D45" s="2"/>
      <c r="E45" s="2"/>
      <c r="F45" s="2"/>
      <c r="G45" s="2"/>
      <c r="H45" s="2"/>
      <c r="I45" s="2"/>
      <c r="J45" s="3" t="s">
        <v>0</v>
      </c>
    </row>
    <row r="46" spans="2:10" ht="29.25" customHeight="1" thickBot="1">
      <c r="B46" s="4" t="s">
        <v>1</v>
      </c>
      <c r="C46" s="5"/>
      <c r="D46" s="5"/>
      <c r="E46" s="6" t="s">
        <v>2</v>
      </c>
      <c r="F46" s="7" t="s">
        <v>83</v>
      </c>
      <c r="G46" s="8" t="s">
        <v>84</v>
      </c>
      <c r="H46" s="8" t="s">
        <v>85</v>
      </c>
      <c r="I46" s="8" t="s">
        <v>86</v>
      </c>
      <c r="J46" s="9" t="s">
        <v>87</v>
      </c>
    </row>
    <row r="47" spans="2:10" ht="57.75" customHeight="1">
      <c r="B47" s="10"/>
      <c r="C47" s="165" t="s">
        <v>3</v>
      </c>
      <c r="D47" s="165"/>
      <c r="E47" s="166"/>
      <c r="F47" s="11">
        <v>4.6100000000000003</v>
      </c>
      <c r="G47" s="12">
        <v>4.55</v>
      </c>
      <c r="H47" s="12">
        <v>4.58</v>
      </c>
      <c r="I47" s="12">
        <v>4.53</v>
      </c>
      <c r="J47" s="13">
        <v>5.81</v>
      </c>
    </row>
    <row r="48" spans="2:10" ht="57.75" customHeight="1">
      <c r="B48" s="14"/>
      <c r="C48" s="167" t="s">
        <v>4</v>
      </c>
      <c r="D48" s="167"/>
      <c r="E48" s="168"/>
      <c r="F48" s="15">
        <v>2.4500000000000002</v>
      </c>
      <c r="G48" s="16">
        <v>2.84</v>
      </c>
      <c r="H48" s="16">
        <v>2.72</v>
      </c>
      <c r="I48" s="16">
        <v>2.8</v>
      </c>
      <c r="J48" s="17">
        <v>3.3</v>
      </c>
    </row>
    <row r="49" spans="2:10" ht="57.75" customHeight="1" thickBot="1">
      <c r="B49" s="18"/>
      <c r="C49" s="169" t="s">
        <v>5</v>
      </c>
      <c r="D49" s="169"/>
      <c r="E49" s="170"/>
      <c r="F49" s="19">
        <v>0.63</v>
      </c>
      <c r="G49" s="20">
        <v>0.4</v>
      </c>
      <c r="H49" s="20" t="s">
        <v>88</v>
      </c>
      <c r="I49" s="20">
        <v>0.14000000000000001</v>
      </c>
      <c r="J49" s="21">
        <v>2.12</v>
      </c>
    </row>
    <row r="50" spans="2:10"/>
  </sheetData>
  <sheetProtection algorithmName="SHA-512" hashValue="4t6qFd2i+ZQ6VBjK5atlN7+2hQ3hDpX/AmmRquBc3Mh2yDZLGEIKjoNORp07CaIhWO1IF/pbWpzo6nyKNdfImQ==" saltValue="mXgPjZ5DUp7rd09vir+Bmg==" spinCount="100000"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50" zoomScaleNormal="50" zoomScaleSheetLayoutView="100" workbookViewId="0"/>
  </sheetViews>
  <sheetFormatPr defaultColWidth="0" defaultRowHeight="13.5" customHeight="1" zeroHeight="1"/>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c r="A1" s="22"/>
      <c r="B1" s="22"/>
      <c r="C1" s="22"/>
      <c r="D1" s="22"/>
      <c r="E1" s="22"/>
      <c r="F1" s="22"/>
      <c r="G1" s="22"/>
      <c r="H1" s="22"/>
      <c r="I1" s="22"/>
      <c r="J1" s="22"/>
      <c r="K1" s="22"/>
      <c r="L1" s="22"/>
      <c r="M1" s="22"/>
      <c r="N1" s="22"/>
      <c r="O1" s="22"/>
      <c r="P1" s="22"/>
    </row>
    <row r="2" spans="1:16" ht="16.5" customHeight="1">
      <c r="A2" s="22"/>
      <c r="B2" s="22"/>
      <c r="C2" s="22"/>
      <c r="D2" s="22"/>
      <c r="E2" s="22"/>
      <c r="F2" s="22"/>
      <c r="G2" s="22"/>
      <c r="H2" s="22"/>
      <c r="I2" s="22"/>
      <c r="J2" s="22"/>
      <c r="K2" s="22"/>
      <c r="L2" s="22"/>
      <c r="M2" s="22"/>
      <c r="N2" s="22"/>
      <c r="O2" s="22"/>
      <c r="P2" s="22"/>
    </row>
    <row r="3" spans="1:16" ht="16.5" customHeight="1">
      <c r="A3" s="22"/>
      <c r="B3" s="22"/>
      <c r="C3" s="22"/>
      <c r="D3" s="22"/>
      <c r="E3" s="22"/>
      <c r="F3" s="22"/>
      <c r="G3" s="22"/>
      <c r="H3" s="22"/>
      <c r="I3" s="22"/>
      <c r="J3" s="22"/>
      <c r="K3" s="22"/>
      <c r="L3" s="22"/>
      <c r="M3" s="22"/>
      <c r="N3" s="22"/>
      <c r="O3" s="22"/>
      <c r="P3" s="22"/>
    </row>
    <row r="4" spans="1:16" ht="16.5" customHeight="1">
      <c r="A4" s="22"/>
      <c r="B4" s="22"/>
      <c r="C4" s="22"/>
      <c r="D4" s="22"/>
      <c r="E4" s="22"/>
      <c r="F4" s="22"/>
      <c r="G4" s="22"/>
      <c r="H4" s="22"/>
      <c r="I4" s="22"/>
      <c r="J4" s="22"/>
      <c r="K4" s="22"/>
      <c r="L4" s="22"/>
      <c r="M4" s="22"/>
      <c r="N4" s="22"/>
      <c r="O4" s="22"/>
      <c r="P4" s="22"/>
    </row>
    <row r="5" spans="1:16" ht="16.5" customHeight="1">
      <c r="A5" s="22"/>
      <c r="B5" s="22"/>
      <c r="C5" s="22"/>
      <c r="D5" s="22"/>
      <c r="E5" s="22"/>
      <c r="F5" s="22"/>
      <c r="G5" s="22"/>
      <c r="H5" s="22"/>
      <c r="I5" s="22"/>
      <c r="J5" s="22"/>
      <c r="K5" s="22"/>
      <c r="L5" s="22"/>
      <c r="M5" s="22"/>
      <c r="N5" s="22"/>
      <c r="O5" s="22"/>
      <c r="P5" s="22"/>
    </row>
    <row r="6" spans="1:16" ht="16.5" customHeight="1">
      <c r="A6" s="22"/>
      <c r="B6" s="22"/>
      <c r="C6" s="22"/>
      <c r="D6" s="22"/>
      <c r="E6" s="22"/>
      <c r="F6" s="22"/>
      <c r="G6" s="22"/>
      <c r="H6" s="22"/>
      <c r="I6" s="22"/>
      <c r="J6" s="22"/>
      <c r="K6" s="22"/>
      <c r="L6" s="22"/>
      <c r="M6" s="22"/>
      <c r="N6" s="22"/>
      <c r="O6" s="22"/>
      <c r="P6" s="22"/>
    </row>
    <row r="7" spans="1:16" ht="16.5" customHeight="1">
      <c r="A7" s="22"/>
      <c r="B7" s="22"/>
      <c r="C7" s="22"/>
      <c r="D7" s="22"/>
      <c r="E7" s="22"/>
      <c r="F7" s="22"/>
      <c r="G7" s="22"/>
      <c r="H7" s="22"/>
      <c r="I7" s="22"/>
      <c r="J7" s="22"/>
      <c r="K7" s="22"/>
      <c r="L7" s="22"/>
      <c r="M7" s="22"/>
      <c r="N7" s="22"/>
      <c r="O7" s="22"/>
      <c r="P7" s="22"/>
    </row>
    <row r="8" spans="1:16" ht="16.5" customHeight="1">
      <c r="A8" s="22"/>
      <c r="B8" s="22"/>
      <c r="C8" s="22"/>
      <c r="D8" s="22"/>
      <c r="E8" s="22"/>
      <c r="F8" s="22"/>
      <c r="G8" s="22"/>
      <c r="H8" s="22"/>
      <c r="I8" s="22"/>
      <c r="J8" s="22"/>
      <c r="K8" s="22"/>
      <c r="L8" s="22"/>
      <c r="M8" s="22"/>
      <c r="N8" s="22"/>
      <c r="O8" s="22"/>
      <c r="P8" s="22"/>
    </row>
    <row r="9" spans="1:16" ht="16.5" customHeight="1">
      <c r="A9" s="22"/>
      <c r="B9" s="22"/>
      <c r="C9" s="22"/>
      <c r="D9" s="22"/>
      <c r="E9" s="22"/>
      <c r="F9" s="22"/>
      <c r="G9" s="22"/>
      <c r="H9" s="22"/>
      <c r="I9" s="22"/>
      <c r="J9" s="22"/>
      <c r="K9" s="22"/>
      <c r="L9" s="22"/>
      <c r="M9" s="22"/>
      <c r="N9" s="22"/>
      <c r="O9" s="22"/>
      <c r="P9" s="22"/>
    </row>
    <row r="10" spans="1:16" ht="16.5" customHeight="1">
      <c r="A10" s="22"/>
      <c r="B10" s="22"/>
      <c r="C10" s="22"/>
      <c r="D10" s="22"/>
      <c r="E10" s="22"/>
      <c r="F10" s="22"/>
      <c r="G10" s="22"/>
      <c r="H10" s="22"/>
      <c r="I10" s="22"/>
      <c r="J10" s="22"/>
      <c r="K10" s="22"/>
      <c r="L10" s="22"/>
      <c r="M10" s="22"/>
      <c r="N10" s="22"/>
      <c r="O10" s="22"/>
      <c r="P10" s="22"/>
    </row>
    <row r="11" spans="1:16" ht="16.5" customHeight="1">
      <c r="A11" s="22"/>
      <c r="B11" s="22"/>
      <c r="C11" s="22"/>
      <c r="D11" s="22"/>
      <c r="E11" s="22"/>
      <c r="F11" s="22"/>
      <c r="G11" s="22"/>
      <c r="H11" s="22"/>
      <c r="I11" s="22"/>
      <c r="J11" s="22"/>
      <c r="K11" s="22"/>
      <c r="L11" s="22"/>
      <c r="M11" s="22"/>
      <c r="N11" s="22"/>
      <c r="O11" s="22"/>
      <c r="P11" s="22"/>
    </row>
    <row r="12" spans="1:16" ht="16.5" customHeight="1">
      <c r="A12" s="22"/>
      <c r="B12" s="22"/>
      <c r="C12" s="22"/>
      <c r="D12" s="22"/>
      <c r="E12" s="22"/>
      <c r="F12" s="22"/>
      <c r="G12" s="22"/>
      <c r="H12" s="22"/>
      <c r="I12" s="22"/>
      <c r="J12" s="22"/>
      <c r="K12" s="22"/>
      <c r="L12" s="22"/>
      <c r="M12" s="22"/>
      <c r="N12" s="22"/>
      <c r="O12" s="22"/>
      <c r="P12" s="22"/>
    </row>
    <row r="13" spans="1:16" ht="16.5" customHeight="1">
      <c r="A13" s="22"/>
      <c r="B13" s="22"/>
      <c r="C13" s="22"/>
      <c r="D13" s="22"/>
      <c r="E13" s="22"/>
      <c r="F13" s="22"/>
      <c r="G13" s="22"/>
      <c r="H13" s="22"/>
      <c r="I13" s="22"/>
      <c r="J13" s="22"/>
      <c r="K13" s="22"/>
      <c r="L13" s="22"/>
      <c r="M13" s="22"/>
      <c r="N13" s="22"/>
      <c r="O13" s="22"/>
      <c r="P13" s="22"/>
    </row>
    <row r="14" spans="1:16" ht="16.5" customHeight="1">
      <c r="A14" s="22"/>
      <c r="B14" s="22"/>
      <c r="C14" s="22"/>
      <c r="D14" s="22"/>
      <c r="E14" s="22"/>
      <c r="F14" s="22"/>
      <c r="G14" s="22"/>
      <c r="H14" s="22"/>
      <c r="I14" s="22"/>
      <c r="J14" s="22"/>
      <c r="K14" s="22"/>
      <c r="L14" s="22"/>
      <c r="M14" s="22"/>
      <c r="N14" s="22"/>
      <c r="O14" s="22"/>
      <c r="P14" s="22"/>
    </row>
    <row r="15" spans="1:16" ht="16.5" customHeight="1">
      <c r="A15" s="22"/>
      <c r="B15" s="22"/>
      <c r="C15" s="22"/>
      <c r="D15" s="22"/>
      <c r="E15" s="22"/>
      <c r="F15" s="22"/>
      <c r="G15" s="22"/>
      <c r="H15" s="22"/>
      <c r="I15" s="22"/>
      <c r="J15" s="22"/>
      <c r="K15" s="22"/>
      <c r="L15" s="22"/>
      <c r="M15" s="22"/>
      <c r="N15" s="22"/>
      <c r="O15" s="22"/>
      <c r="P15" s="22"/>
    </row>
    <row r="16" spans="1:16" ht="16.5" customHeight="1">
      <c r="A16" s="22"/>
      <c r="B16" s="22"/>
      <c r="C16" s="22"/>
      <c r="D16" s="22"/>
      <c r="E16" s="22"/>
      <c r="F16" s="22"/>
      <c r="G16" s="22"/>
      <c r="H16" s="22"/>
      <c r="I16" s="22"/>
      <c r="J16" s="22"/>
      <c r="K16" s="22"/>
      <c r="L16" s="22"/>
      <c r="M16" s="22"/>
      <c r="N16" s="22"/>
      <c r="O16" s="22"/>
      <c r="P16" s="22"/>
    </row>
    <row r="17" spans="1:16" ht="16.5" customHeight="1">
      <c r="A17" s="22"/>
      <c r="B17" s="22"/>
      <c r="C17" s="22"/>
      <c r="D17" s="22"/>
      <c r="E17" s="22"/>
      <c r="F17" s="22"/>
      <c r="G17" s="22"/>
      <c r="H17" s="22"/>
      <c r="I17" s="22"/>
      <c r="J17" s="22"/>
      <c r="K17" s="22"/>
      <c r="L17" s="22"/>
      <c r="M17" s="22"/>
      <c r="N17" s="22"/>
      <c r="O17" s="22"/>
      <c r="P17" s="22"/>
    </row>
    <row r="18" spans="1:16" ht="16.5" customHeight="1">
      <c r="A18" s="22"/>
      <c r="B18" s="22"/>
      <c r="C18" s="22"/>
      <c r="D18" s="22"/>
      <c r="E18" s="22"/>
      <c r="F18" s="22"/>
      <c r="G18" s="22"/>
      <c r="H18" s="22"/>
      <c r="I18" s="22"/>
      <c r="J18" s="22"/>
      <c r="K18" s="22"/>
      <c r="L18" s="22"/>
      <c r="M18" s="22"/>
      <c r="N18" s="22"/>
      <c r="O18" s="22"/>
      <c r="P18" s="22"/>
    </row>
    <row r="19" spans="1:16" ht="16.5" customHeight="1">
      <c r="A19" s="22"/>
      <c r="B19" s="22"/>
      <c r="C19" s="22"/>
      <c r="D19" s="22"/>
      <c r="E19" s="22"/>
      <c r="F19" s="22"/>
      <c r="G19" s="22"/>
      <c r="H19" s="22"/>
      <c r="I19" s="22"/>
      <c r="J19" s="22"/>
      <c r="K19" s="22"/>
      <c r="L19" s="22"/>
      <c r="M19" s="22"/>
      <c r="N19" s="22"/>
      <c r="O19" s="22"/>
      <c r="P19" s="22"/>
    </row>
    <row r="20" spans="1:16" ht="16.5" customHeight="1">
      <c r="A20" s="22"/>
      <c r="B20" s="22"/>
      <c r="C20" s="22"/>
      <c r="D20" s="22"/>
      <c r="E20" s="22"/>
      <c r="F20" s="22"/>
      <c r="G20" s="22"/>
      <c r="H20" s="22"/>
      <c r="I20" s="22"/>
      <c r="J20" s="22"/>
      <c r="K20" s="22"/>
      <c r="L20" s="22"/>
      <c r="M20" s="22"/>
      <c r="N20" s="22"/>
      <c r="O20" s="22"/>
      <c r="P20" s="22"/>
    </row>
    <row r="21" spans="1:16" ht="16.5" customHeight="1">
      <c r="A21" s="22"/>
      <c r="B21" s="22"/>
      <c r="C21" s="22"/>
      <c r="D21" s="22"/>
      <c r="E21" s="22"/>
      <c r="F21" s="22"/>
      <c r="G21" s="22"/>
      <c r="H21" s="22"/>
      <c r="I21" s="22"/>
      <c r="J21" s="22"/>
      <c r="K21" s="22"/>
      <c r="L21" s="22"/>
      <c r="M21" s="22"/>
      <c r="N21" s="22"/>
      <c r="O21" s="22"/>
      <c r="P21" s="22"/>
    </row>
    <row r="22" spans="1:16" ht="16.5" customHeight="1">
      <c r="A22" s="22"/>
      <c r="B22" s="22"/>
      <c r="C22" s="22"/>
      <c r="D22" s="22"/>
      <c r="E22" s="22"/>
      <c r="F22" s="22"/>
      <c r="G22" s="22"/>
      <c r="H22" s="22"/>
      <c r="I22" s="22"/>
      <c r="J22" s="22"/>
      <c r="K22" s="22"/>
      <c r="L22" s="22"/>
      <c r="M22" s="22"/>
      <c r="N22" s="22"/>
      <c r="O22" s="22"/>
      <c r="P22" s="22"/>
    </row>
    <row r="23" spans="1:16" ht="16.5" customHeight="1">
      <c r="A23" s="22"/>
      <c r="B23" s="22"/>
      <c r="C23" s="22"/>
      <c r="D23" s="22"/>
      <c r="E23" s="22"/>
      <c r="F23" s="22"/>
      <c r="G23" s="22"/>
      <c r="H23" s="22"/>
      <c r="I23" s="22"/>
      <c r="J23" s="22"/>
      <c r="K23" s="22"/>
      <c r="L23" s="22"/>
      <c r="M23" s="22"/>
      <c r="N23" s="22"/>
      <c r="O23" s="22"/>
      <c r="P23" s="22"/>
    </row>
    <row r="24" spans="1:16" ht="16.5" customHeight="1">
      <c r="A24" s="22"/>
      <c r="B24" s="22"/>
      <c r="C24" s="22"/>
      <c r="D24" s="22"/>
      <c r="E24" s="22"/>
      <c r="F24" s="22"/>
      <c r="G24" s="22"/>
      <c r="H24" s="22"/>
      <c r="I24" s="22"/>
      <c r="J24" s="22"/>
      <c r="K24" s="22"/>
      <c r="L24" s="22"/>
      <c r="M24" s="22"/>
      <c r="N24" s="22"/>
      <c r="O24" s="22"/>
      <c r="P24" s="22"/>
    </row>
    <row r="25" spans="1:16" ht="16.5" customHeight="1">
      <c r="A25" s="22"/>
      <c r="B25" s="22"/>
      <c r="C25" s="22"/>
      <c r="D25" s="22"/>
      <c r="E25" s="22"/>
      <c r="F25" s="22"/>
      <c r="G25" s="22"/>
      <c r="H25" s="22"/>
      <c r="I25" s="22"/>
      <c r="J25" s="22"/>
      <c r="K25" s="22"/>
      <c r="L25" s="22"/>
      <c r="M25" s="22"/>
      <c r="N25" s="22"/>
      <c r="O25" s="22"/>
      <c r="P25" s="22"/>
    </row>
    <row r="26" spans="1:16" ht="16.5" customHeight="1">
      <c r="A26" s="22"/>
      <c r="B26" s="22"/>
      <c r="C26" s="22"/>
      <c r="D26" s="22"/>
      <c r="E26" s="22"/>
      <c r="F26" s="22"/>
      <c r="G26" s="22"/>
      <c r="H26" s="22"/>
      <c r="I26" s="22"/>
      <c r="J26" s="22"/>
      <c r="K26" s="22"/>
      <c r="L26" s="22"/>
      <c r="M26" s="22"/>
      <c r="N26" s="22"/>
      <c r="O26" s="22"/>
      <c r="P26" s="22"/>
    </row>
    <row r="27" spans="1:16" ht="16.5" customHeight="1">
      <c r="A27" s="22"/>
      <c r="B27" s="22"/>
      <c r="C27" s="22"/>
      <c r="D27" s="22"/>
      <c r="E27" s="22"/>
      <c r="F27" s="22"/>
      <c r="G27" s="22"/>
      <c r="H27" s="22"/>
      <c r="I27" s="22"/>
      <c r="J27" s="22"/>
      <c r="K27" s="22"/>
      <c r="L27" s="22"/>
      <c r="M27" s="22"/>
      <c r="N27" s="22"/>
      <c r="O27" s="22"/>
      <c r="P27" s="22"/>
    </row>
    <row r="28" spans="1:16" ht="16.5" customHeight="1">
      <c r="A28" s="22"/>
      <c r="B28" s="22"/>
      <c r="C28" s="22"/>
      <c r="D28" s="22"/>
      <c r="E28" s="22"/>
      <c r="F28" s="22"/>
      <c r="G28" s="22"/>
      <c r="H28" s="22"/>
      <c r="I28" s="22"/>
      <c r="J28" s="22"/>
      <c r="K28" s="22"/>
      <c r="L28" s="22"/>
      <c r="M28" s="22"/>
      <c r="N28" s="22"/>
      <c r="O28" s="22"/>
      <c r="P28" s="22"/>
    </row>
    <row r="29" spans="1:16" ht="16.5" customHeight="1">
      <c r="A29" s="22"/>
      <c r="B29" s="22"/>
      <c r="C29" s="22"/>
      <c r="D29" s="22"/>
      <c r="E29" s="22"/>
      <c r="F29" s="22"/>
      <c r="G29" s="22"/>
      <c r="H29" s="22"/>
      <c r="I29" s="22"/>
      <c r="J29" s="22"/>
      <c r="K29" s="22"/>
      <c r="L29" s="22"/>
      <c r="M29" s="22"/>
      <c r="N29" s="22"/>
      <c r="O29" s="22"/>
      <c r="P29" s="22"/>
    </row>
    <row r="30" spans="1:16" ht="16.5" customHeight="1">
      <c r="A30" s="22"/>
      <c r="B30" s="22"/>
      <c r="C30" s="22"/>
      <c r="D30" s="22"/>
      <c r="E30" s="22"/>
      <c r="F30" s="22"/>
      <c r="G30" s="22"/>
      <c r="H30" s="22"/>
      <c r="I30" s="22"/>
      <c r="J30" s="22"/>
      <c r="K30" s="22"/>
      <c r="L30" s="22"/>
      <c r="M30" s="22"/>
      <c r="N30" s="22"/>
      <c r="O30" s="22"/>
      <c r="P30" s="22"/>
    </row>
    <row r="31" spans="1:16" ht="16.5" customHeight="1">
      <c r="A31" s="22"/>
      <c r="B31" s="22"/>
      <c r="C31" s="22"/>
      <c r="D31" s="22"/>
      <c r="E31" s="22"/>
      <c r="F31" s="22"/>
      <c r="G31" s="22"/>
      <c r="H31" s="22"/>
      <c r="I31" s="22"/>
      <c r="J31" s="22"/>
      <c r="K31" s="22"/>
      <c r="L31" s="22"/>
      <c r="M31" s="22"/>
      <c r="N31" s="22"/>
      <c r="O31" s="22"/>
      <c r="P31" s="22"/>
    </row>
    <row r="32" spans="1:16" ht="31.5" customHeight="1" thickBot="1">
      <c r="A32" s="22"/>
      <c r="B32" s="22"/>
      <c r="C32" s="22"/>
      <c r="D32" s="22"/>
      <c r="E32" s="22"/>
      <c r="F32" s="22"/>
      <c r="G32" s="22"/>
      <c r="H32" s="22"/>
      <c r="I32" s="22"/>
      <c r="J32" s="24" t="s">
        <v>6</v>
      </c>
      <c r="K32" s="22"/>
      <c r="L32" s="22"/>
      <c r="M32" s="22"/>
      <c r="N32" s="22"/>
      <c r="O32" s="22"/>
      <c r="P32" s="22"/>
    </row>
    <row r="33" spans="1:16" ht="39" customHeight="1" thickBot="1">
      <c r="A33" s="22"/>
      <c r="B33" s="25" t="s">
        <v>7</v>
      </c>
      <c r="C33" s="26"/>
      <c r="D33" s="26"/>
      <c r="E33" s="27" t="s">
        <v>2</v>
      </c>
      <c r="F33" s="28" t="s">
        <v>83</v>
      </c>
      <c r="G33" s="29" t="s">
        <v>84</v>
      </c>
      <c r="H33" s="29" t="s">
        <v>85</v>
      </c>
      <c r="I33" s="29" t="s">
        <v>86</v>
      </c>
      <c r="J33" s="30" t="s">
        <v>87</v>
      </c>
      <c r="K33" s="22"/>
      <c r="L33" s="22"/>
      <c r="M33" s="22"/>
      <c r="N33" s="22"/>
      <c r="O33" s="22"/>
      <c r="P33" s="22"/>
    </row>
    <row r="34" spans="1:16" ht="39" customHeight="1">
      <c r="A34" s="22"/>
      <c r="B34" s="31"/>
      <c r="C34" s="177" t="s">
        <v>89</v>
      </c>
      <c r="D34" s="177"/>
      <c r="E34" s="178"/>
      <c r="F34" s="32">
        <v>5.76</v>
      </c>
      <c r="G34" s="33">
        <v>5.5</v>
      </c>
      <c r="H34" s="33">
        <v>5.14</v>
      </c>
      <c r="I34" s="33">
        <v>5.59</v>
      </c>
      <c r="J34" s="34">
        <v>6.04</v>
      </c>
      <c r="K34" s="22"/>
      <c r="L34" s="22"/>
      <c r="M34" s="22"/>
      <c r="N34" s="22"/>
      <c r="O34" s="22"/>
      <c r="P34" s="22"/>
    </row>
    <row r="35" spans="1:16" ht="39" customHeight="1">
      <c r="A35" s="22"/>
      <c r="B35" s="35"/>
      <c r="C35" s="171" t="s">
        <v>90</v>
      </c>
      <c r="D35" s="172"/>
      <c r="E35" s="173"/>
      <c r="F35" s="36">
        <v>6.02</v>
      </c>
      <c r="G35" s="37">
        <v>6.39</v>
      </c>
      <c r="H35" s="37">
        <v>6.35</v>
      </c>
      <c r="I35" s="37">
        <v>6.47</v>
      </c>
      <c r="J35" s="38">
        <v>5.53</v>
      </c>
      <c r="K35" s="22"/>
      <c r="L35" s="22"/>
      <c r="M35" s="22"/>
      <c r="N35" s="22"/>
      <c r="O35" s="22"/>
      <c r="P35" s="22"/>
    </row>
    <row r="36" spans="1:16" ht="39" customHeight="1">
      <c r="A36" s="22"/>
      <c r="B36" s="35"/>
      <c r="C36" s="171" t="s">
        <v>91</v>
      </c>
      <c r="D36" s="172"/>
      <c r="E36" s="173"/>
      <c r="F36" s="36">
        <v>2.44</v>
      </c>
      <c r="G36" s="37">
        <v>2.82</v>
      </c>
      <c r="H36" s="37">
        <v>2.7</v>
      </c>
      <c r="I36" s="37">
        <v>2.77</v>
      </c>
      <c r="J36" s="38">
        <v>3.26</v>
      </c>
      <c r="K36" s="22"/>
      <c r="L36" s="22"/>
      <c r="M36" s="22"/>
      <c r="N36" s="22"/>
      <c r="O36" s="22"/>
      <c r="P36" s="22"/>
    </row>
    <row r="37" spans="1:16" ht="39" customHeight="1">
      <c r="A37" s="22"/>
      <c r="B37" s="35"/>
      <c r="C37" s="171" t="s">
        <v>92</v>
      </c>
      <c r="D37" s="172"/>
      <c r="E37" s="173"/>
      <c r="F37" s="36">
        <v>0.8</v>
      </c>
      <c r="G37" s="37">
        <v>0.76</v>
      </c>
      <c r="H37" s="37">
        <v>0.86</v>
      </c>
      <c r="I37" s="37">
        <v>0.95</v>
      </c>
      <c r="J37" s="38">
        <v>1.3</v>
      </c>
      <c r="K37" s="22"/>
      <c r="L37" s="22"/>
      <c r="M37" s="22"/>
      <c r="N37" s="22"/>
      <c r="O37" s="22"/>
      <c r="P37" s="22"/>
    </row>
    <row r="38" spans="1:16" ht="39" customHeight="1">
      <c r="A38" s="22"/>
      <c r="B38" s="35"/>
      <c r="C38" s="171" t="s">
        <v>93</v>
      </c>
      <c r="D38" s="172"/>
      <c r="E38" s="173"/>
      <c r="F38" s="36">
        <v>1.26</v>
      </c>
      <c r="G38" s="37">
        <v>0.59</v>
      </c>
      <c r="H38" s="37">
        <v>0.6</v>
      </c>
      <c r="I38" s="37">
        <v>1.04</v>
      </c>
      <c r="J38" s="38">
        <v>0.96</v>
      </c>
      <c r="K38" s="22"/>
      <c r="L38" s="22"/>
      <c r="M38" s="22"/>
      <c r="N38" s="22"/>
      <c r="O38" s="22"/>
      <c r="P38" s="22"/>
    </row>
    <row r="39" spans="1:16" ht="39" customHeight="1">
      <c r="A39" s="22"/>
      <c r="B39" s="35"/>
      <c r="C39" s="171" t="s">
        <v>94</v>
      </c>
      <c r="D39" s="172"/>
      <c r="E39" s="173"/>
      <c r="F39" s="36">
        <v>0.69</v>
      </c>
      <c r="G39" s="37">
        <v>0.39</v>
      </c>
      <c r="H39" s="37">
        <v>0.12</v>
      </c>
      <c r="I39" s="37">
        <v>0.25</v>
      </c>
      <c r="J39" s="38">
        <v>0.5</v>
      </c>
      <c r="K39" s="22"/>
      <c r="L39" s="22"/>
      <c r="M39" s="22"/>
      <c r="N39" s="22"/>
      <c r="O39" s="22"/>
      <c r="P39" s="22"/>
    </row>
    <row r="40" spans="1:16" ht="39" customHeight="1">
      <c r="A40" s="22"/>
      <c r="B40" s="35"/>
      <c r="C40" s="171" t="s">
        <v>95</v>
      </c>
      <c r="D40" s="172"/>
      <c r="E40" s="173"/>
      <c r="F40" s="36">
        <v>0.17</v>
      </c>
      <c r="G40" s="37">
        <v>0.16</v>
      </c>
      <c r="H40" s="37">
        <v>0.18</v>
      </c>
      <c r="I40" s="37">
        <v>0.3</v>
      </c>
      <c r="J40" s="38">
        <v>0.28000000000000003</v>
      </c>
      <c r="K40" s="22"/>
      <c r="L40" s="22"/>
      <c r="M40" s="22"/>
      <c r="N40" s="22"/>
      <c r="O40" s="22"/>
      <c r="P40" s="22"/>
    </row>
    <row r="41" spans="1:16" ht="39" customHeight="1">
      <c r="A41" s="22"/>
      <c r="B41" s="35"/>
      <c r="C41" s="171" t="s">
        <v>96</v>
      </c>
      <c r="D41" s="172"/>
      <c r="E41" s="173"/>
      <c r="F41" s="36">
        <v>0.15</v>
      </c>
      <c r="G41" s="37">
        <v>0.16</v>
      </c>
      <c r="H41" s="37">
        <v>0.16</v>
      </c>
      <c r="I41" s="37">
        <v>0.15</v>
      </c>
      <c r="J41" s="38">
        <v>0.15</v>
      </c>
      <c r="K41" s="22"/>
      <c r="L41" s="22"/>
      <c r="M41" s="22"/>
      <c r="N41" s="22"/>
      <c r="O41" s="22"/>
      <c r="P41" s="22"/>
    </row>
    <row r="42" spans="1:16" ht="39" customHeight="1">
      <c r="A42" s="22"/>
      <c r="B42" s="39"/>
      <c r="C42" s="171" t="s">
        <v>97</v>
      </c>
      <c r="D42" s="172"/>
      <c r="E42" s="173"/>
      <c r="F42" s="36" t="s">
        <v>76</v>
      </c>
      <c r="G42" s="37" t="s">
        <v>76</v>
      </c>
      <c r="H42" s="37" t="s">
        <v>76</v>
      </c>
      <c r="I42" s="37" t="s">
        <v>76</v>
      </c>
      <c r="J42" s="38" t="s">
        <v>76</v>
      </c>
      <c r="K42" s="22"/>
      <c r="L42" s="22"/>
      <c r="M42" s="22"/>
      <c r="N42" s="22"/>
      <c r="O42" s="22"/>
      <c r="P42" s="22"/>
    </row>
    <row r="43" spans="1:16" ht="39" customHeight="1" thickBot="1">
      <c r="A43" s="22"/>
      <c r="B43" s="40"/>
      <c r="C43" s="174" t="s">
        <v>98</v>
      </c>
      <c r="D43" s="175"/>
      <c r="E43" s="176"/>
      <c r="F43" s="41">
        <v>0.04</v>
      </c>
      <c r="G43" s="42">
        <v>0.03</v>
      </c>
      <c r="H43" s="42">
        <v>0.03</v>
      </c>
      <c r="I43" s="42">
        <v>0.04</v>
      </c>
      <c r="J43" s="43">
        <v>0.06</v>
      </c>
      <c r="K43" s="22"/>
      <c r="L43" s="22"/>
      <c r="M43" s="22"/>
      <c r="N43" s="22"/>
      <c r="O43" s="22"/>
      <c r="P43" s="22"/>
    </row>
    <row r="44" spans="1:16" ht="39" customHeight="1">
      <c r="A44" s="22"/>
      <c r="B44" s="44" t="s">
        <v>8</v>
      </c>
      <c r="C44" s="45"/>
      <c r="D44" s="46"/>
      <c r="E44" s="46"/>
      <c r="F44" s="47"/>
      <c r="G44" s="47"/>
      <c r="H44" s="47"/>
      <c r="I44" s="47"/>
      <c r="J44" s="47"/>
      <c r="K44" s="22"/>
      <c r="L44" s="22"/>
      <c r="M44" s="22"/>
      <c r="N44" s="22"/>
      <c r="O44" s="22"/>
      <c r="P44" s="22"/>
    </row>
    <row r="45" spans="1:16" ht="17.25">
      <c r="A45" s="22"/>
      <c r="B45" s="22"/>
      <c r="C45" s="22"/>
      <c r="D45" s="22"/>
      <c r="E45" s="22"/>
      <c r="F45" s="22"/>
      <c r="G45" s="22"/>
      <c r="H45" s="22"/>
      <c r="I45" s="22"/>
      <c r="J45" s="22"/>
      <c r="K45" s="22"/>
      <c r="L45" s="22"/>
      <c r="M45" s="22"/>
      <c r="N45" s="22"/>
      <c r="O45" s="22"/>
      <c r="P45" s="22"/>
    </row>
  </sheetData>
  <sheetProtection algorithmName="SHA-512" hashValue="8CNTq+Cf83TxrtdQsKknj1p793wM9yRIuRnp9CgvZ7tarGZbNNAWln9Ave8YYTNuQi0u60FM1qFbUS2plVg3og==" saltValue="mi7coQjDg6Ws/RXkG3cp/w==" spinCount="100000"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62"/>
  <sheetViews>
    <sheetView showGridLines="0" zoomScale="50" zoomScaleNormal="50" zoomScaleSheetLayoutView="55" workbookViewId="0"/>
  </sheetViews>
  <sheetFormatPr defaultColWidth="0" defaultRowHeight="12.6" customHeight="1" zeroHeight="1"/>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c r="A1" s="48"/>
      <c r="B1" s="48"/>
      <c r="C1" s="48"/>
      <c r="D1" s="48"/>
      <c r="E1" s="48"/>
      <c r="F1" s="48"/>
      <c r="G1" s="48"/>
      <c r="H1" s="48"/>
      <c r="I1" s="48"/>
      <c r="J1" s="48"/>
      <c r="K1" s="48"/>
      <c r="L1" s="48"/>
      <c r="M1" s="48"/>
      <c r="N1" s="48"/>
      <c r="O1" s="48"/>
      <c r="P1" s="48"/>
      <c r="Q1" s="48"/>
      <c r="R1" s="48"/>
      <c r="S1" s="48"/>
      <c r="T1" s="48"/>
      <c r="U1" s="48"/>
    </row>
    <row r="2" spans="1:21" ht="13.5" customHeight="1">
      <c r="A2" s="48"/>
      <c r="B2" s="48"/>
      <c r="C2" s="48"/>
      <c r="D2" s="48"/>
      <c r="E2" s="48"/>
      <c r="F2" s="48"/>
      <c r="G2" s="48"/>
      <c r="H2" s="48"/>
      <c r="I2" s="48"/>
      <c r="J2" s="48"/>
      <c r="K2" s="48"/>
      <c r="L2" s="48"/>
      <c r="M2" s="48"/>
      <c r="N2" s="48"/>
      <c r="O2" s="48"/>
      <c r="P2" s="48"/>
      <c r="Q2" s="48"/>
      <c r="R2" s="48"/>
      <c r="S2" s="48"/>
      <c r="T2" s="48"/>
      <c r="U2" s="48"/>
    </row>
    <row r="3" spans="1:21" ht="13.5" customHeight="1">
      <c r="A3" s="48"/>
      <c r="B3" s="48"/>
      <c r="C3" s="48"/>
      <c r="D3" s="48"/>
      <c r="E3" s="48"/>
      <c r="F3" s="48"/>
      <c r="G3" s="48"/>
      <c r="H3" s="48"/>
      <c r="I3" s="48"/>
      <c r="J3" s="48"/>
      <c r="K3" s="48"/>
      <c r="L3" s="48"/>
      <c r="M3" s="48"/>
      <c r="N3" s="48"/>
      <c r="O3" s="48"/>
      <c r="P3" s="48"/>
      <c r="Q3" s="48"/>
      <c r="R3" s="48"/>
      <c r="S3" s="48"/>
      <c r="T3" s="48"/>
      <c r="U3" s="48"/>
    </row>
    <row r="4" spans="1:21" ht="13.5" customHeight="1">
      <c r="A4" s="48"/>
      <c r="B4" s="48"/>
      <c r="C4" s="48"/>
      <c r="D4" s="48"/>
      <c r="E4" s="48"/>
      <c r="F4" s="48"/>
      <c r="G4" s="48"/>
      <c r="H4" s="48"/>
      <c r="I4" s="48"/>
      <c r="J4" s="48"/>
      <c r="K4" s="48"/>
      <c r="L4" s="48"/>
      <c r="M4" s="48"/>
      <c r="N4" s="48"/>
      <c r="O4" s="48"/>
      <c r="P4" s="48"/>
      <c r="Q4" s="48"/>
      <c r="R4" s="48"/>
      <c r="S4" s="48"/>
      <c r="T4" s="48"/>
      <c r="U4" s="48"/>
    </row>
    <row r="5" spans="1:21" ht="13.5" customHeight="1">
      <c r="A5" s="48"/>
      <c r="B5" s="48"/>
      <c r="C5" s="48"/>
      <c r="D5" s="48"/>
      <c r="E5" s="48"/>
      <c r="F5" s="48"/>
      <c r="G5" s="48"/>
      <c r="H5" s="48"/>
      <c r="I5" s="48"/>
      <c r="J5" s="48"/>
      <c r="K5" s="48"/>
      <c r="L5" s="48"/>
      <c r="M5" s="48"/>
      <c r="N5" s="48"/>
      <c r="O5" s="48"/>
      <c r="P5" s="48"/>
      <c r="Q5" s="48"/>
      <c r="R5" s="48"/>
      <c r="S5" s="48"/>
      <c r="T5" s="48"/>
      <c r="U5" s="48"/>
    </row>
    <row r="6" spans="1:21" ht="13.5" customHeight="1">
      <c r="A6" s="48"/>
      <c r="B6" s="48"/>
      <c r="C6" s="48"/>
      <c r="D6" s="48"/>
      <c r="E6" s="48"/>
      <c r="F6" s="48"/>
      <c r="G6" s="48"/>
      <c r="H6" s="48"/>
      <c r="I6" s="48"/>
      <c r="J6" s="48"/>
      <c r="K6" s="48"/>
      <c r="L6" s="48"/>
      <c r="M6" s="48"/>
      <c r="N6" s="48"/>
      <c r="O6" s="48"/>
      <c r="P6" s="48"/>
      <c r="Q6" s="48"/>
      <c r="R6" s="48"/>
      <c r="S6" s="48"/>
      <c r="T6" s="48"/>
      <c r="U6" s="48"/>
    </row>
    <row r="7" spans="1:21" ht="13.5" customHeight="1">
      <c r="A7" s="48"/>
      <c r="B7" s="48"/>
      <c r="C7" s="48"/>
      <c r="D7" s="48"/>
      <c r="E7" s="48"/>
      <c r="F7" s="48"/>
      <c r="G7" s="48"/>
      <c r="H7" s="48"/>
      <c r="I7" s="48"/>
      <c r="J7" s="48"/>
      <c r="K7" s="48"/>
      <c r="L7" s="48"/>
      <c r="M7" s="48"/>
      <c r="N7" s="48"/>
      <c r="O7" s="48"/>
      <c r="P7" s="48"/>
      <c r="Q7" s="48"/>
      <c r="R7" s="48"/>
      <c r="S7" s="48"/>
      <c r="T7" s="48"/>
      <c r="U7" s="48"/>
    </row>
    <row r="8" spans="1:21" ht="13.5" customHeight="1">
      <c r="A8" s="48"/>
      <c r="B8" s="48"/>
      <c r="C8" s="48"/>
      <c r="D8" s="48"/>
      <c r="E8" s="48"/>
      <c r="F8" s="48"/>
      <c r="G8" s="48"/>
      <c r="H8" s="48"/>
      <c r="I8" s="48"/>
      <c r="J8" s="48"/>
      <c r="K8" s="48"/>
      <c r="L8" s="48"/>
      <c r="M8" s="48"/>
      <c r="N8" s="48"/>
      <c r="O8" s="48"/>
      <c r="P8" s="48"/>
      <c r="Q8" s="48"/>
      <c r="R8" s="48"/>
      <c r="S8" s="48"/>
      <c r="T8" s="48"/>
      <c r="U8" s="48"/>
    </row>
    <row r="9" spans="1:21" ht="13.5" customHeight="1">
      <c r="A9" s="48"/>
      <c r="B9" s="48"/>
      <c r="C9" s="48"/>
      <c r="D9" s="48"/>
      <c r="E9" s="48"/>
      <c r="F9" s="48"/>
      <c r="G9" s="48"/>
      <c r="H9" s="48"/>
      <c r="I9" s="48"/>
      <c r="J9" s="48"/>
      <c r="K9" s="48"/>
      <c r="L9" s="48"/>
      <c r="M9" s="48"/>
      <c r="N9" s="48"/>
      <c r="O9" s="48"/>
      <c r="P9" s="48"/>
      <c r="Q9" s="48"/>
      <c r="R9" s="48"/>
      <c r="S9" s="48"/>
      <c r="T9" s="48"/>
      <c r="U9" s="48"/>
    </row>
    <row r="10" spans="1:21" ht="13.5" customHeight="1">
      <c r="A10" s="48"/>
      <c r="B10" s="48"/>
      <c r="C10" s="48"/>
      <c r="D10" s="48"/>
      <c r="E10" s="48"/>
      <c r="F10" s="48"/>
      <c r="G10" s="48"/>
      <c r="H10" s="48"/>
      <c r="I10" s="48"/>
      <c r="J10" s="48"/>
      <c r="K10" s="48"/>
      <c r="L10" s="48"/>
      <c r="M10" s="48"/>
      <c r="N10" s="48"/>
      <c r="O10" s="48"/>
      <c r="P10" s="48"/>
      <c r="Q10" s="48"/>
      <c r="R10" s="48"/>
      <c r="S10" s="48"/>
      <c r="T10" s="48"/>
      <c r="U10" s="48"/>
    </row>
    <row r="11" spans="1:21" ht="13.5" customHeight="1">
      <c r="A11" s="48"/>
      <c r="B11" s="48"/>
      <c r="C11" s="48"/>
      <c r="D11" s="48"/>
      <c r="E11" s="48"/>
      <c r="F11" s="48"/>
      <c r="G11" s="48"/>
      <c r="H11" s="48"/>
      <c r="I11" s="48"/>
      <c r="J11" s="48"/>
      <c r="K11" s="48"/>
      <c r="L11" s="48"/>
      <c r="M11" s="48"/>
      <c r="N11" s="48"/>
      <c r="O11" s="48"/>
      <c r="P11" s="48"/>
      <c r="Q11" s="48"/>
      <c r="R11" s="48"/>
      <c r="S11" s="48"/>
      <c r="T11" s="48"/>
      <c r="U11" s="48"/>
    </row>
    <row r="12" spans="1:21" ht="13.5" customHeight="1">
      <c r="A12" s="48"/>
      <c r="B12" s="48"/>
      <c r="C12" s="48"/>
      <c r="D12" s="48"/>
      <c r="E12" s="48"/>
      <c r="F12" s="48"/>
      <c r="G12" s="48"/>
      <c r="H12" s="48"/>
      <c r="I12" s="48"/>
      <c r="J12" s="48"/>
      <c r="K12" s="48"/>
      <c r="L12" s="48"/>
      <c r="M12" s="48"/>
      <c r="N12" s="48"/>
      <c r="O12" s="48"/>
      <c r="P12" s="48"/>
      <c r="Q12" s="48"/>
      <c r="R12" s="48"/>
      <c r="S12" s="48"/>
      <c r="T12" s="48"/>
      <c r="U12" s="48"/>
    </row>
    <row r="13" spans="1:21" ht="13.5" customHeight="1">
      <c r="A13" s="48"/>
      <c r="B13" s="48"/>
      <c r="C13" s="48"/>
      <c r="D13" s="48"/>
      <c r="E13" s="48"/>
      <c r="F13" s="48"/>
      <c r="G13" s="48"/>
      <c r="H13" s="48"/>
      <c r="I13" s="48"/>
      <c r="J13" s="48"/>
      <c r="K13" s="48"/>
      <c r="L13" s="48"/>
      <c r="M13" s="48"/>
      <c r="N13" s="48"/>
      <c r="O13" s="48"/>
      <c r="P13" s="48"/>
      <c r="Q13" s="48"/>
      <c r="R13" s="48"/>
      <c r="S13" s="48"/>
      <c r="T13" s="48"/>
      <c r="U13" s="48"/>
    </row>
    <row r="14" spans="1:21" ht="13.5" customHeight="1">
      <c r="A14" s="48"/>
      <c r="B14" s="48"/>
      <c r="C14" s="48"/>
      <c r="D14" s="48"/>
      <c r="E14" s="48"/>
      <c r="F14" s="48"/>
      <c r="G14" s="48"/>
      <c r="H14" s="48"/>
      <c r="I14" s="48"/>
      <c r="J14" s="48"/>
      <c r="K14" s="48"/>
      <c r="L14" s="48"/>
      <c r="M14" s="48"/>
      <c r="N14" s="48"/>
      <c r="O14" s="48"/>
      <c r="P14" s="48"/>
      <c r="Q14" s="48"/>
      <c r="R14" s="48"/>
      <c r="S14" s="48"/>
      <c r="T14" s="48"/>
      <c r="U14" s="48"/>
    </row>
    <row r="15" spans="1:21" ht="13.5" customHeight="1">
      <c r="A15" s="48"/>
      <c r="B15" s="48"/>
      <c r="C15" s="48"/>
      <c r="D15" s="48"/>
      <c r="E15" s="48"/>
      <c r="F15" s="48"/>
      <c r="G15" s="48"/>
      <c r="H15" s="48"/>
      <c r="I15" s="48"/>
      <c r="J15" s="48"/>
      <c r="K15" s="48"/>
      <c r="L15" s="48"/>
      <c r="M15" s="48"/>
      <c r="N15" s="48"/>
      <c r="O15" s="48"/>
      <c r="P15" s="48"/>
      <c r="Q15" s="48"/>
      <c r="R15" s="48"/>
      <c r="S15" s="48"/>
      <c r="T15" s="48"/>
      <c r="U15" s="48"/>
    </row>
    <row r="16" spans="1:21" ht="13.5" customHeight="1">
      <c r="A16" s="48"/>
      <c r="B16" s="48"/>
      <c r="C16" s="48"/>
      <c r="D16" s="48"/>
      <c r="E16" s="48"/>
      <c r="F16" s="48"/>
      <c r="G16" s="48"/>
      <c r="H16" s="48"/>
      <c r="I16" s="48"/>
      <c r="J16" s="48"/>
      <c r="K16" s="48"/>
      <c r="L16" s="48"/>
      <c r="M16" s="48"/>
      <c r="N16" s="48"/>
      <c r="O16" s="48"/>
      <c r="P16" s="48"/>
      <c r="Q16" s="48"/>
      <c r="R16" s="48"/>
      <c r="S16" s="48"/>
      <c r="T16" s="48"/>
      <c r="U16" s="48"/>
    </row>
    <row r="17" spans="1:21" ht="13.5" customHeight="1">
      <c r="A17" s="48"/>
      <c r="B17" s="48"/>
      <c r="C17" s="48"/>
      <c r="D17" s="48"/>
      <c r="E17" s="48"/>
      <c r="F17" s="48"/>
      <c r="G17" s="48"/>
      <c r="H17" s="48"/>
      <c r="I17" s="48"/>
      <c r="J17" s="48"/>
      <c r="K17" s="48"/>
      <c r="L17" s="48"/>
      <c r="M17" s="48"/>
      <c r="N17" s="48"/>
      <c r="O17" s="48"/>
      <c r="P17" s="48"/>
      <c r="Q17" s="48"/>
      <c r="R17" s="48"/>
      <c r="S17" s="48"/>
      <c r="T17" s="48"/>
      <c r="U17" s="48"/>
    </row>
    <row r="18" spans="1:21" ht="13.5" customHeight="1">
      <c r="A18" s="48"/>
      <c r="B18" s="48"/>
      <c r="C18" s="48"/>
      <c r="D18" s="48"/>
      <c r="E18" s="48"/>
      <c r="F18" s="48"/>
      <c r="G18" s="48"/>
      <c r="H18" s="48"/>
      <c r="I18" s="48"/>
      <c r="J18" s="48"/>
      <c r="K18" s="48"/>
      <c r="L18" s="48"/>
      <c r="M18" s="48"/>
      <c r="N18" s="48"/>
      <c r="O18" s="48"/>
      <c r="P18" s="48"/>
      <c r="Q18" s="48"/>
      <c r="R18" s="48"/>
      <c r="S18" s="48"/>
      <c r="T18" s="48"/>
      <c r="U18" s="48"/>
    </row>
    <row r="19" spans="1:21" ht="13.5" customHeight="1">
      <c r="A19" s="48"/>
      <c r="B19" s="48"/>
      <c r="C19" s="48"/>
      <c r="D19" s="48"/>
      <c r="E19" s="48"/>
      <c r="F19" s="48"/>
      <c r="G19" s="48"/>
      <c r="H19" s="48"/>
      <c r="I19" s="48"/>
      <c r="J19" s="48"/>
      <c r="K19" s="48"/>
      <c r="L19" s="48"/>
      <c r="M19" s="48"/>
      <c r="N19" s="48"/>
      <c r="O19" s="48"/>
      <c r="P19" s="48"/>
      <c r="Q19" s="48"/>
      <c r="R19" s="48"/>
      <c r="S19" s="48"/>
      <c r="T19" s="48"/>
      <c r="U19" s="48"/>
    </row>
    <row r="20" spans="1:21" ht="13.5" customHeight="1">
      <c r="A20" s="48"/>
      <c r="B20" s="48"/>
      <c r="C20" s="48"/>
      <c r="D20" s="48"/>
      <c r="E20" s="48"/>
      <c r="F20" s="48"/>
      <c r="G20" s="48"/>
      <c r="H20" s="48"/>
      <c r="I20" s="48"/>
      <c r="J20" s="48"/>
      <c r="K20" s="48"/>
      <c r="L20" s="48"/>
      <c r="M20" s="48"/>
      <c r="N20" s="48"/>
      <c r="O20" s="48"/>
      <c r="P20" s="48"/>
      <c r="Q20" s="48"/>
      <c r="R20" s="48"/>
      <c r="S20" s="48"/>
      <c r="T20" s="48"/>
      <c r="U20" s="48"/>
    </row>
    <row r="21" spans="1:21" ht="13.5" customHeight="1">
      <c r="A21" s="48"/>
      <c r="B21" s="48"/>
      <c r="C21" s="48"/>
      <c r="D21" s="48"/>
      <c r="E21" s="48"/>
      <c r="F21" s="48"/>
      <c r="G21" s="48"/>
      <c r="H21" s="48"/>
      <c r="I21" s="48"/>
      <c r="J21" s="48"/>
      <c r="K21" s="48"/>
      <c r="L21" s="48"/>
      <c r="M21" s="48"/>
      <c r="N21" s="48"/>
      <c r="O21" s="48"/>
      <c r="P21" s="48"/>
      <c r="Q21" s="48"/>
      <c r="R21" s="48"/>
      <c r="S21" s="48"/>
      <c r="T21" s="48"/>
      <c r="U21" s="48"/>
    </row>
    <row r="22" spans="1:21" ht="13.5" customHeight="1">
      <c r="A22" s="48"/>
      <c r="B22" s="48"/>
      <c r="C22" s="48"/>
      <c r="D22" s="48"/>
      <c r="E22" s="48"/>
      <c r="F22" s="48"/>
      <c r="G22" s="48"/>
      <c r="H22" s="48"/>
      <c r="I22" s="48"/>
      <c r="J22" s="48"/>
      <c r="K22" s="48"/>
      <c r="L22" s="48"/>
      <c r="M22" s="48"/>
      <c r="N22" s="48"/>
      <c r="O22" s="48"/>
      <c r="P22" s="48"/>
      <c r="Q22" s="48"/>
      <c r="R22" s="48"/>
      <c r="S22" s="48"/>
      <c r="T22" s="48"/>
      <c r="U22" s="48"/>
    </row>
    <row r="23" spans="1:21" ht="13.5" customHeight="1">
      <c r="A23" s="48"/>
      <c r="B23" s="48"/>
      <c r="C23" s="48"/>
      <c r="D23" s="48"/>
      <c r="E23" s="48"/>
      <c r="F23" s="48"/>
      <c r="G23" s="48"/>
      <c r="H23" s="48"/>
      <c r="I23" s="48"/>
      <c r="J23" s="48"/>
      <c r="K23" s="48"/>
      <c r="L23" s="48"/>
      <c r="M23" s="48"/>
      <c r="N23" s="48"/>
      <c r="O23" s="48"/>
      <c r="P23" s="48"/>
      <c r="Q23" s="48"/>
      <c r="R23" s="48"/>
      <c r="S23" s="48"/>
      <c r="T23" s="48"/>
      <c r="U23" s="48"/>
    </row>
    <row r="24" spans="1:21" ht="13.5" customHeight="1">
      <c r="A24" s="48"/>
      <c r="B24" s="48"/>
      <c r="C24" s="48"/>
      <c r="D24" s="48"/>
      <c r="E24" s="48"/>
      <c r="F24" s="48"/>
      <c r="G24" s="48"/>
      <c r="H24" s="48"/>
      <c r="I24" s="48"/>
      <c r="J24" s="48"/>
      <c r="K24" s="48"/>
      <c r="L24" s="48"/>
      <c r="M24" s="48"/>
      <c r="N24" s="48"/>
      <c r="O24" s="48"/>
      <c r="P24" s="48"/>
      <c r="Q24" s="48"/>
      <c r="R24" s="48"/>
      <c r="S24" s="48"/>
      <c r="T24" s="48"/>
      <c r="U24" s="48"/>
    </row>
    <row r="25" spans="1:21" ht="13.5" customHeight="1">
      <c r="A25" s="48"/>
      <c r="B25" s="48"/>
      <c r="C25" s="48"/>
      <c r="D25" s="48"/>
      <c r="E25" s="48"/>
      <c r="F25" s="48"/>
      <c r="G25" s="48"/>
      <c r="H25" s="48"/>
      <c r="I25" s="48"/>
      <c r="J25" s="48"/>
      <c r="K25" s="48"/>
      <c r="L25" s="48"/>
      <c r="M25" s="48"/>
      <c r="N25" s="48"/>
      <c r="O25" s="48"/>
      <c r="P25" s="48"/>
      <c r="Q25" s="48"/>
      <c r="R25" s="48"/>
      <c r="S25" s="48"/>
      <c r="T25" s="48"/>
      <c r="U25" s="48"/>
    </row>
    <row r="26" spans="1:21" ht="13.5" customHeight="1">
      <c r="A26" s="48"/>
      <c r="B26" s="48"/>
      <c r="C26" s="48"/>
      <c r="D26" s="48"/>
      <c r="E26" s="48"/>
      <c r="F26" s="48"/>
      <c r="G26" s="48"/>
      <c r="H26" s="48"/>
      <c r="I26" s="48"/>
      <c r="J26" s="48"/>
      <c r="K26" s="48"/>
      <c r="L26" s="48"/>
      <c r="M26" s="48"/>
      <c r="N26" s="48"/>
      <c r="O26" s="48"/>
      <c r="P26" s="48"/>
      <c r="Q26" s="48"/>
      <c r="R26" s="48"/>
      <c r="S26" s="48"/>
      <c r="T26" s="48"/>
      <c r="U26" s="48"/>
    </row>
    <row r="27" spans="1:21" ht="13.5" customHeight="1">
      <c r="A27" s="48"/>
      <c r="B27" s="48"/>
      <c r="C27" s="48"/>
      <c r="D27" s="48"/>
      <c r="E27" s="48"/>
      <c r="F27" s="48"/>
      <c r="G27" s="48"/>
      <c r="H27" s="48"/>
      <c r="I27" s="48"/>
      <c r="J27" s="48"/>
      <c r="K27" s="48"/>
      <c r="L27" s="48"/>
      <c r="M27" s="48"/>
      <c r="N27" s="48"/>
      <c r="O27" s="48"/>
      <c r="P27" s="48"/>
      <c r="Q27" s="48"/>
      <c r="R27" s="48"/>
      <c r="S27" s="48"/>
      <c r="T27" s="48"/>
      <c r="U27" s="48"/>
    </row>
    <row r="28" spans="1:21" ht="13.5" customHeight="1">
      <c r="A28" s="48"/>
      <c r="B28" s="48"/>
      <c r="C28" s="48"/>
      <c r="D28" s="48"/>
      <c r="E28" s="48"/>
      <c r="F28" s="48"/>
      <c r="G28" s="48"/>
      <c r="H28" s="48"/>
      <c r="I28" s="48"/>
      <c r="J28" s="48"/>
      <c r="K28" s="48"/>
      <c r="L28" s="48"/>
      <c r="M28" s="48"/>
      <c r="N28" s="48"/>
      <c r="O28" s="48"/>
      <c r="P28" s="48"/>
      <c r="Q28" s="48"/>
      <c r="R28" s="48"/>
      <c r="S28" s="48"/>
      <c r="T28" s="48"/>
      <c r="U28" s="48"/>
    </row>
    <row r="29" spans="1:21" ht="13.5" customHeight="1">
      <c r="A29" s="48"/>
      <c r="B29" s="48"/>
      <c r="C29" s="48"/>
      <c r="D29" s="48"/>
      <c r="E29" s="48"/>
      <c r="F29" s="48"/>
      <c r="G29" s="48"/>
      <c r="H29" s="48"/>
      <c r="I29" s="48"/>
      <c r="J29" s="48"/>
      <c r="K29" s="48"/>
      <c r="L29" s="48"/>
      <c r="M29" s="48"/>
      <c r="N29" s="48"/>
      <c r="O29" s="48"/>
      <c r="P29" s="48"/>
      <c r="Q29" s="48"/>
      <c r="R29" s="48"/>
      <c r="S29" s="48"/>
      <c r="T29" s="48"/>
      <c r="U29" s="48"/>
    </row>
    <row r="30" spans="1:21" ht="13.5" customHeight="1">
      <c r="A30" s="48"/>
      <c r="B30" s="48"/>
      <c r="C30" s="48"/>
      <c r="D30" s="48"/>
      <c r="E30" s="48"/>
      <c r="F30" s="48"/>
      <c r="G30" s="48"/>
      <c r="H30" s="48"/>
      <c r="I30" s="48"/>
      <c r="J30" s="48"/>
      <c r="K30" s="48"/>
      <c r="L30" s="48"/>
      <c r="M30" s="48"/>
      <c r="N30" s="48"/>
      <c r="O30" s="48"/>
      <c r="P30" s="48"/>
      <c r="Q30" s="48"/>
      <c r="R30" s="48"/>
      <c r="S30" s="48"/>
      <c r="T30" s="48"/>
      <c r="U30" s="48"/>
    </row>
    <row r="31" spans="1:21" ht="13.5" customHeight="1">
      <c r="A31" s="48"/>
      <c r="B31" s="48"/>
      <c r="C31" s="48"/>
      <c r="D31" s="48"/>
      <c r="E31" s="48"/>
      <c r="F31" s="48"/>
      <c r="G31" s="48"/>
      <c r="H31" s="48"/>
      <c r="I31" s="48"/>
      <c r="J31" s="48"/>
      <c r="K31" s="48"/>
      <c r="L31" s="48"/>
      <c r="M31" s="48"/>
      <c r="N31" s="48"/>
      <c r="O31" s="48"/>
      <c r="P31" s="48"/>
      <c r="Q31" s="48"/>
      <c r="R31" s="48"/>
      <c r="S31" s="48"/>
      <c r="T31" s="48"/>
      <c r="U31" s="48"/>
    </row>
    <row r="32" spans="1:21" ht="13.5" customHeight="1">
      <c r="A32" s="48"/>
      <c r="B32" s="48"/>
      <c r="C32" s="48"/>
      <c r="D32" s="48"/>
      <c r="E32" s="48"/>
      <c r="F32" s="48"/>
      <c r="G32" s="48"/>
      <c r="H32" s="48"/>
      <c r="I32" s="48"/>
      <c r="J32" s="48"/>
      <c r="K32" s="48"/>
      <c r="L32" s="48"/>
      <c r="M32" s="48"/>
      <c r="N32" s="48"/>
      <c r="O32" s="48"/>
      <c r="P32" s="48"/>
      <c r="Q32" s="48"/>
      <c r="R32" s="48"/>
      <c r="S32" s="48"/>
      <c r="T32" s="48"/>
      <c r="U32" s="48"/>
    </row>
    <row r="33" spans="1:21" ht="13.5" customHeight="1">
      <c r="A33" s="48"/>
      <c r="B33" s="48"/>
      <c r="C33" s="48"/>
      <c r="D33" s="48"/>
      <c r="E33" s="48"/>
      <c r="F33" s="48"/>
      <c r="G33" s="48"/>
      <c r="H33" s="48"/>
      <c r="I33" s="48"/>
      <c r="J33" s="48"/>
      <c r="K33" s="48"/>
      <c r="L33" s="48"/>
      <c r="M33" s="48"/>
      <c r="N33" s="48"/>
      <c r="O33" s="48"/>
      <c r="P33" s="48"/>
      <c r="Q33" s="48"/>
      <c r="R33" s="48"/>
      <c r="S33" s="48"/>
      <c r="T33" s="48"/>
      <c r="U33" s="48"/>
    </row>
    <row r="34" spans="1:21" ht="13.5" customHeight="1">
      <c r="A34" s="48"/>
      <c r="B34" s="48"/>
      <c r="C34" s="48"/>
      <c r="D34" s="48"/>
      <c r="E34" s="48"/>
      <c r="F34" s="48"/>
      <c r="G34" s="48"/>
      <c r="H34" s="48"/>
      <c r="I34" s="48"/>
      <c r="J34" s="48"/>
      <c r="K34" s="48"/>
      <c r="L34" s="48"/>
      <c r="M34" s="48"/>
      <c r="N34" s="48"/>
      <c r="O34" s="48"/>
      <c r="P34" s="48"/>
      <c r="Q34" s="48"/>
      <c r="R34" s="48"/>
      <c r="S34" s="48"/>
      <c r="T34" s="48"/>
      <c r="U34" s="48"/>
    </row>
    <row r="35" spans="1:21" ht="13.5" customHeight="1">
      <c r="A35" s="48"/>
      <c r="B35" s="48"/>
      <c r="C35" s="48"/>
      <c r="D35" s="48"/>
      <c r="E35" s="48"/>
      <c r="F35" s="48"/>
      <c r="G35" s="48"/>
      <c r="H35" s="48"/>
      <c r="I35" s="48"/>
      <c r="J35" s="48"/>
      <c r="K35" s="48"/>
      <c r="L35" s="48"/>
      <c r="M35" s="48"/>
      <c r="N35" s="48"/>
      <c r="O35" s="48"/>
      <c r="P35" s="48"/>
      <c r="Q35" s="48"/>
      <c r="R35" s="48"/>
      <c r="S35" s="48"/>
      <c r="T35" s="48"/>
      <c r="U35" s="48"/>
    </row>
    <row r="36" spans="1:21" ht="13.5" customHeight="1">
      <c r="A36" s="48"/>
      <c r="B36" s="48"/>
      <c r="C36" s="48"/>
      <c r="D36" s="48"/>
      <c r="E36" s="48"/>
      <c r="F36" s="48"/>
      <c r="G36" s="48"/>
      <c r="H36" s="48"/>
      <c r="I36" s="48"/>
      <c r="J36" s="48"/>
      <c r="K36" s="48"/>
      <c r="L36" s="48"/>
      <c r="M36" s="48"/>
      <c r="N36" s="48"/>
      <c r="O36" s="48"/>
      <c r="P36" s="48"/>
      <c r="Q36" s="48"/>
      <c r="R36" s="48"/>
      <c r="S36" s="48"/>
      <c r="T36" s="48"/>
      <c r="U36" s="48"/>
    </row>
    <row r="37" spans="1:21" ht="13.5" customHeight="1">
      <c r="A37" s="48"/>
      <c r="B37" s="48"/>
      <c r="C37" s="48"/>
      <c r="D37" s="48"/>
      <c r="E37" s="48"/>
      <c r="F37" s="48"/>
      <c r="G37" s="48"/>
      <c r="H37" s="48"/>
      <c r="I37" s="48"/>
      <c r="J37" s="48"/>
      <c r="K37" s="48"/>
      <c r="L37" s="48"/>
      <c r="M37" s="48"/>
      <c r="N37" s="48"/>
      <c r="O37" s="48"/>
      <c r="P37" s="48"/>
      <c r="Q37" s="48"/>
      <c r="R37" s="48"/>
      <c r="S37" s="48"/>
      <c r="T37" s="48"/>
      <c r="U37" s="48"/>
    </row>
    <row r="38" spans="1:21" ht="13.5" customHeight="1">
      <c r="A38" s="48"/>
      <c r="B38" s="48"/>
      <c r="C38" s="48"/>
      <c r="D38" s="48"/>
      <c r="E38" s="48"/>
      <c r="F38" s="48"/>
      <c r="G38" s="48"/>
      <c r="H38" s="48"/>
      <c r="I38" s="48"/>
      <c r="J38" s="48"/>
      <c r="K38" s="48"/>
      <c r="L38" s="48"/>
      <c r="M38" s="48"/>
      <c r="N38" s="48"/>
      <c r="O38" s="48"/>
      <c r="P38" s="48"/>
      <c r="Q38" s="48"/>
      <c r="R38" s="48"/>
      <c r="S38" s="48"/>
      <c r="T38" s="48"/>
      <c r="U38" s="48"/>
    </row>
    <row r="39" spans="1:21" ht="13.5" customHeight="1">
      <c r="A39" s="48"/>
      <c r="B39" s="48"/>
      <c r="C39" s="48"/>
      <c r="D39" s="48"/>
      <c r="E39" s="48"/>
      <c r="F39" s="48"/>
      <c r="G39" s="48"/>
      <c r="H39" s="48"/>
      <c r="I39" s="48"/>
      <c r="J39" s="48"/>
      <c r="K39" s="48"/>
      <c r="L39" s="48"/>
      <c r="M39" s="48"/>
      <c r="N39" s="48"/>
      <c r="O39" s="48"/>
      <c r="P39" s="48"/>
      <c r="Q39" s="48"/>
      <c r="R39" s="48"/>
      <c r="S39" s="48"/>
      <c r="T39" s="48"/>
      <c r="U39" s="48"/>
    </row>
    <row r="40" spans="1:21" ht="13.5" customHeight="1">
      <c r="A40" s="48"/>
      <c r="B40" s="48"/>
      <c r="C40" s="48"/>
      <c r="D40" s="48"/>
      <c r="E40" s="48"/>
      <c r="F40" s="48"/>
      <c r="G40" s="48"/>
      <c r="H40" s="48"/>
      <c r="I40" s="48"/>
      <c r="J40" s="48"/>
      <c r="K40" s="48"/>
      <c r="L40" s="48"/>
      <c r="M40" s="48"/>
      <c r="N40" s="48"/>
      <c r="O40" s="48"/>
      <c r="P40" s="48"/>
      <c r="Q40" s="48"/>
      <c r="R40" s="48"/>
      <c r="S40" s="48"/>
      <c r="T40" s="48"/>
      <c r="U40" s="48"/>
    </row>
    <row r="41" spans="1:21" ht="13.5" customHeight="1">
      <c r="A41" s="48"/>
      <c r="B41" s="48"/>
      <c r="C41" s="48"/>
      <c r="D41" s="48"/>
      <c r="E41" s="48"/>
      <c r="F41" s="48"/>
      <c r="G41" s="48"/>
      <c r="H41" s="48"/>
      <c r="I41" s="48"/>
      <c r="J41" s="48"/>
      <c r="K41" s="48"/>
      <c r="L41" s="48"/>
      <c r="M41" s="48"/>
      <c r="N41" s="48"/>
      <c r="O41" s="48"/>
      <c r="P41" s="48"/>
      <c r="Q41" s="48"/>
      <c r="R41" s="48"/>
      <c r="S41" s="48"/>
      <c r="T41" s="48"/>
      <c r="U41" s="48"/>
    </row>
    <row r="42" spans="1:21" ht="13.5" customHeight="1">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c r="A44" s="48"/>
      <c r="B44" s="51" t="s">
        <v>10</v>
      </c>
      <c r="C44" s="52"/>
      <c r="D44" s="52"/>
      <c r="E44" s="53"/>
      <c r="F44" s="53"/>
      <c r="G44" s="53"/>
      <c r="H44" s="53"/>
      <c r="I44" s="53"/>
      <c r="J44" s="54" t="s">
        <v>2</v>
      </c>
      <c r="K44" s="55" t="s">
        <v>83</v>
      </c>
      <c r="L44" s="56" t="s">
        <v>84</v>
      </c>
      <c r="M44" s="56" t="s">
        <v>85</v>
      </c>
      <c r="N44" s="56" t="s">
        <v>86</v>
      </c>
      <c r="O44" s="57" t="s">
        <v>87</v>
      </c>
      <c r="P44" s="48"/>
      <c r="Q44" s="48"/>
      <c r="R44" s="48"/>
      <c r="S44" s="48"/>
      <c r="T44" s="48"/>
      <c r="U44" s="48"/>
    </row>
    <row r="45" spans="1:21" ht="30.75" customHeight="1">
      <c r="A45" s="48"/>
      <c r="B45" s="179" t="s">
        <v>11</v>
      </c>
      <c r="C45" s="180"/>
      <c r="D45" s="58"/>
      <c r="E45" s="185" t="s">
        <v>12</v>
      </c>
      <c r="F45" s="185"/>
      <c r="G45" s="185"/>
      <c r="H45" s="185"/>
      <c r="I45" s="185"/>
      <c r="J45" s="186"/>
      <c r="K45" s="59">
        <v>30648</v>
      </c>
      <c r="L45" s="60">
        <v>29609</v>
      </c>
      <c r="M45" s="60">
        <v>28891</v>
      </c>
      <c r="N45" s="60">
        <v>28386</v>
      </c>
      <c r="O45" s="61">
        <v>26244</v>
      </c>
      <c r="P45" s="48"/>
      <c r="Q45" s="48"/>
      <c r="R45" s="48"/>
      <c r="S45" s="48"/>
      <c r="T45" s="48"/>
      <c r="U45" s="48"/>
    </row>
    <row r="46" spans="1:21" ht="30.75" customHeight="1">
      <c r="A46" s="48"/>
      <c r="B46" s="181"/>
      <c r="C46" s="182"/>
      <c r="D46" s="62"/>
      <c r="E46" s="187" t="s">
        <v>13</v>
      </c>
      <c r="F46" s="187"/>
      <c r="G46" s="187"/>
      <c r="H46" s="187"/>
      <c r="I46" s="187"/>
      <c r="J46" s="188"/>
      <c r="K46" s="63" t="s">
        <v>76</v>
      </c>
      <c r="L46" s="64">
        <v>39</v>
      </c>
      <c r="M46" s="64">
        <v>58</v>
      </c>
      <c r="N46" s="64">
        <v>52</v>
      </c>
      <c r="O46" s="65">
        <v>48</v>
      </c>
      <c r="P46" s="48"/>
      <c r="Q46" s="48"/>
      <c r="R46" s="48"/>
      <c r="S46" s="48"/>
      <c r="T46" s="48"/>
      <c r="U46" s="48"/>
    </row>
    <row r="47" spans="1:21" ht="30.75" customHeight="1">
      <c r="A47" s="48"/>
      <c r="B47" s="181"/>
      <c r="C47" s="182"/>
      <c r="D47" s="62"/>
      <c r="E47" s="187" t="s">
        <v>14</v>
      </c>
      <c r="F47" s="187"/>
      <c r="G47" s="187"/>
      <c r="H47" s="187"/>
      <c r="I47" s="187"/>
      <c r="J47" s="188"/>
      <c r="K47" s="63">
        <v>7235</v>
      </c>
      <c r="L47" s="64">
        <v>8035</v>
      </c>
      <c r="M47" s="64">
        <v>8868</v>
      </c>
      <c r="N47" s="64">
        <v>9592</v>
      </c>
      <c r="O47" s="65">
        <v>10315</v>
      </c>
      <c r="P47" s="48"/>
      <c r="Q47" s="48"/>
      <c r="R47" s="48"/>
      <c r="S47" s="48"/>
      <c r="T47" s="48"/>
      <c r="U47" s="48"/>
    </row>
    <row r="48" spans="1:21" ht="30.75" customHeight="1">
      <c r="A48" s="48"/>
      <c r="B48" s="181"/>
      <c r="C48" s="182"/>
      <c r="D48" s="62"/>
      <c r="E48" s="187" t="s">
        <v>15</v>
      </c>
      <c r="F48" s="187"/>
      <c r="G48" s="187"/>
      <c r="H48" s="187"/>
      <c r="I48" s="187"/>
      <c r="J48" s="188"/>
      <c r="K48" s="63">
        <v>6940</v>
      </c>
      <c r="L48" s="64">
        <v>6509</v>
      </c>
      <c r="M48" s="64">
        <v>5819</v>
      </c>
      <c r="N48" s="64">
        <v>5569</v>
      </c>
      <c r="O48" s="65">
        <v>5466</v>
      </c>
      <c r="P48" s="48"/>
      <c r="Q48" s="48"/>
      <c r="R48" s="48"/>
      <c r="S48" s="48"/>
      <c r="T48" s="48"/>
      <c r="U48" s="48"/>
    </row>
    <row r="49" spans="1:21" ht="30.75" customHeight="1">
      <c r="A49" s="48"/>
      <c r="B49" s="181"/>
      <c r="C49" s="182"/>
      <c r="D49" s="62"/>
      <c r="E49" s="187" t="s">
        <v>16</v>
      </c>
      <c r="F49" s="187"/>
      <c r="G49" s="187"/>
      <c r="H49" s="187"/>
      <c r="I49" s="187"/>
      <c r="J49" s="188"/>
      <c r="K49" s="63">
        <v>112</v>
      </c>
      <c r="L49" s="64">
        <v>143</v>
      </c>
      <c r="M49" s="64">
        <v>126</v>
      </c>
      <c r="N49" s="64">
        <v>132</v>
      </c>
      <c r="O49" s="65">
        <v>138</v>
      </c>
      <c r="P49" s="48"/>
      <c r="Q49" s="48"/>
      <c r="R49" s="48"/>
      <c r="S49" s="48"/>
      <c r="T49" s="48"/>
      <c r="U49" s="48"/>
    </row>
    <row r="50" spans="1:21" ht="30.75" customHeight="1">
      <c r="A50" s="48"/>
      <c r="B50" s="181"/>
      <c r="C50" s="182"/>
      <c r="D50" s="62"/>
      <c r="E50" s="187" t="s">
        <v>17</v>
      </c>
      <c r="F50" s="187"/>
      <c r="G50" s="187"/>
      <c r="H50" s="187"/>
      <c r="I50" s="187"/>
      <c r="J50" s="188"/>
      <c r="K50" s="63">
        <v>1175</v>
      </c>
      <c r="L50" s="64">
        <v>1376</v>
      </c>
      <c r="M50" s="64">
        <v>1160</v>
      </c>
      <c r="N50" s="64">
        <v>1142</v>
      </c>
      <c r="O50" s="65">
        <v>902</v>
      </c>
      <c r="P50" s="48"/>
      <c r="Q50" s="48"/>
      <c r="R50" s="48"/>
      <c r="S50" s="48"/>
      <c r="T50" s="48"/>
      <c r="U50" s="48"/>
    </row>
    <row r="51" spans="1:21" ht="30.75" customHeight="1">
      <c r="A51" s="48"/>
      <c r="B51" s="183"/>
      <c r="C51" s="184"/>
      <c r="D51" s="66"/>
      <c r="E51" s="187" t="s">
        <v>18</v>
      </c>
      <c r="F51" s="187"/>
      <c r="G51" s="187"/>
      <c r="H51" s="187"/>
      <c r="I51" s="187"/>
      <c r="J51" s="188"/>
      <c r="K51" s="63" t="s">
        <v>76</v>
      </c>
      <c r="L51" s="64" t="s">
        <v>76</v>
      </c>
      <c r="M51" s="64" t="s">
        <v>76</v>
      </c>
      <c r="N51" s="64" t="s">
        <v>76</v>
      </c>
      <c r="O51" s="65" t="s">
        <v>76</v>
      </c>
      <c r="P51" s="48"/>
      <c r="Q51" s="48"/>
      <c r="R51" s="48"/>
      <c r="S51" s="48"/>
      <c r="T51" s="48"/>
      <c r="U51" s="48"/>
    </row>
    <row r="52" spans="1:21" ht="30.75" customHeight="1">
      <c r="A52" s="48"/>
      <c r="B52" s="189" t="s">
        <v>19</v>
      </c>
      <c r="C52" s="190"/>
      <c r="D52" s="66"/>
      <c r="E52" s="187" t="s">
        <v>20</v>
      </c>
      <c r="F52" s="187"/>
      <c r="G52" s="187"/>
      <c r="H52" s="187"/>
      <c r="I52" s="187"/>
      <c r="J52" s="188"/>
      <c r="K52" s="63">
        <v>35629</v>
      </c>
      <c r="L52" s="64">
        <v>35019</v>
      </c>
      <c r="M52" s="64">
        <v>34590</v>
      </c>
      <c r="N52" s="64">
        <v>33521</v>
      </c>
      <c r="O52" s="65">
        <v>33003</v>
      </c>
      <c r="P52" s="48"/>
      <c r="Q52" s="48"/>
      <c r="R52" s="48"/>
      <c r="S52" s="48"/>
      <c r="T52" s="48"/>
      <c r="U52" s="48"/>
    </row>
    <row r="53" spans="1:21" ht="30.75" customHeight="1" thickBot="1">
      <c r="A53" s="48"/>
      <c r="B53" s="191" t="s">
        <v>21</v>
      </c>
      <c r="C53" s="192"/>
      <c r="D53" s="67"/>
      <c r="E53" s="193" t="s">
        <v>22</v>
      </c>
      <c r="F53" s="193"/>
      <c r="G53" s="193"/>
      <c r="H53" s="193"/>
      <c r="I53" s="193"/>
      <c r="J53" s="194"/>
      <c r="K53" s="68">
        <v>10481</v>
      </c>
      <c r="L53" s="69">
        <v>10692</v>
      </c>
      <c r="M53" s="69">
        <v>10332</v>
      </c>
      <c r="N53" s="69">
        <v>11352</v>
      </c>
      <c r="O53" s="70">
        <v>10110</v>
      </c>
      <c r="P53" s="48"/>
      <c r="Q53" s="48"/>
      <c r="R53" s="48"/>
      <c r="S53" s="48"/>
      <c r="T53" s="48"/>
      <c r="U53" s="48"/>
    </row>
    <row r="54" spans="1:21" ht="24" customHeight="1">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thickBot="1">
      <c r="A55" s="48"/>
      <c r="B55" s="72" t="s">
        <v>24</v>
      </c>
      <c r="C55" s="73"/>
      <c r="D55" s="73"/>
      <c r="E55" s="73"/>
      <c r="F55" s="73"/>
      <c r="G55" s="73"/>
      <c r="H55" s="73"/>
      <c r="I55" s="73"/>
      <c r="J55" s="73"/>
      <c r="K55" s="74"/>
      <c r="L55" s="74"/>
      <c r="M55" s="74"/>
      <c r="N55" s="74"/>
      <c r="O55" s="75" t="s">
        <v>99</v>
      </c>
      <c r="P55" s="48"/>
      <c r="Q55" s="48"/>
      <c r="R55" s="48"/>
      <c r="S55" s="48"/>
      <c r="T55" s="48"/>
      <c r="U55" s="48"/>
    </row>
    <row r="56" spans="1:21" ht="31.5" customHeight="1" thickBot="1">
      <c r="A56" s="48"/>
      <c r="B56" s="76"/>
      <c r="C56" s="77"/>
      <c r="D56" s="77"/>
      <c r="E56" s="78"/>
      <c r="F56" s="78"/>
      <c r="G56" s="78"/>
      <c r="H56" s="78"/>
      <c r="I56" s="78"/>
      <c r="J56" s="79" t="s">
        <v>2</v>
      </c>
      <c r="K56" s="80" t="s">
        <v>100</v>
      </c>
      <c r="L56" s="81" t="s">
        <v>101</v>
      </c>
      <c r="M56" s="81" t="s">
        <v>102</v>
      </c>
      <c r="N56" s="81" t="s">
        <v>103</v>
      </c>
      <c r="O56" s="82" t="s">
        <v>104</v>
      </c>
      <c r="P56" s="48"/>
      <c r="Q56" s="48"/>
      <c r="R56" s="48"/>
      <c r="S56" s="48"/>
      <c r="T56" s="48"/>
      <c r="U56" s="48"/>
    </row>
    <row r="57" spans="1:21" ht="31.5" customHeight="1">
      <c r="B57" s="195" t="s">
        <v>25</v>
      </c>
      <c r="C57" s="196"/>
      <c r="D57" s="199" t="s">
        <v>26</v>
      </c>
      <c r="E57" s="200"/>
      <c r="F57" s="200"/>
      <c r="G57" s="200"/>
      <c r="H57" s="200"/>
      <c r="I57" s="200"/>
      <c r="J57" s="201"/>
      <c r="K57" s="83">
        <v>28210</v>
      </c>
      <c r="L57" s="84">
        <v>29560</v>
      </c>
      <c r="M57" s="84">
        <v>32540</v>
      </c>
      <c r="N57" s="84">
        <v>34750</v>
      </c>
      <c r="O57" s="85">
        <v>37680</v>
      </c>
    </row>
    <row r="58" spans="1:21" ht="31.5" customHeight="1" thickBot="1">
      <c r="B58" s="197"/>
      <c r="C58" s="198"/>
      <c r="D58" s="202" t="s">
        <v>27</v>
      </c>
      <c r="E58" s="203"/>
      <c r="F58" s="203"/>
      <c r="G58" s="203"/>
      <c r="H58" s="203"/>
      <c r="I58" s="203"/>
      <c r="J58" s="204"/>
      <c r="K58" s="86">
        <v>27723</v>
      </c>
      <c r="L58" s="87">
        <v>29792</v>
      </c>
      <c r="M58" s="87">
        <v>32827</v>
      </c>
      <c r="N58" s="87">
        <v>35028</v>
      </c>
      <c r="O58" s="88">
        <v>37953</v>
      </c>
    </row>
    <row r="59" spans="1:21" ht="24" customHeight="1">
      <c r="B59" s="89"/>
      <c r="C59" s="89"/>
      <c r="D59" s="90" t="s">
        <v>28</v>
      </c>
      <c r="E59" s="91"/>
      <c r="F59" s="91"/>
      <c r="G59" s="91"/>
      <c r="H59" s="91"/>
      <c r="I59" s="91"/>
      <c r="J59" s="91"/>
      <c r="K59" s="91"/>
      <c r="L59" s="91"/>
      <c r="M59" s="91"/>
      <c r="N59" s="91"/>
      <c r="O59" s="91"/>
    </row>
    <row r="60" spans="1:21" ht="24" customHeight="1">
      <c r="B60" s="92"/>
      <c r="C60" s="92"/>
      <c r="D60" s="90" t="s">
        <v>29</v>
      </c>
      <c r="E60" s="91"/>
      <c r="F60" s="91"/>
      <c r="G60" s="91"/>
      <c r="H60" s="91"/>
      <c r="I60" s="91"/>
      <c r="J60" s="91"/>
      <c r="K60" s="91"/>
      <c r="L60" s="91"/>
      <c r="M60" s="91"/>
      <c r="N60" s="91"/>
      <c r="O60" s="91"/>
    </row>
    <row r="61" spans="1:21" ht="24" customHeight="1">
      <c r="A61" s="48"/>
      <c r="B61" s="71"/>
      <c r="C61" s="48"/>
      <c r="D61" s="48"/>
      <c r="E61" s="48"/>
      <c r="F61" s="48"/>
      <c r="G61" s="48"/>
      <c r="H61" s="48"/>
      <c r="I61" s="48"/>
      <c r="J61" s="48"/>
      <c r="K61" s="48"/>
      <c r="L61" s="48"/>
      <c r="M61" s="48"/>
      <c r="N61" s="48"/>
      <c r="O61" s="48"/>
      <c r="P61" s="48"/>
      <c r="Q61" s="48"/>
      <c r="R61" s="48"/>
      <c r="S61" s="48"/>
      <c r="T61" s="48"/>
      <c r="U61" s="48"/>
    </row>
    <row r="62" spans="1:21" ht="24" customHeight="1">
      <c r="A62" s="48"/>
      <c r="B62" s="71"/>
      <c r="C62" s="48"/>
      <c r="D62" s="48"/>
      <c r="E62" s="48"/>
      <c r="F62" s="48"/>
      <c r="G62" s="48"/>
      <c r="H62" s="48"/>
      <c r="I62" s="48"/>
      <c r="J62" s="48"/>
      <c r="K62" s="48"/>
      <c r="L62" s="48"/>
      <c r="M62" s="48"/>
      <c r="N62" s="48"/>
      <c r="O62" s="48"/>
      <c r="P62" s="48"/>
      <c r="Q62" s="48"/>
      <c r="R62" s="48"/>
      <c r="S62" s="48"/>
      <c r="T62" s="48"/>
      <c r="U62" s="48"/>
    </row>
  </sheetData>
  <sheetProtection algorithmName="SHA-512" hashValue="Keg/nx3iRwOMEiFBZCLoB1bX/40bT8SfC6VUQw/nBigjWmm/ryFi6T/sc5ortP0sK4/othbrxy+FnrJayCp8eg==" saltValue="FptDaFS/QrzREc7wIsjINg==" spinCount="100000" sheet="1" objects="1" scenarios="1"/>
  <mergeCells count="15">
    <mergeCell ref="B52:C52"/>
    <mergeCell ref="E52:J52"/>
    <mergeCell ref="B53:C53"/>
    <mergeCell ref="E53:J53"/>
    <mergeCell ref="B57:C58"/>
    <mergeCell ref="D57:J57"/>
    <mergeCell ref="D58:J58"/>
    <mergeCell ref="B45:C51"/>
    <mergeCell ref="E45:J45"/>
    <mergeCell ref="E46:J46"/>
    <mergeCell ref="E47:J47"/>
    <mergeCell ref="E48:J48"/>
    <mergeCell ref="E49:J49"/>
    <mergeCell ref="E50:J50"/>
    <mergeCell ref="E51:J51"/>
  </mergeCells>
  <phoneticPr fontId="2"/>
  <printOptions horizontalCentered="1"/>
  <pageMargins left="0" right="0" top="0.19685039370078741" bottom="0.23622047244094491" header="0" footer="0"/>
  <pageSetup paperSize="9" scale="55" orientation="landscape" horizontalDpi="300" verticalDpi="300" r:id="rId1"/>
  <headerFooter alignWithMargins="0">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55"/>
  <sheetViews>
    <sheetView showGridLines="0" zoomScale="50" zoomScaleNormal="50" zoomScaleSheetLayoutView="100" workbookViewId="0"/>
  </sheetViews>
  <sheetFormatPr defaultColWidth="0" defaultRowHeight="13.5" customHeight="1" zeroHeight="1"/>
  <cols>
    <col min="1" max="1" width="6.625" style="93" customWidth="1"/>
    <col min="2" max="3" width="12.625" style="93" customWidth="1"/>
    <col min="4" max="4" width="11.625" style="93" customWidth="1"/>
    <col min="5" max="8" width="10.375" style="93" customWidth="1"/>
    <col min="9" max="13" width="16.375" style="93" customWidth="1"/>
    <col min="14" max="19" width="12.625" style="93" customWidth="1"/>
    <col min="20" max="16384" width="0" style="93" hidden="1"/>
  </cols>
  <sheetData>
    <row r="1" ht="15" customHeight="1"/>
    <row r="2" ht="15" customHeight="1"/>
    <row r="3" ht="15" customHeight="1"/>
    <row r="4" ht="15" customHeight="1"/>
    <row r="5" ht="15" customHeight="1"/>
    <row r="6" ht="15" customHeight="1"/>
    <row r="7" ht="15" customHeight="1"/>
    <row r="8" ht="15" customHeight="1"/>
    <row r="9" ht="15" customHeight="1"/>
    <row r="10" ht="15" customHeight="1"/>
    <row r="11" ht="15" customHeight="1"/>
    <row r="12" ht="15" customHeight="1"/>
    <row r="13" ht="15" customHeight="1"/>
    <row r="14" ht="15" customHeight="1"/>
    <row r="15" ht="15" customHeight="1"/>
    <row r="16"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spans="2:13" ht="15" customHeight="1"/>
    <row r="34" spans="2:13" ht="15" customHeight="1"/>
    <row r="35" spans="2:13" ht="15" customHeight="1"/>
    <row r="36" spans="2:13" ht="15" customHeight="1"/>
    <row r="37" spans="2:13" ht="15" customHeight="1"/>
    <row r="38" spans="2:13" ht="15" customHeight="1"/>
    <row r="39" spans="2:13" ht="27.75" customHeight="1" thickBot="1">
      <c r="M39" s="94" t="s">
        <v>9</v>
      </c>
    </row>
    <row r="40" spans="2:13" ht="27.75" customHeight="1" thickBot="1">
      <c r="B40" s="95" t="s">
        <v>10</v>
      </c>
      <c r="C40" s="96"/>
      <c r="D40" s="96"/>
      <c r="E40" s="97"/>
      <c r="F40" s="97"/>
      <c r="G40" s="97"/>
      <c r="H40" s="98" t="s">
        <v>2</v>
      </c>
      <c r="I40" s="99" t="s">
        <v>83</v>
      </c>
      <c r="J40" s="100" t="s">
        <v>84</v>
      </c>
      <c r="K40" s="100" t="s">
        <v>85</v>
      </c>
      <c r="L40" s="100" t="s">
        <v>86</v>
      </c>
      <c r="M40" s="101" t="s">
        <v>87</v>
      </c>
    </row>
    <row r="41" spans="2:13" ht="27.75" customHeight="1">
      <c r="B41" s="205" t="s">
        <v>30</v>
      </c>
      <c r="C41" s="206"/>
      <c r="D41" s="102"/>
      <c r="E41" s="211" t="s">
        <v>31</v>
      </c>
      <c r="F41" s="211"/>
      <c r="G41" s="211"/>
      <c r="H41" s="212"/>
      <c r="I41" s="156">
        <v>465977</v>
      </c>
      <c r="J41" s="157">
        <v>470595</v>
      </c>
      <c r="K41" s="157">
        <v>477105</v>
      </c>
      <c r="L41" s="157">
        <v>486394</v>
      </c>
      <c r="M41" s="158">
        <v>491389</v>
      </c>
    </row>
    <row r="42" spans="2:13" ht="27.75" customHeight="1">
      <c r="B42" s="207"/>
      <c r="C42" s="208"/>
      <c r="D42" s="103"/>
      <c r="E42" s="213" t="s">
        <v>32</v>
      </c>
      <c r="F42" s="213"/>
      <c r="G42" s="213"/>
      <c r="H42" s="214"/>
      <c r="I42" s="159">
        <v>5733</v>
      </c>
      <c r="J42" s="160">
        <v>5790</v>
      </c>
      <c r="K42" s="160">
        <v>4808</v>
      </c>
      <c r="L42" s="160">
        <v>3881</v>
      </c>
      <c r="M42" s="161">
        <v>3135</v>
      </c>
    </row>
    <row r="43" spans="2:13" ht="27.75" customHeight="1">
      <c r="B43" s="207"/>
      <c r="C43" s="208"/>
      <c r="D43" s="103"/>
      <c r="E43" s="213" t="s">
        <v>33</v>
      </c>
      <c r="F43" s="213"/>
      <c r="G43" s="213"/>
      <c r="H43" s="214"/>
      <c r="I43" s="159">
        <v>70206</v>
      </c>
      <c r="J43" s="160">
        <v>67787</v>
      </c>
      <c r="K43" s="160">
        <v>66178</v>
      </c>
      <c r="L43" s="160">
        <v>62544</v>
      </c>
      <c r="M43" s="161">
        <v>60408</v>
      </c>
    </row>
    <row r="44" spans="2:13" ht="27.75" customHeight="1">
      <c r="B44" s="207"/>
      <c r="C44" s="208"/>
      <c r="D44" s="103"/>
      <c r="E44" s="213" t="s">
        <v>34</v>
      </c>
      <c r="F44" s="213"/>
      <c r="G44" s="213"/>
      <c r="H44" s="214"/>
      <c r="I44" s="159">
        <v>700</v>
      </c>
      <c r="J44" s="160">
        <v>669</v>
      </c>
      <c r="K44" s="160">
        <v>624</v>
      </c>
      <c r="L44" s="160">
        <v>542</v>
      </c>
      <c r="M44" s="161">
        <v>509</v>
      </c>
    </row>
    <row r="45" spans="2:13" ht="27.75" customHeight="1">
      <c r="B45" s="207"/>
      <c r="C45" s="208"/>
      <c r="D45" s="103"/>
      <c r="E45" s="213" t="s">
        <v>35</v>
      </c>
      <c r="F45" s="213"/>
      <c r="G45" s="213"/>
      <c r="H45" s="214"/>
      <c r="I45" s="159">
        <v>69984</v>
      </c>
      <c r="J45" s="160">
        <v>62331</v>
      </c>
      <c r="K45" s="160">
        <v>60468</v>
      </c>
      <c r="L45" s="160">
        <v>57094</v>
      </c>
      <c r="M45" s="161">
        <v>55328</v>
      </c>
    </row>
    <row r="46" spans="2:13" ht="27.75" customHeight="1">
      <c r="B46" s="207"/>
      <c r="C46" s="208"/>
      <c r="D46" s="104"/>
      <c r="E46" s="213" t="s">
        <v>36</v>
      </c>
      <c r="F46" s="213"/>
      <c r="G46" s="213"/>
      <c r="H46" s="214"/>
      <c r="I46" s="159">
        <v>2158</v>
      </c>
      <c r="J46" s="160">
        <v>1922</v>
      </c>
      <c r="K46" s="160">
        <v>1925</v>
      </c>
      <c r="L46" s="160">
        <v>2361</v>
      </c>
      <c r="M46" s="161">
        <v>2097</v>
      </c>
    </row>
    <row r="47" spans="2:13" ht="27.75" customHeight="1">
      <c r="B47" s="207"/>
      <c r="C47" s="208"/>
      <c r="D47" s="105"/>
      <c r="E47" s="215" t="s">
        <v>37</v>
      </c>
      <c r="F47" s="216"/>
      <c r="G47" s="216"/>
      <c r="H47" s="217"/>
      <c r="I47" s="159" t="s">
        <v>76</v>
      </c>
      <c r="J47" s="160" t="s">
        <v>76</v>
      </c>
      <c r="K47" s="160" t="s">
        <v>76</v>
      </c>
      <c r="L47" s="160" t="s">
        <v>76</v>
      </c>
      <c r="M47" s="161" t="s">
        <v>76</v>
      </c>
    </row>
    <row r="48" spans="2:13" ht="27.75" customHeight="1">
      <c r="B48" s="207"/>
      <c r="C48" s="208"/>
      <c r="D48" s="103"/>
      <c r="E48" s="213" t="s">
        <v>38</v>
      </c>
      <c r="F48" s="213"/>
      <c r="G48" s="213"/>
      <c r="H48" s="214"/>
      <c r="I48" s="159" t="s">
        <v>76</v>
      </c>
      <c r="J48" s="160" t="s">
        <v>76</v>
      </c>
      <c r="K48" s="160" t="s">
        <v>76</v>
      </c>
      <c r="L48" s="160" t="s">
        <v>76</v>
      </c>
      <c r="M48" s="161" t="s">
        <v>76</v>
      </c>
    </row>
    <row r="49" spans="2:13" ht="27.75" customHeight="1">
      <c r="B49" s="209"/>
      <c r="C49" s="210"/>
      <c r="D49" s="103"/>
      <c r="E49" s="213" t="s">
        <v>39</v>
      </c>
      <c r="F49" s="213"/>
      <c r="G49" s="213"/>
      <c r="H49" s="214"/>
      <c r="I49" s="159" t="s">
        <v>76</v>
      </c>
      <c r="J49" s="160" t="s">
        <v>76</v>
      </c>
      <c r="K49" s="160" t="s">
        <v>76</v>
      </c>
      <c r="L49" s="160" t="s">
        <v>76</v>
      </c>
      <c r="M49" s="161" t="s">
        <v>76</v>
      </c>
    </row>
    <row r="50" spans="2:13" ht="27.75" customHeight="1">
      <c r="B50" s="218" t="s">
        <v>40</v>
      </c>
      <c r="C50" s="219"/>
      <c r="D50" s="106"/>
      <c r="E50" s="213" t="s">
        <v>41</v>
      </c>
      <c r="F50" s="213"/>
      <c r="G50" s="213"/>
      <c r="H50" s="214"/>
      <c r="I50" s="159">
        <v>64747</v>
      </c>
      <c r="J50" s="160">
        <v>66579</v>
      </c>
      <c r="K50" s="160">
        <v>65048</v>
      </c>
      <c r="L50" s="160">
        <v>66716</v>
      </c>
      <c r="M50" s="161">
        <v>80418</v>
      </c>
    </row>
    <row r="51" spans="2:13" ht="27.75" customHeight="1">
      <c r="B51" s="207"/>
      <c r="C51" s="208"/>
      <c r="D51" s="103"/>
      <c r="E51" s="213" t="s">
        <v>42</v>
      </c>
      <c r="F51" s="213"/>
      <c r="G51" s="213"/>
      <c r="H51" s="214"/>
      <c r="I51" s="159">
        <v>93404</v>
      </c>
      <c r="J51" s="160">
        <v>88670</v>
      </c>
      <c r="K51" s="160">
        <v>88008</v>
      </c>
      <c r="L51" s="160">
        <v>80619</v>
      </c>
      <c r="M51" s="161">
        <v>78929</v>
      </c>
    </row>
    <row r="52" spans="2:13" ht="27.75" customHeight="1">
      <c r="B52" s="209"/>
      <c r="C52" s="210"/>
      <c r="D52" s="103"/>
      <c r="E52" s="213" t="s">
        <v>43</v>
      </c>
      <c r="F52" s="213"/>
      <c r="G52" s="213"/>
      <c r="H52" s="214"/>
      <c r="I52" s="159">
        <v>364161</v>
      </c>
      <c r="J52" s="160">
        <v>373689</v>
      </c>
      <c r="K52" s="160">
        <v>377604</v>
      </c>
      <c r="L52" s="160">
        <v>383537</v>
      </c>
      <c r="M52" s="161">
        <v>387761</v>
      </c>
    </row>
    <row r="53" spans="2:13" ht="27.75" customHeight="1" thickBot="1">
      <c r="B53" s="220" t="s">
        <v>44</v>
      </c>
      <c r="C53" s="221"/>
      <c r="D53" s="107"/>
      <c r="E53" s="222" t="s">
        <v>45</v>
      </c>
      <c r="F53" s="222"/>
      <c r="G53" s="222"/>
      <c r="H53" s="223"/>
      <c r="I53" s="162">
        <v>92446</v>
      </c>
      <c r="J53" s="163">
        <v>80157</v>
      </c>
      <c r="K53" s="163">
        <v>80449</v>
      </c>
      <c r="L53" s="163">
        <v>81944</v>
      </c>
      <c r="M53" s="164">
        <v>65759</v>
      </c>
    </row>
    <row r="54" spans="2:13" ht="27.75" customHeight="1">
      <c r="B54" s="108" t="s">
        <v>46</v>
      </c>
      <c r="C54" s="109"/>
      <c r="D54" s="109"/>
      <c r="E54" s="110"/>
      <c r="F54" s="110"/>
      <c r="G54" s="110"/>
      <c r="H54" s="110"/>
      <c r="I54" s="111"/>
      <c r="J54" s="111"/>
      <c r="K54" s="111"/>
      <c r="L54" s="111"/>
      <c r="M54" s="111"/>
    </row>
    <row r="55" spans="2:13"/>
  </sheetData>
  <sheetProtection algorithmName="SHA-512" hashValue="G6JrEc3eyLri3A7DVhqB+pUdJ5LujHKHuS6Q4FuKUmsa0KmKWaYjbNuK9bur9lneZus8NvwKSz8VKfBavh1vRQ==" saltValue="qj/YCD540QZPGfIzptS2NA==" spinCount="100000" sheet="1" objects="1" scenarios="1"/>
  <mergeCells count="16">
    <mergeCell ref="B50:C52"/>
    <mergeCell ref="E50:H50"/>
    <mergeCell ref="E51:H51"/>
    <mergeCell ref="E52:H52"/>
    <mergeCell ref="B53:C53"/>
    <mergeCell ref="E53:H53"/>
    <mergeCell ref="B41:C49"/>
    <mergeCell ref="E41:H41"/>
    <mergeCell ref="E42:H42"/>
    <mergeCell ref="E43:H43"/>
    <mergeCell ref="E44:H44"/>
    <mergeCell ref="E45:H45"/>
    <mergeCell ref="E46:H46"/>
    <mergeCell ref="E47:H47"/>
    <mergeCell ref="E48:H48"/>
    <mergeCell ref="E49:H4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74"/>
  <sheetViews>
    <sheetView workbookViewId="0"/>
  </sheetViews>
  <sheetFormatPr defaultColWidth="11.125" defaultRowHeight="13.5"/>
  <cols>
    <col min="1" max="1" width="45.875" style="118" customWidth="1"/>
    <col min="2" max="8" width="13.375" style="118" customWidth="1"/>
    <col min="9" max="16384" width="11.125" style="118"/>
  </cols>
  <sheetData>
    <row r="1" spans="1:8">
      <c r="A1" s="112"/>
      <c r="B1" s="113"/>
      <c r="C1" s="114"/>
      <c r="D1" s="115"/>
      <c r="E1" s="116"/>
      <c r="F1" s="116"/>
      <c r="G1" s="116"/>
      <c r="H1" s="117"/>
    </row>
    <row r="2" spans="1:8">
      <c r="A2" s="119"/>
      <c r="B2" s="120"/>
      <c r="C2" s="121"/>
      <c r="D2" s="122" t="s">
        <v>47</v>
      </c>
      <c r="E2" s="123"/>
      <c r="F2" s="124" t="s">
        <v>82</v>
      </c>
      <c r="G2" s="125"/>
      <c r="H2" s="126"/>
    </row>
    <row r="3" spans="1:8">
      <c r="A3" s="122" t="s">
        <v>77</v>
      </c>
      <c r="B3" s="127"/>
      <c r="C3" s="128"/>
      <c r="D3" s="129">
        <v>61373</v>
      </c>
      <c r="E3" s="130"/>
      <c r="F3" s="131">
        <v>52897</v>
      </c>
      <c r="G3" s="132"/>
      <c r="H3" s="133"/>
    </row>
    <row r="4" spans="1:8">
      <c r="A4" s="134"/>
      <c r="B4" s="135"/>
      <c r="C4" s="136"/>
      <c r="D4" s="137">
        <v>26186</v>
      </c>
      <c r="E4" s="138"/>
      <c r="F4" s="139">
        <v>27013</v>
      </c>
      <c r="G4" s="140"/>
      <c r="H4" s="141"/>
    </row>
    <row r="5" spans="1:8">
      <c r="A5" s="122" t="s">
        <v>78</v>
      </c>
      <c r="B5" s="127"/>
      <c r="C5" s="128"/>
      <c r="D5" s="129">
        <v>53201</v>
      </c>
      <c r="E5" s="130"/>
      <c r="F5" s="131">
        <v>54945</v>
      </c>
      <c r="G5" s="132"/>
      <c r="H5" s="133"/>
    </row>
    <row r="6" spans="1:8">
      <c r="A6" s="134"/>
      <c r="B6" s="135"/>
      <c r="C6" s="136"/>
      <c r="D6" s="137">
        <v>24057</v>
      </c>
      <c r="E6" s="138"/>
      <c r="F6" s="139">
        <v>29293</v>
      </c>
      <c r="G6" s="140"/>
      <c r="H6" s="141"/>
    </row>
    <row r="7" spans="1:8">
      <c r="A7" s="122" t="s">
        <v>79</v>
      </c>
      <c r="B7" s="127"/>
      <c r="C7" s="128"/>
      <c r="D7" s="129">
        <v>56229</v>
      </c>
      <c r="E7" s="130"/>
      <c r="F7" s="131">
        <v>57132</v>
      </c>
      <c r="G7" s="132"/>
      <c r="H7" s="133"/>
    </row>
    <row r="8" spans="1:8">
      <c r="A8" s="134"/>
      <c r="B8" s="135"/>
      <c r="C8" s="136"/>
      <c r="D8" s="137">
        <v>27745</v>
      </c>
      <c r="E8" s="138"/>
      <c r="F8" s="139">
        <v>30126</v>
      </c>
      <c r="G8" s="140"/>
      <c r="H8" s="141"/>
    </row>
    <row r="9" spans="1:8">
      <c r="A9" s="122" t="s">
        <v>80</v>
      </c>
      <c r="B9" s="127"/>
      <c r="C9" s="128"/>
      <c r="D9" s="129">
        <v>65609</v>
      </c>
      <c r="E9" s="130"/>
      <c r="F9" s="131">
        <v>58766</v>
      </c>
      <c r="G9" s="132"/>
      <c r="H9" s="133"/>
    </row>
    <row r="10" spans="1:8">
      <c r="A10" s="134"/>
      <c r="B10" s="135"/>
      <c r="C10" s="136"/>
      <c r="D10" s="137">
        <v>30208</v>
      </c>
      <c r="E10" s="138"/>
      <c r="F10" s="139">
        <v>29363</v>
      </c>
      <c r="G10" s="140"/>
      <c r="H10" s="141"/>
    </row>
    <row r="11" spans="1:8">
      <c r="A11" s="122" t="s">
        <v>81</v>
      </c>
      <c r="B11" s="127"/>
      <c r="C11" s="128"/>
      <c r="D11" s="129">
        <v>55322</v>
      </c>
      <c r="E11" s="130"/>
      <c r="F11" s="131">
        <v>62482</v>
      </c>
      <c r="G11" s="132"/>
      <c r="H11" s="133"/>
    </row>
    <row r="12" spans="1:8">
      <c r="A12" s="134"/>
      <c r="B12" s="135"/>
      <c r="C12" s="142"/>
      <c r="D12" s="137">
        <v>25028</v>
      </c>
      <c r="E12" s="138"/>
      <c r="F12" s="139">
        <v>34626</v>
      </c>
      <c r="G12" s="140"/>
      <c r="H12" s="141"/>
    </row>
    <row r="13" spans="1:8">
      <c r="A13" s="122"/>
      <c r="B13" s="127"/>
      <c r="C13" s="143"/>
      <c r="D13" s="144">
        <v>58347</v>
      </c>
      <c r="E13" s="145"/>
      <c r="F13" s="146">
        <v>57244</v>
      </c>
      <c r="G13" s="147"/>
      <c r="H13" s="133"/>
    </row>
    <row r="14" spans="1:8">
      <c r="A14" s="134"/>
      <c r="B14" s="135"/>
      <c r="C14" s="136"/>
      <c r="D14" s="137">
        <v>26645</v>
      </c>
      <c r="E14" s="138"/>
      <c r="F14" s="139">
        <v>30084</v>
      </c>
      <c r="G14" s="140"/>
      <c r="H14" s="141"/>
    </row>
    <row r="17" spans="1:11">
      <c r="A17" s="118" t="s">
        <v>48</v>
      </c>
    </row>
    <row r="18" spans="1:11">
      <c r="A18" s="148"/>
      <c r="B18" s="148" t="str">
        <f>実質収支比率等に係る経年分析!F$46</f>
        <v>H29</v>
      </c>
      <c r="C18" s="148" t="str">
        <f>実質収支比率等に係る経年分析!G$46</f>
        <v>H30</v>
      </c>
      <c r="D18" s="148" t="str">
        <f>実質収支比率等に係る経年分析!H$46</f>
        <v>R01</v>
      </c>
      <c r="E18" s="148" t="str">
        <f>実質収支比率等に係る経年分析!I$46</f>
        <v>R02</v>
      </c>
      <c r="F18" s="148" t="str">
        <f>実質収支比率等に係る経年分析!J$46</f>
        <v>R03</v>
      </c>
    </row>
    <row r="19" spans="1:11">
      <c r="A19" s="148" t="s">
        <v>49</v>
      </c>
      <c r="B19" s="148">
        <f>ROUND(VALUE(SUBSTITUTE(実質収支比率等に係る経年分析!F$48,"▲","-")),2)</f>
        <v>2.4500000000000002</v>
      </c>
      <c r="C19" s="148">
        <f>ROUND(VALUE(SUBSTITUTE(実質収支比率等に係る経年分析!G$48,"▲","-")),2)</f>
        <v>2.84</v>
      </c>
      <c r="D19" s="148">
        <f>ROUND(VALUE(SUBSTITUTE(実質収支比率等に係る経年分析!H$48,"▲","-")),2)</f>
        <v>2.72</v>
      </c>
      <c r="E19" s="148">
        <f>ROUND(VALUE(SUBSTITUTE(実質収支比率等に係る経年分析!I$48,"▲","-")),2)</f>
        <v>2.8</v>
      </c>
      <c r="F19" s="148">
        <f>ROUND(VALUE(SUBSTITUTE(実質収支比率等に係る経年分析!J$48,"▲","-")),2)</f>
        <v>3.3</v>
      </c>
    </row>
    <row r="20" spans="1:11">
      <c r="A20" s="148" t="s">
        <v>50</v>
      </c>
      <c r="B20" s="148">
        <f>ROUND(VALUE(SUBSTITUTE(実質収支比率等に係る経年分析!F$47,"▲","-")),2)</f>
        <v>4.6100000000000003</v>
      </c>
      <c r="C20" s="148">
        <f>ROUND(VALUE(SUBSTITUTE(実質収支比率等に係る経年分析!G$47,"▲","-")),2)</f>
        <v>4.55</v>
      </c>
      <c r="D20" s="148">
        <f>ROUND(VALUE(SUBSTITUTE(実質収支比率等に係る経年分析!H$47,"▲","-")),2)</f>
        <v>4.58</v>
      </c>
      <c r="E20" s="148">
        <f>ROUND(VALUE(SUBSTITUTE(実質収支比率等に係る経年分析!I$47,"▲","-")),2)</f>
        <v>4.53</v>
      </c>
      <c r="F20" s="148">
        <f>ROUND(VALUE(SUBSTITUTE(実質収支比率等に係る経年分析!J$47,"▲","-")),2)</f>
        <v>5.81</v>
      </c>
    </row>
    <row r="21" spans="1:11">
      <c r="A21" s="148" t="s">
        <v>51</v>
      </c>
      <c r="B21" s="148">
        <f>IF(ISNUMBER(VALUE(SUBSTITUTE(実質収支比率等に係る経年分析!F$49,"▲","-"))),ROUND(VALUE(SUBSTITUTE(実質収支比率等に係る経年分析!F$49,"▲","-")),2),NA())</f>
        <v>0.63</v>
      </c>
      <c r="C21" s="148">
        <f>IF(ISNUMBER(VALUE(SUBSTITUTE(実質収支比率等に係る経年分析!G$49,"▲","-"))),ROUND(VALUE(SUBSTITUTE(実質収支比率等に係る経年分析!G$49,"▲","-")),2),NA())</f>
        <v>0.4</v>
      </c>
      <c r="D21" s="148">
        <f>IF(ISNUMBER(VALUE(SUBSTITUTE(実質収支比率等に係る経年分析!H$49,"▲","-"))),ROUND(VALUE(SUBSTITUTE(実質収支比率等に係る経年分析!H$49,"▲","-")),2),NA())</f>
        <v>-0.11</v>
      </c>
      <c r="E21" s="148">
        <f>IF(ISNUMBER(VALUE(SUBSTITUTE(実質収支比率等に係る経年分析!I$49,"▲","-"))),ROUND(VALUE(SUBSTITUTE(実質収支比率等に係る経年分析!I$49,"▲","-")),2),NA())</f>
        <v>0.14000000000000001</v>
      </c>
      <c r="F21" s="148">
        <f>IF(ISNUMBER(VALUE(SUBSTITUTE(実質収支比率等に係る経年分析!J$49,"▲","-"))),ROUND(VALUE(SUBSTITUTE(実質収支比率等に係る経年分析!J$49,"▲","-")),2),NA())</f>
        <v>2.12</v>
      </c>
    </row>
    <row r="24" spans="1:11">
      <c r="A24" s="118" t="s">
        <v>52</v>
      </c>
    </row>
    <row r="25" spans="1:11">
      <c r="A25" s="149"/>
      <c r="B25" s="149" t="str">
        <f>連結実質赤字比率に係る赤字・黒字の構成分析!F$33</f>
        <v>H29</v>
      </c>
      <c r="C25" s="149"/>
      <c r="D25" s="149" t="str">
        <f>連結実質赤字比率に係る赤字・黒字の構成分析!G$33</f>
        <v>H30</v>
      </c>
      <c r="E25" s="149"/>
      <c r="F25" s="149" t="str">
        <f>連結実質赤字比率に係る赤字・黒字の構成分析!H$33</f>
        <v>R01</v>
      </c>
      <c r="G25" s="149"/>
      <c r="H25" s="149" t="str">
        <f>連結実質赤字比率に係る赤字・黒字の構成分析!I$33</f>
        <v>R02</v>
      </c>
      <c r="I25" s="149"/>
      <c r="J25" s="149" t="str">
        <f>連結実質赤字比率に係る赤字・黒字の構成分析!J$33</f>
        <v>R03</v>
      </c>
      <c r="K25" s="149"/>
    </row>
    <row r="26" spans="1:11">
      <c r="A26" s="149"/>
      <c r="B26" s="149" t="s">
        <v>53</v>
      </c>
      <c r="C26" s="149" t="s">
        <v>54</v>
      </c>
      <c r="D26" s="149" t="s">
        <v>53</v>
      </c>
      <c r="E26" s="149" t="s">
        <v>54</v>
      </c>
      <c r="F26" s="149" t="s">
        <v>53</v>
      </c>
      <c r="G26" s="149" t="s">
        <v>54</v>
      </c>
      <c r="H26" s="149" t="s">
        <v>53</v>
      </c>
      <c r="I26" s="149" t="s">
        <v>54</v>
      </c>
      <c r="J26" s="149" t="s">
        <v>53</v>
      </c>
      <c r="K26" s="149" t="s">
        <v>54</v>
      </c>
    </row>
    <row r="27" spans="1:11">
      <c r="A27" s="149" t="str">
        <f>IF(連結実質赤字比率に係る赤字・黒字の構成分析!C$43="",NA(),連結実質赤字比率に係る赤字・黒字の構成分析!C$43)</f>
        <v>その他会計（黒字）</v>
      </c>
      <c r="B27" s="149" t="e">
        <f>IF(ROUND(VALUE(SUBSTITUTE(連結実質赤字比率に係る赤字・黒字の構成分析!F$43,"▲", "-")), 2) &lt; 0, ABS(ROUND(VALUE(SUBSTITUTE(連結実質赤字比率に係る赤字・黒字の構成分析!F$43,"▲", "-")), 2)), NA())</f>
        <v>#N/A</v>
      </c>
      <c r="C27" s="149">
        <f>IF(ROUND(VALUE(SUBSTITUTE(連結実質赤字比率に係る赤字・黒字の構成分析!F$43,"▲", "-")), 2) &gt;= 0, ABS(ROUND(VALUE(SUBSTITUTE(連結実質赤字比率に係る赤字・黒字の構成分析!F$43,"▲", "-")), 2)), NA())</f>
        <v>0.04</v>
      </c>
      <c r="D27" s="149" t="e">
        <f>IF(ROUND(VALUE(SUBSTITUTE(連結実質赤字比率に係る赤字・黒字の構成分析!G$43,"▲", "-")), 2) &lt; 0, ABS(ROUND(VALUE(SUBSTITUTE(連結実質赤字比率に係る赤字・黒字の構成分析!G$43,"▲", "-")), 2)), NA())</f>
        <v>#N/A</v>
      </c>
      <c r="E27" s="149">
        <f>IF(ROUND(VALUE(SUBSTITUTE(連結実質赤字比率に係る赤字・黒字の構成分析!G$43,"▲", "-")), 2) &gt;= 0, ABS(ROUND(VALUE(SUBSTITUTE(連結実質赤字比率に係る赤字・黒字の構成分析!G$43,"▲", "-")), 2)), NA())</f>
        <v>0.03</v>
      </c>
      <c r="F27" s="149" t="e">
        <f>IF(ROUND(VALUE(SUBSTITUTE(連結実質赤字比率に係る赤字・黒字の構成分析!H$43,"▲", "-")), 2) &lt; 0, ABS(ROUND(VALUE(SUBSTITUTE(連結実質赤字比率に係る赤字・黒字の構成分析!H$43,"▲", "-")), 2)), NA())</f>
        <v>#N/A</v>
      </c>
      <c r="G27" s="149">
        <f>IF(ROUND(VALUE(SUBSTITUTE(連結実質赤字比率に係る赤字・黒字の構成分析!H$43,"▲", "-")), 2) &gt;= 0, ABS(ROUND(VALUE(SUBSTITUTE(連結実質赤字比率に係る赤字・黒字の構成分析!H$43,"▲", "-")), 2)), NA())</f>
        <v>0.03</v>
      </c>
      <c r="H27" s="149" t="e">
        <f>IF(ROUND(VALUE(SUBSTITUTE(連結実質赤字比率に係る赤字・黒字の構成分析!I$43,"▲", "-")), 2) &lt; 0, ABS(ROUND(VALUE(SUBSTITUTE(連結実質赤字比率に係る赤字・黒字の構成分析!I$43,"▲", "-")), 2)), NA())</f>
        <v>#N/A</v>
      </c>
      <c r="I27" s="149">
        <f>IF(ROUND(VALUE(SUBSTITUTE(連結実質赤字比率に係る赤字・黒字の構成分析!I$43,"▲", "-")), 2) &gt;= 0, ABS(ROUND(VALUE(SUBSTITUTE(連結実質赤字比率に係る赤字・黒字の構成分析!I$43,"▲", "-")), 2)), NA())</f>
        <v>0.04</v>
      </c>
      <c r="J27" s="149" t="e">
        <f>IF(ROUND(VALUE(SUBSTITUTE(連結実質赤字比率に係る赤字・黒字の構成分析!J$43,"▲", "-")), 2) &lt; 0, ABS(ROUND(VALUE(SUBSTITUTE(連結実質赤字比率に係る赤字・黒字の構成分析!J$43,"▲", "-")), 2)), NA())</f>
        <v>#N/A</v>
      </c>
      <c r="K27" s="149">
        <f>IF(ROUND(VALUE(SUBSTITUTE(連結実質赤字比率に係る赤字・黒字の構成分析!J$43,"▲", "-")), 2) &gt;= 0, ABS(ROUND(VALUE(SUBSTITUTE(連結実質赤字比率に係る赤字・黒字の構成分析!J$43,"▲", "-")), 2)), NA())</f>
        <v>0.06</v>
      </c>
    </row>
    <row r="28" spans="1:11">
      <c r="A28" s="149" t="str">
        <f>IF(連結実質赤字比率に係る赤字・黒字の構成分析!C$42="",NA(),連結実質赤字比率に係る赤字・黒字の構成分析!C$42)</f>
        <v>その他会計（赤字）</v>
      </c>
      <c r="B28" s="149" t="e">
        <f>IF(ROUND(VALUE(SUBSTITUTE(連結実質赤字比率に係る赤字・黒字の構成分析!F$42,"▲", "-")), 2) &lt; 0, ABS(ROUND(VALUE(SUBSTITUTE(連結実質赤字比率に係る赤字・黒字の構成分析!F$42,"▲", "-")), 2)), NA())</f>
        <v>#VALUE!</v>
      </c>
      <c r="C28" s="149" t="e">
        <f>IF(ROUND(VALUE(SUBSTITUTE(連結実質赤字比率に係る赤字・黒字の構成分析!F$42,"▲", "-")), 2) &gt;= 0, ABS(ROUND(VALUE(SUBSTITUTE(連結実質赤字比率に係る赤字・黒字の構成分析!F$42,"▲", "-")), 2)), NA())</f>
        <v>#VALUE!</v>
      </c>
      <c r="D28" s="149" t="e">
        <f>IF(ROUND(VALUE(SUBSTITUTE(連結実質赤字比率に係る赤字・黒字の構成分析!G$42,"▲", "-")), 2) &lt; 0, ABS(ROUND(VALUE(SUBSTITUTE(連結実質赤字比率に係る赤字・黒字の構成分析!G$42,"▲", "-")), 2)), NA())</f>
        <v>#VALUE!</v>
      </c>
      <c r="E28" s="149" t="e">
        <f>IF(ROUND(VALUE(SUBSTITUTE(連結実質赤字比率に係る赤字・黒字の構成分析!G$42,"▲", "-")), 2) &gt;= 0, ABS(ROUND(VALUE(SUBSTITUTE(連結実質赤字比率に係る赤字・黒字の構成分析!G$42,"▲", "-")), 2)), NA())</f>
        <v>#VALUE!</v>
      </c>
      <c r="F28" s="149" t="e">
        <f>IF(ROUND(VALUE(SUBSTITUTE(連結実質赤字比率に係る赤字・黒字の構成分析!H$42,"▲", "-")), 2) &lt; 0, ABS(ROUND(VALUE(SUBSTITUTE(連結実質赤字比率に係る赤字・黒字の構成分析!H$42,"▲", "-")), 2)), NA())</f>
        <v>#VALUE!</v>
      </c>
      <c r="G28" s="149" t="e">
        <f>IF(ROUND(VALUE(SUBSTITUTE(連結実質赤字比率に係る赤字・黒字の構成分析!H$42,"▲", "-")), 2) &gt;= 0, ABS(ROUND(VALUE(SUBSTITUTE(連結実質赤字比率に係る赤字・黒字の構成分析!H$42,"▲", "-")), 2)), NA())</f>
        <v>#VALUE!</v>
      </c>
      <c r="H28" s="149" t="e">
        <f>IF(ROUND(VALUE(SUBSTITUTE(連結実質赤字比率に係る赤字・黒字の構成分析!I$42,"▲", "-")), 2) &lt; 0, ABS(ROUND(VALUE(SUBSTITUTE(連結実質赤字比率に係る赤字・黒字の構成分析!I$42,"▲", "-")), 2)), NA())</f>
        <v>#VALUE!</v>
      </c>
      <c r="I28" s="149" t="e">
        <f>IF(ROUND(VALUE(SUBSTITUTE(連結実質赤字比率に係る赤字・黒字の構成分析!I$42,"▲", "-")), 2) &gt;= 0, ABS(ROUND(VALUE(SUBSTITUTE(連結実質赤字比率に係る赤字・黒字の構成分析!I$42,"▲", "-")), 2)), NA())</f>
        <v>#VALUE!</v>
      </c>
      <c r="J28" s="149" t="e">
        <f>IF(ROUND(VALUE(SUBSTITUTE(連結実質赤字比率に係る赤字・黒字の構成分析!J$42,"▲", "-")), 2) &lt; 0, ABS(ROUND(VALUE(SUBSTITUTE(連結実質赤字比率に係る赤字・黒字の構成分析!J$42,"▲", "-")), 2)), NA())</f>
        <v>#VALUE!</v>
      </c>
      <c r="K28" s="149" t="e">
        <f>IF(ROUND(VALUE(SUBSTITUTE(連結実質赤字比率に係る赤字・黒字の構成分析!J$42,"▲", "-")), 2) &gt;= 0, ABS(ROUND(VALUE(SUBSTITUTE(連結実質赤字比率に係る赤字・黒字の構成分析!J$42,"▲", "-")), 2)), NA())</f>
        <v>#VALUE!</v>
      </c>
    </row>
    <row r="29" spans="1:11">
      <c r="A29" s="149" t="str">
        <f>IF(連結実質赤字比率に係る赤字・黒字の構成分析!C$41="",NA(),連結実質赤字比率に係る赤字・黒字の構成分析!C$41)</f>
        <v>後期高齢者医療事業会計</v>
      </c>
      <c r="B29" s="149" t="e">
        <f>IF(ROUND(VALUE(SUBSTITUTE(連結実質赤字比率に係る赤字・黒字の構成分析!F$41,"▲", "-")), 2) &lt; 0, ABS(ROUND(VALUE(SUBSTITUTE(連結実質赤字比率に係る赤字・黒字の構成分析!F$41,"▲", "-")), 2)), NA())</f>
        <v>#N/A</v>
      </c>
      <c r="C29" s="149">
        <f>IF(ROUND(VALUE(SUBSTITUTE(連結実質赤字比率に係る赤字・黒字の構成分析!F$41,"▲", "-")), 2) &gt;= 0, ABS(ROUND(VALUE(SUBSTITUTE(連結実質赤字比率に係る赤字・黒字の構成分析!F$41,"▲", "-")), 2)), NA())</f>
        <v>0.15</v>
      </c>
      <c r="D29" s="149" t="e">
        <f>IF(ROUND(VALUE(SUBSTITUTE(連結実質赤字比率に係る赤字・黒字の構成分析!G$41,"▲", "-")), 2) &lt; 0, ABS(ROUND(VALUE(SUBSTITUTE(連結実質赤字比率に係る赤字・黒字の構成分析!G$41,"▲", "-")), 2)), NA())</f>
        <v>#N/A</v>
      </c>
      <c r="E29" s="149">
        <f>IF(ROUND(VALUE(SUBSTITUTE(連結実質赤字比率に係る赤字・黒字の構成分析!G$41,"▲", "-")), 2) &gt;= 0, ABS(ROUND(VALUE(SUBSTITUTE(連結実質赤字比率に係る赤字・黒字の構成分析!G$41,"▲", "-")), 2)), NA())</f>
        <v>0.16</v>
      </c>
      <c r="F29" s="149" t="e">
        <f>IF(ROUND(VALUE(SUBSTITUTE(連結実質赤字比率に係る赤字・黒字の構成分析!H$41,"▲", "-")), 2) &lt; 0, ABS(ROUND(VALUE(SUBSTITUTE(連結実質赤字比率に係る赤字・黒字の構成分析!H$41,"▲", "-")), 2)), NA())</f>
        <v>#N/A</v>
      </c>
      <c r="G29" s="149">
        <f>IF(ROUND(VALUE(SUBSTITUTE(連結実質赤字比率に係る赤字・黒字の構成分析!H$41,"▲", "-")), 2) &gt;= 0, ABS(ROUND(VALUE(SUBSTITUTE(連結実質赤字比率に係る赤字・黒字の構成分析!H$41,"▲", "-")), 2)), NA())</f>
        <v>0.16</v>
      </c>
      <c r="H29" s="149" t="e">
        <f>IF(ROUND(VALUE(SUBSTITUTE(連結実質赤字比率に係る赤字・黒字の構成分析!I$41,"▲", "-")), 2) &lt; 0, ABS(ROUND(VALUE(SUBSTITUTE(連結実質赤字比率に係る赤字・黒字の構成分析!I$41,"▲", "-")), 2)), NA())</f>
        <v>#N/A</v>
      </c>
      <c r="I29" s="149">
        <f>IF(ROUND(VALUE(SUBSTITUTE(連結実質赤字比率に係る赤字・黒字の構成分析!I$41,"▲", "-")), 2) &gt;= 0, ABS(ROUND(VALUE(SUBSTITUTE(連結実質赤字比率に係る赤字・黒字の構成分析!I$41,"▲", "-")), 2)), NA())</f>
        <v>0.15</v>
      </c>
      <c r="J29" s="149" t="e">
        <f>IF(ROUND(VALUE(SUBSTITUTE(連結実質赤字比率に係る赤字・黒字の構成分析!J$41,"▲", "-")), 2) &lt; 0, ABS(ROUND(VALUE(SUBSTITUTE(連結実質赤字比率に係る赤字・黒字の構成分析!J$41,"▲", "-")), 2)), NA())</f>
        <v>#N/A</v>
      </c>
      <c r="K29" s="149">
        <f>IF(ROUND(VALUE(SUBSTITUTE(連結実質赤字比率に係る赤字・黒字の構成分析!J$41,"▲", "-")), 2) &gt;= 0, ABS(ROUND(VALUE(SUBSTITUTE(連結実質赤字比率に係る赤字・黒字の構成分析!J$41,"▲", "-")), 2)), NA())</f>
        <v>0.15</v>
      </c>
    </row>
    <row r="30" spans="1:11">
      <c r="A30" s="149" t="str">
        <f>IF(連結実質赤字比率に係る赤字・黒字の構成分析!C$40="",NA(),連結実質赤字比率に係る赤字・黒字の構成分析!C$40)</f>
        <v>競輪事業会計</v>
      </c>
      <c r="B30" s="149" t="e">
        <f>IF(ROUND(VALUE(SUBSTITUTE(連結実質赤字比率に係る赤字・黒字の構成分析!F$40,"▲", "-")), 2) &lt; 0, ABS(ROUND(VALUE(SUBSTITUTE(連結実質赤字比率に係る赤字・黒字の構成分析!F$40,"▲", "-")), 2)), NA())</f>
        <v>#N/A</v>
      </c>
      <c r="C30" s="149">
        <f>IF(ROUND(VALUE(SUBSTITUTE(連結実質赤字比率に係る赤字・黒字の構成分析!F$40,"▲", "-")), 2) &gt;= 0, ABS(ROUND(VALUE(SUBSTITUTE(連結実質赤字比率に係る赤字・黒字の構成分析!F$40,"▲", "-")), 2)), NA())</f>
        <v>0.17</v>
      </c>
      <c r="D30" s="149" t="e">
        <f>IF(ROUND(VALUE(SUBSTITUTE(連結実質赤字比率に係る赤字・黒字の構成分析!G$40,"▲", "-")), 2) &lt; 0, ABS(ROUND(VALUE(SUBSTITUTE(連結実質赤字比率に係る赤字・黒字の構成分析!G$40,"▲", "-")), 2)), NA())</f>
        <v>#N/A</v>
      </c>
      <c r="E30" s="149">
        <f>IF(ROUND(VALUE(SUBSTITUTE(連結実質赤字比率に係る赤字・黒字の構成分析!G$40,"▲", "-")), 2) &gt;= 0, ABS(ROUND(VALUE(SUBSTITUTE(連結実質赤字比率に係る赤字・黒字の構成分析!G$40,"▲", "-")), 2)), NA())</f>
        <v>0.16</v>
      </c>
      <c r="F30" s="149" t="e">
        <f>IF(ROUND(VALUE(SUBSTITUTE(連結実質赤字比率に係る赤字・黒字の構成分析!H$40,"▲", "-")), 2) &lt; 0, ABS(ROUND(VALUE(SUBSTITUTE(連結実質赤字比率に係る赤字・黒字の構成分析!H$40,"▲", "-")), 2)), NA())</f>
        <v>#N/A</v>
      </c>
      <c r="G30" s="149">
        <f>IF(ROUND(VALUE(SUBSTITUTE(連結実質赤字比率に係る赤字・黒字の構成分析!H$40,"▲", "-")), 2) &gt;= 0, ABS(ROUND(VALUE(SUBSTITUTE(連結実質赤字比率に係る赤字・黒字の構成分析!H$40,"▲", "-")), 2)), NA())</f>
        <v>0.18</v>
      </c>
      <c r="H30" s="149" t="e">
        <f>IF(ROUND(VALUE(SUBSTITUTE(連結実質赤字比率に係る赤字・黒字の構成分析!I$40,"▲", "-")), 2) &lt; 0, ABS(ROUND(VALUE(SUBSTITUTE(連結実質赤字比率に係る赤字・黒字の構成分析!I$40,"▲", "-")), 2)), NA())</f>
        <v>#N/A</v>
      </c>
      <c r="I30" s="149">
        <f>IF(ROUND(VALUE(SUBSTITUTE(連結実質赤字比率に係る赤字・黒字の構成分析!I$40,"▲", "-")), 2) &gt;= 0, ABS(ROUND(VALUE(SUBSTITUTE(連結実質赤字比率に係る赤字・黒字の構成分析!I$40,"▲", "-")), 2)), NA())</f>
        <v>0.3</v>
      </c>
      <c r="J30" s="149" t="e">
        <f>IF(ROUND(VALUE(SUBSTITUTE(連結実質赤字比率に係る赤字・黒字の構成分析!J$40,"▲", "-")), 2) &lt; 0, ABS(ROUND(VALUE(SUBSTITUTE(連結実質赤字比率に係る赤字・黒字の構成分析!J$40,"▲", "-")), 2)), NA())</f>
        <v>#N/A</v>
      </c>
      <c r="K30" s="149">
        <f>IF(ROUND(VALUE(SUBSTITUTE(連結実質赤字比率に係る赤字・黒字の構成分析!J$40,"▲", "-")), 2) &gt;= 0, ABS(ROUND(VALUE(SUBSTITUTE(連結実質赤字比率に係る赤字・黒字の構成分析!J$40,"▲", "-")), 2)), NA())</f>
        <v>0.28000000000000003</v>
      </c>
    </row>
    <row r="31" spans="1:11">
      <c r="A31" s="149" t="str">
        <f>IF(連結実質赤字比率に係る赤字・黒字の構成分析!C$39="",NA(),連結実質赤字比率に係る赤字・黒字の構成分析!C$39)</f>
        <v>介護保険事業会計</v>
      </c>
      <c r="B31" s="149" t="e">
        <f>IF(ROUND(VALUE(SUBSTITUTE(連結実質赤字比率に係る赤字・黒字の構成分析!F$39,"▲", "-")), 2) &lt; 0, ABS(ROUND(VALUE(SUBSTITUTE(連結実質赤字比率に係る赤字・黒字の構成分析!F$39,"▲", "-")), 2)), NA())</f>
        <v>#N/A</v>
      </c>
      <c r="C31" s="149">
        <f>IF(ROUND(VALUE(SUBSTITUTE(連結実質赤字比率に係る赤字・黒字の構成分析!F$39,"▲", "-")), 2) &gt;= 0, ABS(ROUND(VALUE(SUBSTITUTE(連結実質赤字比率に係る赤字・黒字の構成分析!F$39,"▲", "-")), 2)), NA())</f>
        <v>0.69</v>
      </c>
      <c r="D31" s="149" t="e">
        <f>IF(ROUND(VALUE(SUBSTITUTE(連結実質赤字比率に係る赤字・黒字の構成分析!G$39,"▲", "-")), 2) &lt; 0, ABS(ROUND(VALUE(SUBSTITUTE(連結実質赤字比率に係る赤字・黒字の構成分析!G$39,"▲", "-")), 2)), NA())</f>
        <v>#N/A</v>
      </c>
      <c r="E31" s="149">
        <f>IF(ROUND(VALUE(SUBSTITUTE(連結実質赤字比率に係る赤字・黒字の構成分析!G$39,"▲", "-")), 2) &gt;= 0, ABS(ROUND(VALUE(SUBSTITUTE(連結実質赤字比率に係る赤字・黒字の構成分析!G$39,"▲", "-")), 2)), NA())</f>
        <v>0.39</v>
      </c>
      <c r="F31" s="149" t="e">
        <f>IF(ROUND(VALUE(SUBSTITUTE(連結実質赤字比率に係る赤字・黒字の構成分析!H$39,"▲", "-")), 2) &lt; 0, ABS(ROUND(VALUE(SUBSTITUTE(連結実質赤字比率に係る赤字・黒字の構成分析!H$39,"▲", "-")), 2)), NA())</f>
        <v>#N/A</v>
      </c>
      <c r="G31" s="149">
        <f>IF(ROUND(VALUE(SUBSTITUTE(連結実質赤字比率に係る赤字・黒字の構成分析!H$39,"▲", "-")), 2) &gt;= 0, ABS(ROUND(VALUE(SUBSTITUTE(連結実質赤字比率に係る赤字・黒字の構成分析!H$39,"▲", "-")), 2)), NA())</f>
        <v>0.12</v>
      </c>
      <c r="H31" s="149" t="e">
        <f>IF(ROUND(VALUE(SUBSTITUTE(連結実質赤字比率に係る赤字・黒字の構成分析!I$39,"▲", "-")), 2) &lt; 0, ABS(ROUND(VALUE(SUBSTITUTE(連結実質赤字比率に係る赤字・黒字の構成分析!I$39,"▲", "-")), 2)), NA())</f>
        <v>#N/A</v>
      </c>
      <c r="I31" s="149">
        <f>IF(ROUND(VALUE(SUBSTITUTE(連結実質赤字比率に係る赤字・黒字の構成分析!I$39,"▲", "-")), 2) &gt;= 0, ABS(ROUND(VALUE(SUBSTITUTE(連結実質赤字比率に係る赤字・黒字の構成分析!I$39,"▲", "-")), 2)), NA())</f>
        <v>0.25</v>
      </c>
      <c r="J31" s="149" t="e">
        <f>IF(ROUND(VALUE(SUBSTITUTE(連結実質赤字比率に係る赤字・黒字の構成分析!J$39,"▲", "-")), 2) &lt; 0, ABS(ROUND(VALUE(SUBSTITUTE(連結実質赤字比率に係る赤字・黒字の構成分析!J$39,"▲", "-")), 2)), NA())</f>
        <v>#N/A</v>
      </c>
      <c r="K31" s="149">
        <f>IF(ROUND(VALUE(SUBSTITUTE(連結実質赤字比率に係る赤字・黒字の構成分析!J$39,"▲", "-")), 2) &gt;= 0, ABS(ROUND(VALUE(SUBSTITUTE(連結実質赤字比率に係る赤字・黒字の構成分析!J$39,"▲", "-")), 2)), NA())</f>
        <v>0.5</v>
      </c>
    </row>
    <row r="32" spans="1:11">
      <c r="A32" s="149" t="str">
        <f>IF(連結実質赤字比率に係る赤字・黒字の構成分析!C$38="",NA(),連結実質赤字比率に係る赤字・黒字の構成分析!C$38)</f>
        <v>国民健康保険事業会計（事業勘定）</v>
      </c>
      <c r="B32" s="149" t="e">
        <f>IF(ROUND(VALUE(SUBSTITUTE(連結実質赤字比率に係る赤字・黒字の構成分析!F$38,"▲", "-")), 2) &lt; 0, ABS(ROUND(VALUE(SUBSTITUTE(連結実質赤字比率に係る赤字・黒字の構成分析!F$38,"▲", "-")), 2)), NA())</f>
        <v>#N/A</v>
      </c>
      <c r="C32" s="149">
        <f>IF(ROUND(VALUE(SUBSTITUTE(連結実質赤字比率に係る赤字・黒字の構成分析!F$38,"▲", "-")), 2) &gt;= 0, ABS(ROUND(VALUE(SUBSTITUTE(連結実質赤字比率に係る赤字・黒字の構成分析!F$38,"▲", "-")), 2)), NA())</f>
        <v>1.26</v>
      </c>
      <c r="D32" s="149" t="e">
        <f>IF(ROUND(VALUE(SUBSTITUTE(連結実質赤字比率に係る赤字・黒字の構成分析!G$38,"▲", "-")), 2) &lt; 0, ABS(ROUND(VALUE(SUBSTITUTE(連結実質赤字比率に係る赤字・黒字の構成分析!G$38,"▲", "-")), 2)), NA())</f>
        <v>#N/A</v>
      </c>
      <c r="E32" s="149">
        <f>IF(ROUND(VALUE(SUBSTITUTE(連結実質赤字比率に係る赤字・黒字の構成分析!G$38,"▲", "-")), 2) &gt;= 0, ABS(ROUND(VALUE(SUBSTITUTE(連結実質赤字比率に係る赤字・黒字の構成分析!G$38,"▲", "-")), 2)), NA())</f>
        <v>0.59</v>
      </c>
      <c r="F32" s="149" t="e">
        <f>IF(ROUND(VALUE(SUBSTITUTE(連結実質赤字比率に係る赤字・黒字の構成分析!H$38,"▲", "-")), 2) &lt; 0, ABS(ROUND(VALUE(SUBSTITUTE(連結実質赤字比率に係る赤字・黒字の構成分析!H$38,"▲", "-")), 2)), NA())</f>
        <v>#N/A</v>
      </c>
      <c r="G32" s="149">
        <f>IF(ROUND(VALUE(SUBSTITUTE(連結実質赤字比率に係る赤字・黒字の構成分析!H$38,"▲", "-")), 2) &gt;= 0, ABS(ROUND(VALUE(SUBSTITUTE(連結実質赤字比率に係る赤字・黒字の構成分析!H$38,"▲", "-")), 2)), NA())</f>
        <v>0.6</v>
      </c>
      <c r="H32" s="149" t="e">
        <f>IF(ROUND(VALUE(SUBSTITUTE(連結実質赤字比率に係る赤字・黒字の構成分析!I$38,"▲", "-")), 2) &lt; 0, ABS(ROUND(VALUE(SUBSTITUTE(連結実質赤字比率に係る赤字・黒字の構成分析!I$38,"▲", "-")), 2)), NA())</f>
        <v>#N/A</v>
      </c>
      <c r="I32" s="149">
        <f>IF(ROUND(VALUE(SUBSTITUTE(連結実質赤字比率に係る赤字・黒字の構成分析!I$38,"▲", "-")), 2) &gt;= 0, ABS(ROUND(VALUE(SUBSTITUTE(連結実質赤字比率に係る赤字・黒字の構成分析!I$38,"▲", "-")), 2)), NA())</f>
        <v>1.04</v>
      </c>
      <c r="J32" s="149" t="e">
        <f>IF(ROUND(VALUE(SUBSTITUTE(連結実質赤字比率に係る赤字・黒字の構成分析!J$38,"▲", "-")), 2) &lt; 0, ABS(ROUND(VALUE(SUBSTITUTE(連結実質赤字比率に係る赤字・黒字の構成分析!J$38,"▲", "-")), 2)), NA())</f>
        <v>#N/A</v>
      </c>
      <c r="K32" s="149">
        <f>IF(ROUND(VALUE(SUBSTITUTE(連結実質赤字比率に係る赤字・黒字の構成分析!J$38,"▲", "-")), 2) &gt;= 0, ABS(ROUND(VALUE(SUBSTITUTE(連結実質赤字比率に係る赤字・黒字の構成分析!J$38,"▲", "-")), 2)), NA())</f>
        <v>0.96</v>
      </c>
    </row>
    <row r="33" spans="1:16">
      <c r="A33" s="149" t="str">
        <f>IF(連結実質赤字比率に係る赤字・黒字の構成分析!C$37="",NA(),連結実質赤字比率に係る赤字・黒字の構成分析!C$37)</f>
        <v>病院事業会計</v>
      </c>
      <c r="B33" s="149" t="e">
        <f>IF(ROUND(VALUE(SUBSTITUTE(連結実質赤字比率に係る赤字・黒字の構成分析!F$37,"▲", "-")), 2) &lt; 0, ABS(ROUND(VALUE(SUBSTITUTE(連結実質赤字比率に係る赤字・黒字の構成分析!F$37,"▲", "-")), 2)), NA())</f>
        <v>#N/A</v>
      </c>
      <c r="C33" s="149">
        <f>IF(ROUND(VALUE(SUBSTITUTE(連結実質赤字比率に係る赤字・黒字の構成分析!F$37,"▲", "-")), 2) &gt;= 0, ABS(ROUND(VALUE(SUBSTITUTE(連結実質赤字比率に係る赤字・黒字の構成分析!F$37,"▲", "-")), 2)), NA())</f>
        <v>0.8</v>
      </c>
      <c r="D33" s="149" t="e">
        <f>IF(ROUND(VALUE(SUBSTITUTE(連結実質赤字比率に係る赤字・黒字の構成分析!G$37,"▲", "-")), 2) &lt; 0, ABS(ROUND(VALUE(SUBSTITUTE(連結実質赤字比率に係る赤字・黒字の構成分析!G$37,"▲", "-")), 2)), NA())</f>
        <v>#N/A</v>
      </c>
      <c r="E33" s="149">
        <f>IF(ROUND(VALUE(SUBSTITUTE(連結実質赤字比率に係る赤字・黒字の構成分析!G$37,"▲", "-")), 2) &gt;= 0, ABS(ROUND(VALUE(SUBSTITUTE(連結実質赤字比率に係る赤字・黒字の構成分析!G$37,"▲", "-")), 2)), NA())</f>
        <v>0.76</v>
      </c>
      <c r="F33" s="149" t="e">
        <f>IF(ROUND(VALUE(SUBSTITUTE(連結実質赤字比率に係る赤字・黒字の構成分析!H$37,"▲", "-")), 2) &lt; 0, ABS(ROUND(VALUE(SUBSTITUTE(連結実質赤字比率に係る赤字・黒字の構成分析!H$37,"▲", "-")), 2)), NA())</f>
        <v>#N/A</v>
      </c>
      <c r="G33" s="149">
        <f>IF(ROUND(VALUE(SUBSTITUTE(連結実質赤字比率に係る赤字・黒字の構成分析!H$37,"▲", "-")), 2) &gt;= 0, ABS(ROUND(VALUE(SUBSTITUTE(連結実質赤字比率に係る赤字・黒字の構成分析!H$37,"▲", "-")), 2)), NA())</f>
        <v>0.86</v>
      </c>
      <c r="H33" s="149" t="e">
        <f>IF(ROUND(VALUE(SUBSTITUTE(連結実質赤字比率に係る赤字・黒字の構成分析!I$37,"▲", "-")), 2) &lt; 0, ABS(ROUND(VALUE(SUBSTITUTE(連結実質赤字比率に係る赤字・黒字の構成分析!I$37,"▲", "-")), 2)), NA())</f>
        <v>#N/A</v>
      </c>
      <c r="I33" s="149">
        <f>IF(ROUND(VALUE(SUBSTITUTE(連結実質赤字比率に係る赤字・黒字の構成分析!I$37,"▲", "-")), 2) &gt;= 0, ABS(ROUND(VALUE(SUBSTITUTE(連結実質赤字比率に係る赤字・黒字の構成分析!I$37,"▲", "-")), 2)), NA())</f>
        <v>0.95</v>
      </c>
      <c r="J33" s="149" t="e">
        <f>IF(ROUND(VALUE(SUBSTITUTE(連結実質赤字比率に係る赤字・黒字の構成分析!J$37,"▲", "-")), 2) &lt; 0, ABS(ROUND(VALUE(SUBSTITUTE(連結実質赤字比率に係る赤字・黒字の構成分析!J$37,"▲", "-")), 2)), NA())</f>
        <v>#N/A</v>
      </c>
      <c r="K33" s="149">
        <f>IF(ROUND(VALUE(SUBSTITUTE(連結実質赤字比率に係る赤字・黒字の構成分析!J$37,"▲", "-")), 2) &gt;= 0, ABS(ROUND(VALUE(SUBSTITUTE(連結実質赤字比率に係る赤字・黒字の構成分析!J$37,"▲", "-")), 2)), NA())</f>
        <v>1.3</v>
      </c>
    </row>
    <row r="34" spans="1:16">
      <c r="A34" s="149" t="str">
        <f>IF(連結実質赤字比率に係る赤字・黒字の構成分析!C$36="",NA(),連結実質赤字比率に係る赤字・黒字の構成分析!C$36)</f>
        <v>一般会計</v>
      </c>
      <c r="B34" s="149" t="e">
        <f>IF(ROUND(VALUE(SUBSTITUTE(連結実質赤字比率に係る赤字・黒字の構成分析!F$36,"▲", "-")), 2) &lt; 0, ABS(ROUND(VALUE(SUBSTITUTE(連結実質赤字比率に係る赤字・黒字の構成分析!F$36,"▲", "-")), 2)), NA())</f>
        <v>#N/A</v>
      </c>
      <c r="C34" s="149">
        <f>IF(ROUND(VALUE(SUBSTITUTE(連結実質赤字比率に係る赤字・黒字の構成分析!F$36,"▲", "-")), 2) &gt;= 0, ABS(ROUND(VALUE(SUBSTITUTE(連結実質赤字比率に係る赤字・黒字の構成分析!F$36,"▲", "-")), 2)), NA())</f>
        <v>2.44</v>
      </c>
      <c r="D34" s="149" t="e">
        <f>IF(ROUND(VALUE(SUBSTITUTE(連結実質赤字比率に係る赤字・黒字の構成分析!G$36,"▲", "-")), 2) &lt; 0, ABS(ROUND(VALUE(SUBSTITUTE(連結実質赤字比率に係る赤字・黒字の構成分析!G$36,"▲", "-")), 2)), NA())</f>
        <v>#N/A</v>
      </c>
      <c r="E34" s="149">
        <f>IF(ROUND(VALUE(SUBSTITUTE(連結実質赤字比率に係る赤字・黒字の構成分析!G$36,"▲", "-")), 2) &gt;= 0, ABS(ROUND(VALUE(SUBSTITUTE(連結実質赤字比率に係る赤字・黒字の構成分析!G$36,"▲", "-")), 2)), NA())</f>
        <v>2.82</v>
      </c>
      <c r="F34" s="149" t="e">
        <f>IF(ROUND(VALUE(SUBSTITUTE(連結実質赤字比率に係る赤字・黒字の構成分析!H$36,"▲", "-")), 2) &lt; 0, ABS(ROUND(VALUE(SUBSTITUTE(連結実質赤字比率に係る赤字・黒字の構成分析!H$36,"▲", "-")), 2)), NA())</f>
        <v>#N/A</v>
      </c>
      <c r="G34" s="149">
        <f>IF(ROUND(VALUE(SUBSTITUTE(連結実質赤字比率に係る赤字・黒字の構成分析!H$36,"▲", "-")), 2) &gt;= 0, ABS(ROUND(VALUE(SUBSTITUTE(連結実質赤字比率に係る赤字・黒字の構成分析!H$36,"▲", "-")), 2)), NA())</f>
        <v>2.7</v>
      </c>
      <c r="H34" s="149" t="e">
        <f>IF(ROUND(VALUE(SUBSTITUTE(連結実質赤字比率に係る赤字・黒字の構成分析!I$36,"▲", "-")), 2) &lt; 0, ABS(ROUND(VALUE(SUBSTITUTE(連結実質赤字比率に係る赤字・黒字の構成分析!I$36,"▲", "-")), 2)), NA())</f>
        <v>#N/A</v>
      </c>
      <c r="I34" s="149">
        <f>IF(ROUND(VALUE(SUBSTITUTE(連結実質赤字比率に係る赤字・黒字の構成分析!I$36,"▲", "-")), 2) &gt;= 0, ABS(ROUND(VALUE(SUBSTITUTE(連結実質赤字比率に係る赤字・黒字の構成分析!I$36,"▲", "-")), 2)), NA())</f>
        <v>2.77</v>
      </c>
      <c r="J34" s="149" t="e">
        <f>IF(ROUND(VALUE(SUBSTITUTE(連結実質赤字比率に係る赤字・黒字の構成分析!J$36,"▲", "-")), 2) &lt; 0, ABS(ROUND(VALUE(SUBSTITUTE(連結実質赤字比率に係る赤字・黒字の構成分析!J$36,"▲", "-")), 2)), NA())</f>
        <v>#N/A</v>
      </c>
      <c r="K34" s="149">
        <f>IF(ROUND(VALUE(SUBSTITUTE(連結実質赤字比率に係る赤字・黒字の構成分析!J$36,"▲", "-")), 2) &gt;= 0, ABS(ROUND(VALUE(SUBSTITUTE(連結実質赤字比率に係る赤字・黒字の構成分析!J$36,"▲", "-")), 2)), NA())</f>
        <v>3.26</v>
      </c>
    </row>
    <row r="35" spans="1:16">
      <c r="A35" s="149" t="str">
        <f>IF(連結実質赤字比率に係る赤字・黒字の構成分析!C$35="",NA(),連結実質赤字比率に係る赤字・黒字の構成分析!C$35)</f>
        <v>下水道事業会計</v>
      </c>
      <c r="B35" s="149" t="e">
        <f>IF(ROUND(VALUE(SUBSTITUTE(連結実質赤字比率に係る赤字・黒字の構成分析!F$35,"▲", "-")), 2) &lt; 0, ABS(ROUND(VALUE(SUBSTITUTE(連結実質赤字比率に係る赤字・黒字の構成分析!F$35,"▲", "-")), 2)), NA())</f>
        <v>#N/A</v>
      </c>
      <c r="C35" s="149">
        <f>IF(ROUND(VALUE(SUBSTITUTE(連結実質赤字比率に係る赤字・黒字の構成分析!F$35,"▲", "-")), 2) &gt;= 0, ABS(ROUND(VALUE(SUBSTITUTE(連結実質赤字比率に係る赤字・黒字の構成分析!F$35,"▲", "-")), 2)), NA())</f>
        <v>6.02</v>
      </c>
      <c r="D35" s="149" t="e">
        <f>IF(ROUND(VALUE(SUBSTITUTE(連結実質赤字比率に係る赤字・黒字の構成分析!G$35,"▲", "-")), 2) &lt; 0, ABS(ROUND(VALUE(SUBSTITUTE(連結実質赤字比率に係る赤字・黒字の構成分析!G$35,"▲", "-")), 2)), NA())</f>
        <v>#N/A</v>
      </c>
      <c r="E35" s="149">
        <f>IF(ROUND(VALUE(SUBSTITUTE(連結実質赤字比率に係る赤字・黒字の構成分析!G$35,"▲", "-")), 2) &gt;= 0, ABS(ROUND(VALUE(SUBSTITUTE(連結実質赤字比率に係る赤字・黒字の構成分析!G$35,"▲", "-")), 2)), NA())</f>
        <v>6.39</v>
      </c>
      <c r="F35" s="149" t="e">
        <f>IF(ROUND(VALUE(SUBSTITUTE(連結実質赤字比率に係る赤字・黒字の構成分析!H$35,"▲", "-")), 2) &lt; 0, ABS(ROUND(VALUE(SUBSTITUTE(連結実質赤字比率に係る赤字・黒字の構成分析!H$35,"▲", "-")), 2)), NA())</f>
        <v>#N/A</v>
      </c>
      <c r="G35" s="149">
        <f>IF(ROUND(VALUE(SUBSTITUTE(連結実質赤字比率に係る赤字・黒字の構成分析!H$35,"▲", "-")), 2) &gt;= 0, ABS(ROUND(VALUE(SUBSTITUTE(連結実質赤字比率に係る赤字・黒字の構成分析!H$35,"▲", "-")), 2)), NA())</f>
        <v>6.35</v>
      </c>
      <c r="H35" s="149" t="e">
        <f>IF(ROUND(VALUE(SUBSTITUTE(連結実質赤字比率に係る赤字・黒字の構成分析!I$35,"▲", "-")), 2) &lt; 0, ABS(ROUND(VALUE(SUBSTITUTE(連結実質赤字比率に係る赤字・黒字の構成分析!I$35,"▲", "-")), 2)), NA())</f>
        <v>#N/A</v>
      </c>
      <c r="I35" s="149">
        <f>IF(ROUND(VALUE(SUBSTITUTE(連結実質赤字比率に係る赤字・黒字の構成分析!I$35,"▲", "-")), 2) &gt;= 0, ABS(ROUND(VALUE(SUBSTITUTE(連結実質赤字比率に係る赤字・黒字の構成分析!I$35,"▲", "-")), 2)), NA())</f>
        <v>6.47</v>
      </c>
      <c r="J35" s="149" t="e">
        <f>IF(ROUND(VALUE(SUBSTITUTE(連結実質赤字比率に係る赤字・黒字の構成分析!J$35,"▲", "-")), 2) &lt; 0, ABS(ROUND(VALUE(SUBSTITUTE(連結実質赤字比率に係る赤字・黒字の構成分析!J$35,"▲", "-")), 2)), NA())</f>
        <v>#N/A</v>
      </c>
      <c r="K35" s="149">
        <f>IF(ROUND(VALUE(SUBSTITUTE(連結実質赤字比率に係る赤字・黒字の構成分析!J$35,"▲", "-")), 2) &gt;= 0, ABS(ROUND(VALUE(SUBSTITUTE(連結実質赤字比率に係る赤字・黒字の構成分析!J$35,"▲", "-")), 2)), NA())</f>
        <v>5.53</v>
      </c>
    </row>
    <row r="36" spans="1:16">
      <c r="A36" s="149" t="str">
        <f>IF(連結実質赤字比率に係る赤字・黒字の構成分析!C$34="",NA(),連結実質赤字比率に係る赤字・黒字の構成分析!C$34)</f>
        <v>水道事業会計</v>
      </c>
      <c r="B36" s="149" t="e">
        <f>IF(ROUND(VALUE(SUBSTITUTE(連結実質赤字比率に係る赤字・黒字の構成分析!F$34,"▲", "-")), 2) &lt; 0, ABS(ROUND(VALUE(SUBSTITUTE(連結実質赤字比率に係る赤字・黒字の構成分析!F$34,"▲", "-")), 2)), NA())</f>
        <v>#N/A</v>
      </c>
      <c r="C36" s="149">
        <f>IF(ROUND(VALUE(SUBSTITUTE(連結実質赤字比率に係る赤字・黒字の構成分析!F$34,"▲", "-")), 2) &gt;= 0, ABS(ROUND(VALUE(SUBSTITUTE(連結実質赤字比率に係る赤字・黒字の構成分析!F$34,"▲", "-")), 2)), NA())</f>
        <v>5.76</v>
      </c>
      <c r="D36" s="149" t="e">
        <f>IF(ROUND(VALUE(SUBSTITUTE(連結実質赤字比率に係る赤字・黒字の構成分析!G$34,"▲", "-")), 2) &lt; 0, ABS(ROUND(VALUE(SUBSTITUTE(連結実質赤字比率に係る赤字・黒字の構成分析!G$34,"▲", "-")), 2)), NA())</f>
        <v>#N/A</v>
      </c>
      <c r="E36" s="149">
        <f>IF(ROUND(VALUE(SUBSTITUTE(連結実質赤字比率に係る赤字・黒字の構成分析!G$34,"▲", "-")), 2) &gt;= 0, ABS(ROUND(VALUE(SUBSTITUTE(連結実質赤字比率に係る赤字・黒字の構成分析!G$34,"▲", "-")), 2)), NA())</f>
        <v>5.5</v>
      </c>
      <c r="F36" s="149" t="e">
        <f>IF(ROUND(VALUE(SUBSTITUTE(連結実質赤字比率に係る赤字・黒字の構成分析!H$34,"▲", "-")), 2) &lt; 0, ABS(ROUND(VALUE(SUBSTITUTE(連結実質赤字比率に係る赤字・黒字の構成分析!H$34,"▲", "-")), 2)), NA())</f>
        <v>#N/A</v>
      </c>
      <c r="G36" s="149">
        <f>IF(ROUND(VALUE(SUBSTITUTE(連結実質赤字比率に係る赤字・黒字の構成分析!H$34,"▲", "-")), 2) &gt;= 0, ABS(ROUND(VALUE(SUBSTITUTE(連結実質赤字比率に係る赤字・黒字の構成分析!H$34,"▲", "-")), 2)), NA())</f>
        <v>5.14</v>
      </c>
      <c r="H36" s="149" t="e">
        <f>IF(ROUND(VALUE(SUBSTITUTE(連結実質赤字比率に係る赤字・黒字の構成分析!I$34,"▲", "-")), 2) &lt; 0, ABS(ROUND(VALUE(SUBSTITUTE(連結実質赤字比率に係る赤字・黒字の構成分析!I$34,"▲", "-")), 2)), NA())</f>
        <v>#N/A</v>
      </c>
      <c r="I36" s="149">
        <f>IF(ROUND(VALUE(SUBSTITUTE(連結実質赤字比率に係る赤字・黒字の構成分析!I$34,"▲", "-")), 2) &gt;= 0, ABS(ROUND(VALUE(SUBSTITUTE(連結実質赤字比率に係る赤字・黒字の構成分析!I$34,"▲", "-")), 2)), NA())</f>
        <v>5.59</v>
      </c>
      <c r="J36" s="149" t="e">
        <f>IF(ROUND(VALUE(SUBSTITUTE(連結実質赤字比率に係る赤字・黒字の構成分析!J$34,"▲", "-")), 2) &lt; 0, ABS(ROUND(VALUE(SUBSTITUTE(連結実質赤字比率に係る赤字・黒字の構成分析!J$34,"▲", "-")), 2)), NA())</f>
        <v>#N/A</v>
      </c>
      <c r="K36" s="149">
        <f>IF(ROUND(VALUE(SUBSTITUTE(連結実質赤字比率に係る赤字・黒字の構成分析!J$34,"▲", "-")), 2) &gt;= 0, ABS(ROUND(VALUE(SUBSTITUTE(連結実質赤字比率に係る赤字・黒字の構成分析!J$34,"▲", "-")), 2)), NA())</f>
        <v>6.04</v>
      </c>
    </row>
    <row r="39" spans="1:16">
      <c r="A39" s="118" t="s">
        <v>55</v>
      </c>
    </row>
    <row r="40" spans="1:16">
      <c r="A40" s="150"/>
      <c r="B40" s="150" t="str">
        <f>'実質公債費比率（分子）の構造'!K$44</f>
        <v>H29</v>
      </c>
      <c r="C40" s="150"/>
      <c r="D40" s="150"/>
      <c r="E40" s="150" t="str">
        <f>'実質公債費比率（分子）の構造'!L$44</f>
        <v>H30</v>
      </c>
      <c r="F40" s="150"/>
      <c r="G40" s="150"/>
      <c r="H40" s="150" t="str">
        <f>'実質公債費比率（分子）の構造'!M$44</f>
        <v>R01</v>
      </c>
      <c r="I40" s="150"/>
      <c r="J40" s="150"/>
      <c r="K40" s="150" t="str">
        <f>'実質公債費比率（分子）の構造'!N$44</f>
        <v>R02</v>
      </c>
      <c r="L40" s="150"/>
      <c r="M40" s="150"/>
      <c r="N40" s="150" t="str">
        <f>'実質公債費比率（分子）の構造'!O$44</f>
        <v>R03</v>
      </c>
      <c r="O40" s="150"/>
      <c r="P40" s="150"/>
    </row>
    <row r="41" spans="1:16">
      <c r="A41" s="150"/>
      <c r="B41" s="150" t="s">
        <v>56</v>
      </c>
      <c r="C41" s="150"/>
      <c r="D41" s="150" t="s">
        <v>57</v>
      </c>
      <c r="E41" s="150" t="s">
        <v>56</v>
      </c>
      <c r="F41" s="150"/>
      <c r="G41" s="150" t="s">
        <v>57</v>
      </c>
      <c r="H41" s="150" t="s">
        <v>56</v>
      </c>
      <c r="I41" s="150"/>
      <c r="J41" s="150" t="s">
        <v>57</v>
      </c>
      <c r="K41" s="150" t="s">
        <v>56</v>
      </c>
      <c r="L41" s="150"/>
      <c r="M41" s="150" t="s">
        <v>57</v>
      </c>
      <c r="N41" s="150" t="s">
        <v>56</v>
      </c>
      <c r="O41" s="150"/>
      <c r="P41" s="150" t="s">
        <v>57</v>
      </c>
    </row>
    <row r="42" spans="1:16">
      <c r="A42" s="150" t="s">
        <v>58</v>
      </c>
      <c r="B42" s="150"/>
      <c r="C42" s="150"/>
      <c r="D42" s="150">
        <f>'実質公債費比率（分子）の構造'!K$52</f>
        <v>35629</v>
      </c>
      <c r="E42" s="150"/>
      <c r="F42" s="150"/>
      <c r="G42" s="150">
        <f>'実質公債費比率（分子）の構造'!L$52</f>
        <v>35019</v>
      </c>
      <c r="H42" s="150"/>
      <c r="I42" s="150"/>
      <c r="J42" s="150">
        <f>'実質公債費比率（分子）の構造'!M$52</f>
        <v>34590</v>
      </c>
      <c r="K42" s="150"/>
      <c r="L42" s="150"/>
      <c r="M42" s="150">
        <f>'実質公債費比率（分子）の構造'!N$52</f>
        <v>33521</v>
      </c>
      <c r="N42" s="150"/>
      <c r="O42" s="150"/>
      <c r="P42" s="150">
        <f>'実質公債費比率（分子）の構造'!O$52</f>
        <v>33003</v>
      </c>
    </row>
    <row r="43" spans="1:16">
      <c r="A43" s="150" t="s">
        <v>59</v>
      </c>
      <c r="B43" s="150" t="str">
        <f>'実質公債費比率（分子）の構造'!K$51</f>
        <v>-</v>
      </c>
      <c r="C43" s="150"/>
      <c r="D43" s="150"/>
      <c r="E43" s="150" t="str">
        <f>'実質公債費比率（分子）の構造'!L$51</f>
        <v>-</v>
      </c>
      <c r="F43" s="150"/>
      <c r="G43" s="150"/>
      <c r="H43" s="150" t="str">
        <f>'実質公債費比率（分子）の構造'!M$51</f>
        <v>-</v>
      </c>
      <c r="I43" s="150"/>
      <c r="J43" s="150"/>
      <c r="K43" s="150" t="str">
        <f>'実質公債費比率（分子）の構造'!N$51</f>
        <v>-</v>
      </c>
      <c r="L43" s="150"/>
      <c r="M43" s="150"/>
      <c r="N43" s="150" t="str">
        <f>'実質公債費比率（分子）の構造'!O$51</f>
        <v>-</v>
      </c>
      <c r="O43" s="150"/>
      <c r="P43" s="150"/>
    </row>
    <row r="44" spans="1:16">
      <c r="A44" s="150" t="s">
        <v>60</v>
      </c>
      <c r="B44" s="150">
        <f>'実質公債費比率（分子）の構造'!K$50</f>
        <v>1175</v>
      </c>
      <c r="C44" s="150"/>
      <c r="D44" s="150"/>
      <c r="E44" s="150">
        <f>'実質公債費比率（分子）の構造'!L$50</f>
        <v>1376</v>
      </c>
      <c r="F44" s="150"/>
      <c r="G44" s="150"/>
      <c r="H44" s="150">
        <f>'実質公債費比率（分子）の構造'!M$50</f>
        <v>1160</v>
      </c>
      <c r="I44" s="150"/>
      <c r="J44" s="150"/>
      <c r="K44" s="150">
        <f>'実質公債費比率（分子）の構造'!N$50</f>
        <v>1142</v>
      </c>
      <c r="L44" s="150"/>
      <c r="M44" s="150"/>
      <c r="N44" s="150">
        <f>'実質公債費比率（分子）の構造'!O$50</f>
        <v>902</v>
      </c>
      <c r="O44" s="150"/>
      <c r="P44" s="150"/>
    </row>
    <row r="45" spans="1:16">
      <c r="A45" s="150" t="s">
        <v>61</v>
      </c>
      <c r="B45" s="150">
        <f>'実質公債費比率（分子）の構造'!K$49</f>
        <v>112</v>
      </c>
      <c r="C45" s="150"/>
      <c r="D45" s="150"/>
      <c r="E45" s="150">
        <f>'実質公債費比率（分子）の構造'!L$49</f>
        <v>143</v>
      </c>
      <c r="F45" s="150"/>
      <c r="G45" s="150"/>
      <c r="H45" s="150">
        <f>'実質公債費比率（分子）の構造'!M$49</f>
        <v>126</v>
      </c>
      <c r="I45" s="150"/>
      <c r="J45" s="150"/>
      <c r="K45" s="150">
        <f>'実質公債費比率（分子）の構造'!N$49</f>
        <v>132</v>
      </c>
      <c r="L45" s="150"/>
      <c r="M45" s="150"/>
      <c r="N45" s="150">
        <f>'実質公債費比率（分子）の構造'!O$49</f>
        <v>138</v>
      </c>
      <c r="O45" s="150"/>
      <c r="P45" s="150"/>
    </row>
    <row r="46" spans="1:16">
      <c r="A46" s="150" t="s">
        <v>62</v>
      </c>
      <c r="B46" s="150">
        <f>'実質公債費比率（分子）の構造'!K$48</f>
        <v>6940</v>
      </c>
      <c r="C46" s="150"/>
      <c r="D46" s="150"/>
      <c r="E46" s="150">
        <f>'実質公債費比率（分子）の構造'!L$48</f>
        <v>6509</v>
      </c>
      <c r="F46" s="150"/>
      <c r="G46" s="150"/>
      <c r="H46" s="150">
        <f>'実質公債費比率（分子）の構造'!M$48</f>
        <v>5819</v>
      </c>
      <c r="I46" s="150"/>
      <c r="J46" s="150"/>
      <c r="K46" s="150">
        <f>'実質公債費比率（分子）の構造'!N$48</f>
        <v>5569</v>
      </c>
      <c r="L46" s="150"/>
      <c r="M46" s="150"/>
      <c r="N46" s="150">
        <f>'実質公債費比率（分子）の構造'!O$48</f>
        <v>5466</v>
      </c>
      <c r="O46" s="150"/>
      <c r="P46" s="150"/>
    </row>
    <row r="47" spans="1:16">
      <c r="A47" s="150" t="s">
        <v>63</v>
      </c>
      <c r="B47" s="150">
        <f>'実質公債費比率（分子）の構造'!K$47</f>
        <v>7235</v>
      </c>
      <c r="C47" s="150"/>
      <c r="D47" s="150"/>
      <c r="E47" s="150">
        <f>'実質公債費比率（分子）の構造'!L$47</f>
        <v>8035</v>
      </c>
      <c r="F47" s="150"/>
      <c r="G47" s="150"/>
      <c r="H47" s="150">
        <f>'実質公債費比率（分子）の構造'!M$47</f>
        <v>8868</v>
      </c>
      <c r="I47" s="150"/>
      <c r="J47" s="150"/>
      <c r="K47" s="150">
        <f>'実質公債費比率（分子）の構造'!N$47</f>
        <v>9592</v>
      </c>
      <c r="L47" s="150"/>
      <c r="M47" s="150"/>
      <c r="N47" s="150">
        <f>'実質公債費比率（分子）の構造'!O$47</f>
        <v>10315</v>
      </c>
      <c r="O47" s="150"/>
      <c r="P47" s="150"/>
    </row>
    <row r="48" spans="1:16">
      <c r="A48" s="150" t="s">
        <v>64</v>
      </c>
      <c r="B48" s="150" t="str">
        <f>'実質公債費比率（分子）の構造'!K$46</f>
        <v>-</v>
      </c>
      <c r="C48" s="150"/>
      <c r="D48" s="150"/>
      <c r="E48" s="150">
        <f>'実質公債費比率（分子）の構造'!L$46</f>
        <v>39</v>
      </c>
      <c r="F48" s="150"/>
      <c r="G48" s="150"/>
      <c r="H48" s="150">
        <f>'実質公債費比率（分子）の構造'!M$46</f>
        <v>58</v>
      </c>
      <c r="I48" s="150"/>
      <c r="J48" s="150"/>
      <c r="K48" s="150">
        <f>'実質公債費比率（分子）の構造'!N$46</f>
        <v>52</v>
      </c>
      <c r="L48" s="150"/>
      <c r="M48" s="150"/>
      <c r="N48" s="150">
        <f>'実質公債費比率（分子）の構造'!O$46</f>
        <v>48</v>
      </c>
      <c r="O48" s="150"/>
      <c r="P48" s="150"/>
    </row>
    <row r="49" spans="1:16">
      <c r="A49" s="150" t="s">
        <v>65</v>
      </c>
      <c r="B49" s="150">
        <f>'実質公債費比率（分子）の構造'!K$45</f>
        <v>30648</v>
      </c>
      <c r="C49" s="150"/>
      <c r="D49" s="150"/>
      <c r="E49" s="150">
        <f>'実質公債費比率（分子）の構造'!L$45</f>
        <v>29609</v>
      </c>
      <c r="F49" s="150"/>
      <c r="G49" s="150"/>
      <c r="H49" s="150">
        <f>'実質公債費比率（分子）の構造'!M$45</f>
        <v>28891</v>
      </c>
      <c r="I49" s="150"/>
      <c r="J49" s="150"/>
      <c r="K49" s="150">
        <f>'実質公債費比率（分子）の構造'!N$45</f>
        <v>28386</v>
      </c>
      <c r="L49" s="150"/>
      <c r="M49" s="150"/>
      <c r="N49" s="150">
        <f>'実質公債費比率（分子）の構造'!O$45</f>
        <v>26244</v>
      </c>
      <c r="O49" s="150"/>
      <c r="P49" s="150"/>
    </row>
    <row r="50" spans="1:16">
      <c r="A50" s="150" t="s">
        <v>66</v>
      </c>
      <c r="B50" s="150" t="e">
        <f>NA()</f>
        <v>#N/A</v>
      </c>
      <c r="C50" s="150">
        <f>IF(ISNUMBER('実質公債費比率（分子）の構造'!K$53),'実質公債費比率（分子）の構造'!K$53,NA())</f>
        <v>10481</v>
      </c>
      <c r="D50" s="150" t="e">
        <f>NA()</f>
        <v>#N/A</v>
      </c>
      <c r="E50" s="150" t="e">
        <f>NA()</f>
        <v>#N/A</v>
      </c>
      <c r="F50" s="150">
        <f>IF(ISNUMBER('実質公債費比率（分子）の構造'!L$53),'実質公債費比率（分子）の構造'!L$53,NA())</f>
        <v>10692</v>
      </c>
      <c r="G50" s="150" t="e">
        <f>NA()</f>
        <v>#N/A</v>
      </c>
      <c r="H50" s="150" t="e">
        <f>NA()</f>
        <v>#N/A</v>
      </c>
      <c r="I50" s="150">
        <f>IF(ISNUMBER('実質公債費比率（分子）の構造'!M$53),'実質公債費比率（分子）の構造'!M$53,NA())</f>
        <v>10332</v>
      </c>
      <c r="J50" s="150" t="e">
        <f>NA()</f>
        <v>#N/A</v>
      </c>
      <c r="K50" s="150" t="e">
        <f>NA()</f>
        <v>#N/A</v>
      </c>
      <c r="L50" s="150">
        <f>IF(ISNUMBER('実質公債費比率（分子）の構造'!N$53),'実質公債費比率（分子）の構造'!N$53,NA())</f>
        <v>11352</v>
      </c>
      <c r="M50" s="150" t="e">
        <f>NA()</f>
        <v>#N/A</v>
      </c>
      <c r="N50" s="150" t="e">
        <f>NA()</f>
        <v>#N/A</v>
      </c>
      <c r="O50" s="150">
        <f>IF(ISNUMBER('実質公債費比率（分子）の構造'!O$53),'実質公債費比率（分子）の構造'!O$53,NA())</f>
        <v>10110</v>
      </c>
      <c r="P50" s="150" t="e">
        <f>NA()</f>
        <v>#N/A</v>
      </c>
    </row>
    <row r="53" spans="1:16">
      <c r="A53" s="118" t="s">
        <v>67</v>
      </c>
    </row>
    <row r="54" spans="1:16">
      <c r="A54" s="149"/>
      <c r="B54" s="149" t="str">
        <f>'将来負担比率（分子）の構造'!I$40</f>
        <v>H29</v>
      </c>
      <c r="C54" s="149"/>
      <c r="D54" s="149"/>
      <c r="E54" s="149" t="str">
        <f>'将来負担比率（分子）の構造'!J$40</f>
        <v>H30</v>
      </c>
      <c r="F54" s="149"/>
      <c r="G54" s="149"/>
      <c r="H54" s="149" t="str">
        <f>'将来負担比率（分子）の構造'!K$40</f>
        <v>R01</v>
      </c>
      <c r="I54" s="149"/>
      <c r="J54" s="149"/>
      <c r="K54" s="149" t="str">
        <f>'将来負担比率（分子）の構造'!L$40</f>
        <v>R02</v>
      </c>
      <c r="L54" s="149"/>
      <c r="M54" s="149"/>
      <c r="N54" s="149" t="str">
        <f>'将来負担比率（分子）の構造'!M$40</f>
        <v>R03</v>
      </c>
      <c r="O54" s="149"/>
      <c r="P54" s="149"/>
    </row>
    <row r="55" spans="1:16">
      <c r="A55" s="149"/>
      <c r="B55" s="149" t="s">
        <v>68</v>
      </c>
      <c r="C55" s="149"/>
      <c r="D55" s="149" t="s">
        <v>69</v>
      </c>
      <c r="E55" s="149" t="s">
        <v>68</v>
      </c>
      <c r="F55" s="149"/>
      <c r="G55" s="149" t="s">
        <v>69</v>
      </c>
      <c r="H55" s="149" t="s">
        <v>68</v>
      </c>
      <c r="I55" s="149"/>
      <c r="J55" s="149" t="s">
        <v>69</v>
      </c>
      <c r="K55" s="149" t="s">
        <v>68</v>
      </c>
      <c r="L55" s="149"/>
      <c r="M55" s="149" t="s">
        <v>69</v>
      </c>
      <c r="N55" s="149" t="s">
        <v>68</v>
      </c>
      <c r="O55" s="149"/>
      <c r="P55" s="149" t="s">
        <v>69</v>
      </c>
    </row>
    <row r="56" spans="1:16">
      <c r="A56" s="149" t="s">
        <v>43</v>
      </c>
      <c r="B56" s="149"/>
      <c r="C56" s="149"/>
      <c r="D56" s="149">
        <f>'将来負担比率（分子）の構造'!I$52</f>
        <v>364161</v>
      </c>
      <c r="E56" s="149"/>
      <c r="F56" s="149"/>
      <c r="G56" s="149">
        <f>'将来負担比率（分子）の構造'!J$52</f>
        <v>373689</v>
      </c>
      <c r="H56" s="149"/>
      <c r="I56" s="149"/>
      <c r="J56" s="149">
        <f>'将来負担比率（分子）の構造'!K$52</f>
        <v>377604</v>
      </c>
      <c r="K56" s="149"/>
      <c r="L56" s="149"/>
      <c r="M56" s="149">
        <f>'将来負担比率（分子）の構造'!L$52</f>
        <v>383537</v>
      </c>
      <c r="N56" s="149"/>
      <c r="O56" s="149"/>
      <c r="P56" s="149">
        <f>'将来負担比率（分子）の構造'!M$52</f>
        <v>387761</v>
      </c>
    </row>
    <row r="57" spans="1:16">
      <c r="A57" s="149" t="s">
        <v>42</v>
      </c>
      <c r="B57" s="149"/>
      <c r="C57" s="149"/>
      <c r="D57" s="149">
        <f>'将来負担比率（分子）の構造'!I$51</f>
        <v>93404</v>
      </c>
      <c r="E57" s="149"/>
      <c r="F57" s="149"/>
      <c r="G57" s="149">
        <f>'将来負担比率（分子）の構造'!J$51</f>
        <v>88670</v>
      </c>
      <c r="H57" s="149"/>
      <c r="I57" s="149"/>
      <c r="J57" s="149">
        <f>'将来負担比率（分子）の構造'!K$51</f>
        <v>88008</v>
      </c>
      <c r="K57" s="149"/>
      <c r="L57" s="149"/>
      <c r="M57" s="149">
        <f>'将来負担比率（分子）の構造'!L$51</f>
        <v>80619</v>
      </c>
      <c r="N57" s="149"/>
      <c r="O57" s="149"/>
      <c r="P57" s="149">
        <f>'将来負担比率（分子）の構造'!M$51</f>
        <v>78929</v>
      </c>
    </row>
    <row r="58" spans="1:16">
      <c r="A58" s="149" t="s">
        <v>41</v>
      </c>
      <c r="B58" s="149"/>
      <c r="C58" s="149"/>
      <c r="D58" s="149">
        <f>'将来負担比率（分子）の構造'!I$50</f>
        <v>64747</v>
      </c>
      <c r="E58" s="149"/>
      <c r="F58" s="149"/>
      <c r="G58" s="149">
        <f>'将来負担比率（分子）の構造'!J$50</f>
        <v>66579</v>
      </c>
      <c r="H58" s="149"/>
      <c r="I58" s="149"/>
      <c r="J58" s="149">
        <f>'将来負担比率（分子）の構造'!K$50</f>
        <v>65048</v>
      </c>
      <c r="K58" s="149"/>
      <c r="L58" s="149"/>
      <c r="M58" s="149">
        <f>'将来負担比率（分子）の構造'!L$50</f>
        <v>66716</v>
      </c>
      <c r="N58" s="149"/>
      <c r="O58" s="149"/>
      <c r="P58" s="149">
        <f>'将来負担比率（分子）の構造'!M$50</f>
        <v>80418</v>
      </c>
    </row>
    <row r="59" spans="1:16">
      <c r="A59" s="149" t="s">
        <v>39</v>
      </c>
      <c r="B59" s="149" t="str">
        <f>'将来負担比率（分子）の構造'!I$49</f>
        <v>-</v>
      </c>
      <c r="C59" s="149"/>
      <c r="D59" s="149"/>
      <c r="E59" s="149" t="str">
        <f>'将来負担比率（分子）の構造'!J$49</f>
        <v>-</v>
      </c>
      <c r="F59" s="149"/>
      <c r="G59" s="149"/>
      <c r="H59" s="149" t="str">
        <f>'将来負担比率（分子）の構造'!K$49</f>
        <v>-</v>
      </c>
      <c r="I59" s="149"/>
      <c r="J59" s="149"/>
      <c r="K59" s="149" t="str">
        <f>'将来負担比率（分子）の構造'!L$49</f>
        <v>-</v>
      </c>
      <c r="L59" s="149"/>
      <c r="M59" s="149"/>
      <c r="N59" s="149" t="str">
        <f>'将来負担比率（分子）の構造'!M$49</f>
        <v>-</v>
      </c>
      <c r="O59" s="149"/>
      <c r="P59" s="149"/>
    </row>
    <row r="60" spans="1:16">
      <c r="A60" s="149" t="s">
        <v>38</v>
      </c>
      <c r="B60" s="149" t="str">
        <f>'将来負担比率（分子）の構造'!I$48</f>
        <v>-</v>
      </c>
      <c r="C60" s="149"/>
      <c r="D60" s="149"/>
      <c r="E60" s="149" t="str">
        <f>'将来負担比率（分子）の構造'!J$48</f>
        <v>-</v>
      </c>
      <c r="F60" s="149"/>
      <c r="G60" s="149"/>
      <c r="H60" s="149" t="str">
        <f>'将来負担比率（分子）の構造'!K$48</f>
        <v>-</v>
      </c>
      <c r="I60" s="149"/>
      <c r="J60" s="149"/>
      <c r="K60" s="149" t="str">
        <f>'将来負担比率（分子）の構造'!L$48</f>
        <v>-</v>
      </c>
      <c r="L60" s="149"/>
      <c r="M60" s="149"/>
      <c r="N60" s="149" t="str">
        <f>'将来負担比率（分子）の構造'!M$48</f>
        <v>-</v>
      </c>
      <c r="O60" s="149"/>
      <c r="P60" s="149"/>
    </row>
    <row r="61" spans="1:16">
      <c r="A61" s="149" t="s">
        <v>36</v>
      </c>
      <c r="B61" s="149">
        <f>'将来負担比率（分子）の構造'!I$46</f>
        <v>2158</v>
      </c>
      <c r="C61" s="149"/>
      <c r="D61" s="149"/>
      <c r="E61" s="149">
        <f>'将来負担比率（分子）の構造'!J$46</f>
        <v>1922</v>
      </c>
      <c r="F61" s="149"/>
      <c r="G61" s="149"/>
      <c r="H61" s="149">
        <f>'将来負担比率（分子）の構造'!K$46</f>
        <v>1925</v>
      </c>
      <c r="I61" s="149"/>
      <c r="J61" s="149"/>
      <c r="K61" s="149">
        <f>'将来負担比率（分子）の構造'!L$46</f>
        <v>2361</v>
      </c>
      <c r="L61" s="149"/>
      <c r="M61" s="149"/>
      <c r="N61" s="149">
        <f>'将来負担比率（分子）の構造'!M$46</f>
        <v>2097</v>
      </c>
      <c r="O61" s="149"/>
      <c r="P61" s="149"/>
    </row>
    <row r="62" spans="1:16">
      <c r="A62" s="149" t="s">
        <v>35</v>
      </c>
      <c r="B62" s="149">
        <f>'将来負担比率（分子）の構造'!I$45</f>
        <v>69984</v>
      </c>
      <c r="C62" s="149"/>
      <c r="D62" s="149"/>
      <c r="E62" s="149">
        <f>'将来負担比率（分子）の構造'!J$45</f>
        <v>62331</v>
      </c>
      <c r="F62" s="149"/>
      <c r="G62" s="149"/>
      <c r="H62" s="149">
        <f>'将来負担比率（分子）の構造'!K$45</f>
        <v>60468</v>
      </c>
      <c r="I62" s="149"/>
      <c r="J62" s="149"/>
      <c r="K62" s="149">
        <f>'将来負担比率（分子）の構造'!L$45</f>
        <v>57094</v>
      </c>
      <c r="L62" s="149"/>
      <c r="M62" s="149"/>
      <c r="N62" s="149">
        <f>'将来負担比率（分子）の構造'!M$45</f>
        <v>55328</v>
      </c>
      <c r="O62" s="149"/>
      <c r="P62" s="149"/>
    </row>
    <row r="63" spans="1:16">
      <c r="A63" s="149" t="s">
        <v>34</v>
      </c>
      <c r="B63" s="149">
        <f>'将来負担比率（分子）の構造'!I$44</f>
        <v>700</v>
      </c>
      <c r="C63" s="149"/>
      <c r="D63" s="149"/>
      <c r="E63" s="149">
        <f>'将来負担比率（分子）の構造'!J$44</f>
        <v>669</v>
      </c>
      <c r="F63" s="149"/>
      <c r="G63" s="149"/>
      <c r="H63" s="149">
        <f>'将来負担比率（分子）の構造'!K$44</f>
        <v>624</v>
      </c>
      <c r="I63" s="149"/>
      <c r="J63" s="149"/>
      <c r="K63" s="149">
        <f>'将来負担比率（分子）の構造'!L$44</f>
        <v>542</v>
      </c>
      <c r="L63" s="149"/>
      <c r="M63" s="149"/>
      <c r="N63" s="149">
        <f>'将来負担比率（分子）の構造'!M$44</f>
        <v>509</v>
      </c>
      <c r="O63" s="149"/>
      <c r="P63" s="149"/>
    </row>
    <row r="64" spans="1:16">
      <c r="A64" s="149" t="s">
        <v>33</v>
      </c>
      <c r="B64" s="149">
        <f>'将来負担比率（分子）の構造'!I$43</f>
        <v>70206</v>
      </c>
      <c r="C64" s="149"/>
      <c r="D64" s="149"/>
      <c r="E64" s="149">
        <f>'将来負担比率（分子）の構造'!J$43</f>
        <v>67787</v>
      </c>
      <c r="F64" s="149"/>
      <c r="G64" s="149"/>
      <c r="H64" s="149">
        <f>'将来負担比率（分子）の構造'!K$43</f>
        <v>66178</v>
      </c>
      <c r="I64" s="149"/>
      <c r="J64" s="149"/>
      <c r="K64" s="149">
        <f>'将来負担比率（分子）の構造'!L$43</f>
        <v>62544</v>
      </c>
      <c r="L64" s="149"/>
      <c r="M64" s="149"/>
      <c r="N64" s="149">
        <f>'将来負担比率（分子）の構造'!M$43</f>
        <v>60408</v>
      </c>
      <c r="O64" s="149"/>
      <c r="P64" s="149"/>
    </row>
    <row r="65" spans="1:16">
      <c r="A65" s="149" t="s">
        <v>32</v>
      </c>
      <c r="B65" s="149">
        <f>'将来負担比率（分子）の構造'!I$42</f>
        <v>5733</v>
      </c>
      <c r="C65" s="149"/>
      <c r="D65" s="149"/>
      <c r="E65" s="149">
        <f>'将来負担比率（分子）の構造'!J$42</f>
        <v>5790</v>
      </c>
      <c r="F65" s="149"/>
      <c r="G65" s="149"/>
      <c r="H65" s="149">
        <f>'将来負担比率（分子）の構造'!K$42</f>
        <v>4808</v>
      </c>
      <c r="I65" s="149"/>
      <c r="J65" s="149"/>
      <c r="K65" s="149">
        <f>'将来負担比率（分子）の構造'!L$42</f>
        <v>3881</v>
      </c>
      <c r="L65" s="149"/>
      <c r="M65" s="149"/>
      <c r="N65" s="149">
        <f>'将来負担比率（分子）の構造'!M$42</f>
        <v>3135</v>
      </c>
      <c r="O65" s="149"/>
      <c r="P65" s="149"/>
    </row>
    <row r="66" spans="1:16">
      <c r="A66" s="149" t="s">
        <v>31</v>
      </c>
      <c r="B66" s="149">
        <f>'将来負担比率（分子）の構造'!I$41</f>
        <v>465977</v>
      </c>
      <c r="C66" s="149"/>
      <c r="D66" s="149"/>
      <c r="E66" s="149">
        <f>'将来負担比率（分子）の構造'!J$41</f>
        <v>470595</v>
      </c>
      <c r="F66" s="149"/>
      <c r="G66" s="149"/>
      <c r="H66" s="149">
        <f>'将来負担比率（分子）の構造'!K$41</f>
        <v>477105</v>
      </c>
      <c r="I66" s="149"/>
      <c r="J66" s="149"/>
      <c r="K66" s="149">
        <f>'将来負担比率（分子）の構造'!L$41</f>
        <v>486394</v>
      </c>
      <c r="L66" s="149"/>
      <c r="M66" s="149"/>
      <c r="N66" s="149">
        <f>'将来負担比率（分子）の構造'!M$41</f>
        <v>491389</v>
      </c>
      <c r="O66" s="149"/>
      <c r="P66" s="149"/>
    </row>
    <row r="67" spans="1:16">
      <c r="A67" s="149" t="s">
        <v>70</v>
      </c>
      <c r="B67" s="149" t="e">
        <f>NA()</f>
        <v>#N/A</v>
      </c>
      <c r="C67" s="149">
        <f>IF(ISNUMBER('将来負担比率（分子）の構造'!I$53), IF('将来負担比率（分子）の構造'!I$53 &lt; 0, 0, '将来負担比率（分子）の構造'!I$53), NA())</f>
        <v>92446</v>
      </c>
      <c r="D67" s="149" t="e">
        <f>NA()</f>
        <v>#N/A</v>
      </c>
      <c r="E67" s="149" t="e">
        <f>NA()</f>
        <v>#N/A</v>
      </c>
      <c r="F67" s="149">
        <f>IF(ISNUMBER('将来負担比率（分子）の構造'!J$53), IF('将来負担比率（分子）の構造'!J$53 &lt; 0, 0, '将来負担比率（分子）の構造'!J$53), NA())</f>
        <v>80157</v>
      </c>
      <c r="G67" s="149" t="e">
        <f>NA()</f>
        <v>#N/A</v>
      </c>
      <c r="H67" s="149" t="e">
        <f>NA()</f>
        <v>#N/A</v>
      </c>
      <c r="I67" s="149">
        <f>IF(ISNUMBER('将来負担比率（分子）の構造'!K$53), IF('将来負担比率（分子）の構造'!K$53 &lt; 0, 0, '将来負担比率（分子）の構造'!K$53), NA())</f>
        <v>80449</v>
      </c>
      <c r="J67" s="149" t="e">
        <f>NA()</f>
        <v>#N/A</v>
      </c>
      <c r="K67" s="149" t="e">
        <f>NA()</f>
        <v>#N/A</v>
      </c>
      <c r="L67" s="149">
        <f>IF(ISNUMBER('将来負担比率（分子）の構造'!L$53), IF('将来負担比率（分子）の構造'!L$53 &lt; 0, 0, '将来負担比率（分子）の構造'!L$53), NA())</f>
        <v>81944</v>
      </c>
      <c r="M67" s="149" t="e">
        <f>NA()</f>
        <v>#N/A</v>
      </c>
      <c r="N67" s="149" t="e">
        <f>NA()</f>
        <v>#N/A</v>
      </c>
      <c r="O67" s="149">
        <f>IF(ISNUMBER('将来負担比率（分子）の構造'!M$53), IF('将来負担比率（分子）の構造'!M$53 &lt; 0, 0, '将来負担比率（分子）の構造'!M$53), NA())</f>
        <v>65759</v>
      </c>
      <c r="P67" s="149" t="e">
        <f>NA()</f>
        <v>#N/A</v>
      </c>
    </row>
    <row r="70" spans="1:16">
      <c r="A70" s="151" t="s">
        <v>71</v>
      </c>
      <c r="B70" s="151"/>
      <c r="C70" s="151"/>
      <c r="D70" s="151"/>
      <c r="E70" s="151"/>
      <c r="F70" s="151"/>
    </row>
    <row r="71" spans="1:16">
      <c r="A71" s="152"/>
      <c r="B71" s="152" t="e">
        <f>#REF!</f>
        <v>#REF!</v>
      </c>
      <c r="C71" s="152" t="e">
        <f>#REF!</f>
        <v>#REF!</v>
      </c>
      <c r="D71" s="152" t="e">
        <f>#REF!</f>
        <v>#REF!</v>
      </c>
    </row>
    <row r="72" spans="1:16">
      <c r="A72" s="152" t="s">
        <v>72</v>
      </c>
      <c r="B72" s="153" t="e">
        <f>#REF!</f>
        <v>#REF!</v>
      </c>
      <c r="C72" s="153" t="e">
        <f>#REF!</f>
        <v>#REF!</v>
      </c>
      <c r="D72" s="153" t="e">
        <f>#REF!</f>
        <v>#REF!</v>
      </c>
    </row>
    <row r="73" spans="1:16">
      <c r="A73" s="152" t="s">
        <v>73</v>
      </c>
      <c r="B73" s="153" t="e">
        <f>#REF!</f>
        <v>#REF!</v>
      </c>
      <c r="C73" s="153" t="e">
        <f>#REF!</f>
        <v>#REF!</v>
      </c>
      <c r="D73" s="153" t="e">
        <f>#REF!</f>
        <v>#REF!</v>
      </c>
    </row>
    <row r="74" spans="1:16">
      <c r="A74" s="152" t="s">
        <v>74</v>
      </c>
      <c r="B74" s="153" t="e">
        <f>#REF!</f>
        <v>#REF!</v>
      </c>
      <c r="C74" s="153" t="e">
        <f>#REF!</f>
        <v>#REF!</v>
      </c>
      <c r="D74" s="153" t="e">
        <f>#REF!</f>
        <v>#REF!</v>
      </c>
    </row>
  </sheetData>
  <sheetProtection algorithmName="SHA-512" hashValue="0whDHGl6mYjh5gL5hmn4QtB+L0UlWNGVECJye+0eY2Z5IBOC2zNzT85DYosAZXhQpL2FnbOEZ62CfnBWBCDgLQ==" saltValue="7FaC8iy+mdrACzHRIamS/Q==" spinCount="100000" sheet="1" objects="1" scenarios="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財政比較分析表</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2023-03-09T04:44:49Z</cp:lastPrinted>
  <dcterms:created xsi:type="dcterms:W3CDTF">2023-02-20T05:34:03Z</dcterms:created>
  <dcterms:modified xsi:type="dcterms:W3CDTF">2023-03-24T01:19:03Z</dcterms:modified>
  <cp:category/>
</cp:coreProperties>
</file>