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21111000\2025年度\04_資金\17_ふるさと寄附金\10_ふるさと寄附金返礼品追加・変更関係綴り_2029廃棄年度\00 事業者説明資料\"/>
    </mc:Choice>
  </mc:AlternateContent>
  <xr:revisionPtr revIDLastSave="0" documentId="13_ncr:1_{096B03DA-E2D5-4D68-A380-15D1536B3B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載例" sheetId="8" r:id="rId1"/>
    <sheet name="公表（触らないでください）" sheetId="9" r:id="rId2"/>
    <sheet name="入力" sheetId="6" r:id="rId3"/>
    <sheet name="入力 2" sheetId="11" r:id="rId4"/>
    <sheet name="入力 3" sheetId="12" r:id="rId5"/>
    <sheet name="入力 4" sheetId="13" r:id="rId6"/>
    <sheet name="入力 5" sheetId="16" r:id="rId7"/>
    <sheet name="入力 6" sheetId="17" r:id="rId8"/>
    <sheet name="入力 7" sheetId="18" r:id="rId9"/>
    <sheet name="入力 8" sheetId="19" r:id="rId10"/>
    <sheet name="入力 9" sheetId="20" r:id="rId11"/>
    <sheet name="入力 10" sheetId="21" r:id="rId12"/>
  </sheets>
  <definedNames>
    <definedName name="_xlnm.Print_Area" localSheetId="0">記載例!$A$1:$K$25</definedName>
    <definedName name="_xlnm.Print_Area" localSheetId="2">入力!$A$1:$K$25</definedName>
    <definedName name="_xlnm.Print_Area" localSheetId="11">'入力 10'!$A$1:$K$25</definedName>
    <definedName name="_xlnm.Print_Area" localSheetId="3">'入力 2'!$A$1:$K$25</definedName>
    <definedName name="_xlnm.Print_Area" localSheetId="4">'入力 3'!$A$1:$K$25</definedName>
    <definedName name="_xlnm.Print_Area" localSheetId="5">'入力 4'!$A$1:$K$25</definedName>
    <definedName name="_xlnm.Print_Area" localSheetId="6">'入力 5'!$A$1:$K$25</definedName>
    <definedName name="_xlnm.Print_Area" localSheetId="7">'入力 6'!$A$1:$K$25</definedName>
    <definedName name="_xlnm.Print_Area" localSheetId="8">'入力 7'!$A$1:$K$25</definedName>
    <definedName name="_xlnm.Print_Area" localSheetId="9">'入力 8'!$A$1:$K$25</definedName>
    <definedName name="_xlnm.Print_Area" localSheetId="10">'入力 9'!$A$1:$K$25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9" l="1"/>
  <c r="B14" i="9"/>
  <c r="B13" i="9"/>
  <c r="B12" i="9"/>
  <c r="B11" i="9"/>
  <c r="B10" i="9"/>
  <c r="B9" i="9"/>
  <c r="B8" i="9"/>
  <c r="B7" i="9"/>
  <c r="B6" i="9"/>
  <c r="G11" i="8"/>
  <c r="G11" i="21"/>
  <c r="G11" i="20"/>
  <c r="G11" i="19"/>
  <c r="G11" i="18"/>
  <c r="G11" i="17"/>
  <c r="G11" i="16"/>
  <c r="G11" i="13"/>
  <c r="G11" i="12"/>
  <c r="G11" i="11"/>
  <c r="F9" i="6"/>
  <c r="F4" i="21"/>
  <c r="D4" i="21"/>
  <c r="C3" i="21"/>
  <c r="C15" i="9" s="1"/>
  <c r="F4" i="20"/>
  <c r="D4" i="20"/>
  <c r="C3" i="20"/>
  <c r="C14" i="9" s="1"/>
  <c r="F4" i="18"/>
  <c r="D4" i="18"/>
  <c r="C3" i="18"/>
  <c r="C12" i="9" s="1"/>
  <c r="F4" i="19"/>
  <c r="D4" i="19"/>
  <c r="C3" i="19"/>
  <c r="C13" i="9"/>
  <c r="F4" i="17"/>
  <c r="D4" i="17"/>
  <c r="C3" i="17"/>
  <c r="C11" i="9" s="1"/>
  <c r="F4" i="16"/>
  <c r="D4" i="16"/>
  <c r="C3" i="16"/>
  <c r="C10" i="9" s="1"/>
  <c r="F4" i="13"/>
  <c r="D4" i="13"/>
  <c r="C3" i="13"/>
  <c r="C9" i="9" s="1"/>
  <c r="F4" i="11"/>
  <c r="D4" i="11"/>
  <c r="C3" i="11"/>
  <c r="C3" i="12"/>
  <c r="C8" i="9" s="1"/>
  <c r="F4" i="12"/>
  <c r="D4" i="12"/>
  <c r="C7" i="9"/>
  <c r="J6" i="9"/>
  <c r="H15" i="21"/>
  <c r="H15" i="20"/>
  <c r="H15" i="19"/>
  <c r="H15" i="18"/>
  <c r="H15" i="17"/>
  <c r="H15" i="16"/>
  <c r="H15" i="13"/>
  <c r="H15" i="12"/>
  <c r="H15" i="11"/>
  <c r="H15" i="6"/>
  <c r="K15" i="9"/>
  <c r="K14" i="9"/>
  <c r="K13" i="9"/>
  <c r="K12" i="9"/>
  <c r="K11" i="9"/>
  <c r="K10" i="9"/>
  <c r="K9" i="9"/>
  <c r="K8" i="9"/>
  <c r="J15" i="9"/>
  <c r="J14" i="9"/>
  <c r="J13" i="9"/>
  <c r="J12" i="9"/>
  <c r="J11" i="9"/>
  <c r="J10" i="9"/>
  <c r="J9" i="9"/>
  <c r="J8" i="9"/>
  <c r="C6" i="9"/>
  <c r="K7" i="9"/>
  <c r="J7" i="9"/>
  <c r="K6" i="9"/>
  <c r="I25" i="21"/>
  <c r="G8" i="21" s="1"/>
  <c r="H24" i="21"/>
  <c r="H23" i="21"/>
  <c r="K22" i="21"/>
  <c r="H22" i="21"/>
  <c r="H21" i="21"/>
  <c r="H20" i="21"/>
  <c r="H19" i="21"/>
  <c r="H18" i="21"/>
  <c r="H17" i="21"/>
  <c r="K16" i="21"/>
  <c r="H16" i="21"/>
  <c r="F9" i="21"/>
  <c r="F10" i="21" s="1"/>
  <c r="F11" i="21" s="1"/>
  <c r="D15" i="9" s="1"/>
  <c r="I25" i="20"/>
  <c r="K21" i="20" s="1"/>
  <c r="K24" i="20"/>
  <c r="H24" i="20"/>
  <c r="K23" i="20"/>
  <c r="H23" i="20"/>
  <c r="K22" i="20"/>
  <c r="H22" i="20"/>
  <c r="H21" i="20"/>
  <c r="H20" i="20"/>
  <c r="H19" i="20"/>
  <c r="K18" i="20"/>
  <c r="H18" i="20"/>
  <c r="K17" i="20"/>
  <c r="H17" i="20"/>
  <c r="K16" i="20"/>
  <c r="H16" i="20"/>
  <c r="F9" i="20"/>
  <c r="F10" i="20" s="1"/>
  <c r="F11" i="20" s="1"/>
  <c r="D14" i="9" s="1"/>
  <c r="I25" i="19"/>
  <c r="K21" i="19" s="1"/>
  <c r="K24" i="19"/>
  <c r="H24" i="19"/>
  <c r="K23" i="19"/>
  <c r="H23" i="19"/>
  <c r="K22" i="19"/>
  <c r="H22" i="19"/>
  <c r="H21" i="19"/>
  <c r="H20" i="19"/>
  <c r="H19" i="19"/>
  <c r="K18" i="19"/>
  <c r="H18" i="19"/>
  <c r="K17" i="19"/>
  <c r="H17" i="19"/>
  <c r="K16" i="19"/>
  <c r="H16" i="19"/>
  <c r="F9" i="19"/>
  <c r="F10" i="19" s="1"/>
  <c r="F11" i="19" s="1"/>
  <c r="D13" i="9" s="1"/>
  <c r="I25" i="18"/>
  <c r="K19" i="18" s="1"/>
  <c r="H24" i="18"/>
  <c r="K23" i="18"/>
  <c r="H23" i="18"/>
  <c r="K22" i="18"/>
  <c r="H22" i="18"/>
  <c r="K21" i="18"/>
  <c r="H21" i="18"/>
  <c r="K20" i="18"/>
  <c r="H20" i="18"/>
  <c r="H19" i="18"/>
  <c r="H18" i="18"/>
  <c r="K17" i="18"/>
  <c r="H17" i="18"/>
  <c r="K16" i="18"/>
  <c r="H16" i="18"/>
  <c r="K15" i="18"/>
  <c r="K25" i="18" s="1"/>
  <c r="F9" i="18"/>
  <c r="F10" i="18" s="1"/>
  <c r="F11" i="18" s="1"/>
  <c r="D12" i="9" s="1"/>
  <c r="I25" i="17"/>
  <c r="K24" i="17" s="1"/>
  <c r="H24" i="17"/>
  <c r="H23" i="17"/>
  <c r="H22" i="17"/>
  <c r="H21" i="17"/>
  <c r="H20" i="17"/>
  <c r="H19" i="17"/>
  <c r="H18" i="17"/>
  <c r="H17" i="17"/>
  <c r="H16" i="17"/>
  <c r="F9" i="17"/>
  <c r="F10" i="17" s="1"/>
  <c r="F11" i="17" s="1"/>
  <c r="D11" i="9" s="1"/>
  <c r="I25" i="16"/>
  <c r="K19" i="16" s="1"/>
  <c r="K24" i="16"/>
  <c r="H24" i="16"/>
  <c r="K23" i="16"/>
  <c r="H23" i="16"/>
  <c r="K22" i="16"/>
  <c r="H22" i="16"/>
  <c r="H21" i="16"/>
  <c r="H20" i="16"/>
  <c r="H19" i="16"/>
  <c r="K18" i="16"/>
  <c r="H18" i="16"/>
  <c r="K17" i="16"/>
  <c r="H17" i="16"/>
  <c r="K16" i="16"/>
  <c r="H16" i="16"/>
  <c r="F9" i="16"/>
  <c r="F10" i="16" s="1"/>
  <c r="F11" i="16" s="1"/>
  <c r="D10" i="9" s="1"/>
  <c r="I25" i="13"/>
  <c r="K22" i="13" s="1"/>
  <c r="K24" i="13"/>
  <c r="H24" i="13"/>
  <c r="K23" i="13"/>
  <c r="H23" i="13"/>
  <c r="H22" i="13"/>
  <c r="H21" i="13"/>
  <c r="H20" i="13"/>
  <c r="H19" i="13"/>
  <c r="K18" i="13"/>
  <c r="H18" i="13"/>
  <c r="K17" i="13"/>
  <c r="H17" i="13"/>
  <c r="H16" i="13"/>
  <c r="F9" i="13"/>
  <c r="F10" i="13" s="1"/>
  <c r="F11" i="13" s="1"/>
  <c r="D9" i="9" s="1"/>
  <c r="I25" i="12"/>
  <c r="K21" i="12" s="1"/>
  <c r="K24" i="12"/>
  <c r="H24" i="12"/>
  <c r="K23" i="12"/>
  <c r="H23" i="12"/>
  <c r="K22" i="12"/>
  <c r="H22" i="12"/>
  <c r="H21" i="12"/>
  <c r="H20" i="12"/>
  <c r="H19" i="12"/>
  <c r="K18" i="12"/>
  <c r="H18" i="12"/>
  <c r="K17" i="12"/>
  <c r="H17" i="12"/>
  <c r="K16" i="12"/>
  <c r="H16" i="12"/>
  <c r="F9" i="12"/>
  <c r="F10" i="12" s="1"/>
  <c r="F11" i="12" s="1"/>
  <c r="D8" i="9" s="1"/>
  <c r="I25" i="11"/>
  <c r="K23" i="11" s="1"/>
  <c r="K24" i="11"/>
  <c r="H24" i="11"/>
  <c r="H23" i="11"/>
  <c r="H22" i="11"/>
  <c r="H21" i="11"/>
  <c r="H20" i="11"/>
  <c r="H19" i="11"/>
  <c r="K18" i="11"/>
  <c r="H18" i="11"/>
  <c r="H17" i="11"/>
  <c r="H16" i="11"/>
  <c r="F9" i="11"/>
  <c r="F10" i="11" s="1"/>
  <c r="F11" i="11" s="1"/>
  <c r="D7" i="9" s="1"/>
  <c r="I25" i="8"/>
  <c r="K23" i="8" s="1"/>
  <c r="H24" i="8"/>
  <c r="H23" i="8"/>
  <c r="H22" i="8"/>
  <c r="H21" i="8"/>
  <c r="H20" i="8"/>
  <c r="H19" i="8"/>
  <c r="K18" i="8"/>
  <c r="H18" i="8"/>
  <c r="H15" i="8"/>
  <c r="F9" i="8"/>
  <c r="F10" i="8" s="1"/>
  <c r="F11" i="8" s="1"/>
  <c r="H20" i="6"/>
  <c r="H21" i="6"/>
  <c r="H22" i="6"/>
  <c r="H16" i="6"/>
  <c r="H24" i="6"/>
  <c r="H23" i="6"/>
  <c r="H19" i="6"/>
  <c r="H18" i="6"/>
  <c r="H17" i="6"/>
  <c r="K19" i="21" l="1"/>
  <c r="K20" i="21"/>
  <c r="K15" i="21"/>
  <c r="K25" i="21" s="1"/>
  <c r="K21" i="21"/>
  <c r="K17" i="21"/>
  <c r="K23" i="21"/>
  <c r="K18" i="21"/>
  <c r="K24" i="21"/>
  <c r="G8" i="20"/>
  <c r="K19" i="20"/>
  <c r="K20" i="20"/>
  <c r="K15" i="20"/>
  <c r="K25" i="20" s="1"/>
  <c r="G8" i="19"/>
  <c r="K19" i="19"/>
  <c r="K20" i="19"/>
  <c r="K15" i="19"/>
  <c r="K25" i="19" s="1"/>
  <c r="K18" i="18"/>
  <c r="K24" i="18"/>
  <c r="G8" i="18"/>
  <c r="K18" i="17"/>
  <c r="G8" i="17"/>
  <c r="K19" i="17"/>
  <c r="K20" i="17"/>
  <c r="K16" i="17"/>
  <c r="K22" i="17"/>
  <c r="K17" i="17"/>
  <c r="K15" i="17"/>
  <c r="K25" i="17" s="1"/>
  <c r="K21" i="17"/>
  <c r="K23" i="17"/>
  <c r="G8" i="16"/>
  <c r="K20" i="16"/>
  <c r="K15" i="16"/>
  <c r="K25" i="16" s="1"/>
  <c r="K21" i="16"/>
  <c r="G8" i="13"/>
  <c r="K21" i="13"/>
  <c r="K19" i="13"/>
  <c r="K20" i="13"/>
  <c r="K15" i="13"/>
  <c r="K25" i="13" s="1"/>
  <c r="K16" i="13"/>
  <c r="G8" i="12"/>
  <c r="K19" i="12"/>
  <c r="K20" i="12"/>
  <c r="K15" i="12"/>
  <c r="K25" i="12" s="1"/>
  <c r="G8" i="11"/>
  <c r="K19" i="11"/>
  <c r="K21" i="11"/>
  <c r="K20" i="11"/>
  <c r="K16" i="11"/>
  <c r="K22" i="11"/>
  <c r="K15" i="11"/>
  <c r="K25" i="11" s="1"/>
  <c r="K17" i="11"/>
  <c r="K24" i="8"/>
  <c r="K15" i="8"/>
  <c r="K21" i="8"/>
  <c r="K20" i="8"/>
  <c r="K16" i="8"/>
  <c r="K22" i="8"/>
  <c r="G8" i="8"/>
  <c r="K19" i="8"/>
  <c r="K17" i="8"/>
  <c r="K25" i="8" l="1"/>
  <c r="I25" i="6" l="1"/>
  <c r="F10" i="6"/>
  <c r="G8" i="6" l="1"/>
  <c r="K18" i="6"/>
  <c r="K16" i="6"/>
  <c r="K24" i="6"/>
  <c r="K21" i="6"/>
  <c r="K17" i="6"/>
  <c r="K15" i="6"/>
  <c r="K22" i="6"/>
  <c r="K20" i="6"/>
  <c r="K19" i="6"/>
  <c r="K23" i="6"/>
  <c r="F11" i="6"/>
  <c r="G11" i="6" s="1"/>
  <c r="D6" i="9" l="1"/>
  <c r="K25" i="6"/>
</calcChain>
</file>

<file path=xl/sharedStrings.xml><?xml version="1.0" encoding="utf-8"?>
<sst xmlns="http://schemas.openxmlformats.org/spreadsheetml/2006/main" count="595" uniqueCount="65">
  <si>
    <t>製造工程</t>
    <rPh sb="0" eb="2">
      <t>セイゾウ</t>
    </rPh>
    <rPh sb="2" eb="4">
      <t>コウテイ</t>
    </rPh>
    <phoneticPr fontId="18"/>
  </si>
  <si>
    <t>作業内容</t>
    <rPh sb="0" eb="2">
      <t>サギョウ</t>
    </rPh>
    <rPh sb="2" eb="4">
      <t>ナイヨウ</t>
    </rPh>
    <phoneticPr fontId="18"/>
  </si>
  <si>
    <t>付加価値</t>
    <rPh sb="0" eb="4">
      <t>フカカチ</t>
    </rPh>
    <phoneticPr fontId="18"/>
  </si>
  <si>
    <t>工程から生じる
付加価値（価格）</t>
    <rPh sb="0" eb="2">
      <t>コウテイ</t>
    </rPh>
    <rPh sb="4" eb="5">
      <t>ショウ</t>
    </rPh>
    <rPh sb="8" eb="10">
      <t>フカ</t>
    </rPh>
    <rPh sb="10" eb="12">
      <t>カチ</t>
    </rPh>
    <rPh sb="13" eb="15">
      <t>カカク</t>
    </rPh>
    <phoneticPr fontId="18"/>
  </si>
  <si>
    <t>割合</t>
    <rPh sb="0" eb="2">
      <t>ワリアイ</t>
    </rPh>
    <phoneticPr fontId="18"/>
  </si>
  <si>
    <t>円</t>
    <rPh sb="0" eb="1">
      <t>エン</t>
    </rPh>
    <phoneticPr fontId="18"/>
  </si>
  <si>
    <t>検品・梱包・発送</t>
    <rPh sb="0" eb="2">
      <t>ケンピン</t>
    </rPh>
    <rPh sb="3" eb="5">
      <t>コンポウ</t>
    </rPh>
    <rPh sb="6" eb="8">
      <t>ハッソウ</t>
    </rPh>
    <phoneticPr fontId="18"/>
  </si>
  <si>
    <t>計</t>
    <rPh sb="0" eb="1">
      <t>ケイ</t>
    </rPh>
    <phoneticPr fontId="18"/>
  </si>
  <si>
    <t>原料整形</t>
    <rPh sb="2" eb="4">
      <t>セイケイ</t>
    </rPh>
    <phoneticPr fontId="18"/>
  </si>
  <si>
    <t>原材料の加工①</t>
    <rPh sb="0" eb="3">
      <t>ゲンザイリョウ</t>
    </rPh>
    <rPh sb="4" eb="6">
      <t>カコウ</t>
    </rPh>
    <phoneticPr fontId="18"/>
  </si>
  <si>
    <t>原材料の加工②</t>
    <rPh sb="0" eb="3">
      <t>ゲンザイリョウ</t>
    </rPh>
    <rPh sb="4" eb="6">
      <t>カコウ</t>
    </rPh>
    <phoneticPr fontId="18"/>
  </si>
  <si>
    <t>静岡県焼津市</t>
    <rPh sb="0" eb="3">
      <t>シズオカケン</t>
    </rPh>
    <rPh sb="3" eb="6">
      <t>ヤイヅシ</t>
    </rPh>
    <phoneticPr fontId="18"/>
  </si>
  <si>
    <t>完成品の仕上げ</t>
    <rPh sb="0" eb="3">
      <t>カンセイヒン</t>
    </rPh>
    <rPh sb="4" eb="6">
      <t>シア</t>
    </rPh>
    <phoneticPr fontId="18"/>
  </si>
  <si>
    <t>製造・加工地
（○○県○○市または国名）</t>
    <rPh sb="0" eb="2">
      <t>セイゾウ</t>
    </rPh>
    <rPh sb="3" eb="5">
      <t>カコウ</t>
    </rPh>
    <rPh sb="5" eb="6">
      <t>チ</t>
    </rPh>
    <rPh sb="10" eb="11">
      <t>ケン</t>
    </rPh>
    <rPh sb="13" eb="14">
      <t>シ</t>
    </rPh>
    <rPh sb="17" eb="19">
      <t>コクメイ</t>
    </rPh>
    <phoneticPr fontId="18"/>
  </si>
  <si>
    <t>：静岡市への提供価格（税込み）</t>
    <rPh sb="1" eb="4">
      <t>シズオカシ</t>
    </rPh>
    <rPh sb="6" eb="8">
      <t>テイキョウ</t>
    </rPh>
    <rPh sb="8" eb="10">
      <t>カカク</t>
    </rPh>
    <rPh sb="11" eb="13">
      <t>ゼイコ</t>
    </rPh>
    <phoneticPr fontId="18"/>
  </si>
  <si>
    <t>：静岡市外で生じた付加価値</t>
    <rPh sb="1" eb="5">
      <t>シズオカシガイ</t>
    </rPh>
    <rPh sb="6" eb="7">
      <t>ショウ</t>
    </rPh>
    <rPh sb="9" eb="13">
      <t>フカカチ</t>
    </rPh>
    <phoneticPr fontId="18"/>
  </si>
  <si>
    <t>：静岡市内で生じた付加価値</t>
    <rPh sb="1" eb="3">
      <t>シズオカ</t>
    </rPh>
    <rPh sb="3" eb="5">
      <t>シナイ</t>
    </rPh>
    <rPh sb="6" eb="7">
      <t>ショウ</t>
    </rPh>
    <rPh sb="9" eb="13">
      <t>フカカチ</t>
    </rPh>
    <phoneticPr fontId="18"/>
  </si>
  <si>
    <t>：静岡市内で生じた付加価値の割合</t>
    <rPh sb="1" eb="3">
      <t>シズオカ</t>
    </rPh>
    <rPh sb="3" eb="5">
      <t>シナイ</t>
    </rPh>
    <rPh sb="6" eb="7">
      <t>ショウ</t>
    </rPh>
    <rPh sb="9" eb="13">
      <t>フカカチ</t>
    </rPh>
    <rPh sb="14" eb="16">
      <t>ワリアイ</t>
    </rPh>
    <phoneticPr fontId="18"/>
  </si>
  <si>
    <t>A</t>
    <phoneticPr fontId="18"/>
  </si>
  <si>
    <t>B</t>
    <phoneticPr fontId="18"/>
  </si>
  <si>
    <t>返礼品等の価値の割合チェック</t>
    <rPh sb="0" eb="3">
      <t>ヘンレイヒン</t>
    </rPh>
    <rPh sb="3" eb="4">
      <t>トウ</t>
    </rPh>
    <rPh sb="5" eb="7">
      <t>カチ</t>
    </rPh>
    <rPh sb="8" eb="10">
      <t>ワリアイ</t>
    </rPh>
    <phoneticPr fontId="18"/>
  </si>
  <si>
    <t>エラーチェック</t>
    <phoneticPr fontId="18"/>
  </si>
  <si>
    <t>C（A－B）</t>
    <phoneticPr fontId="18"/>
  </si>
  <si>
    <t>　D（C / A）</t>
    <phoneticPr fontId="18"/>
  </si>
  <si>
    <t>事業者名</t>
    <rPh sb="0" eb="4">
      <t>ジギョウシャメイ</t>
    </rPh>
    <phoneticPr fontId="18"/>
  </si>
  <si>
    <t>（番号）</t>
    <rPh sb="1" eb="3">
      <t>バンゴウ</t>
    </rPh>
    <phoneticPr fontId="18"/>
  </si>
  <si>
    <t>（名称）</t>
    <rPh sb="1" eb="3">
      <t>メイショウ</t>
    </rPh>
    <phoneticPr fontId="18"/>
  </si>
  <si>
    <t>返礼品</t>
    <rPh sb="0" eb="2">
      <t>ヘンレイ</t>
    </rPh>
    <rPh sb="2" eb="3">
      <t>ヒン</t>
    </rPh>
    <phoneticPr fontId="18"/>
  </si>
  <si>
    <t>担当者</t>
    <rPh sb="0" eb="3">
      <t>タントウシャ</t>
    </rPh>
    <phoneticPr fontId="18"/>
  </si>
  <si>
    <t>（担当者）</t>
    <rPh sb="1" eb="4">
      <t>タントウシャ</t>
    </rPh>
    <phoneticPr fontId="18"/>
  </si>
  <si>
    <t>（連絡先）</t>
    <rPh sb="1" eb="4">
      <t>レンラクサキ</t>
    </rPh>
    <phoneticPr fontId="18"/>
  </si>
  <si>
    <t>別添３</t>
    <rPh sb="0" eb="2">
      <t>ベッテン</t>
    </rPh>
    <phoneticPr fontId="18"/>
  </si>
  <si>
    <t>　３号　工程表</t>
    <rPh sb="2" eb="3">
      <t>ゴウ</t>
    </rPh>
    <rPh sb="4" eb="7">
      <t>コウテイヒョウ</t>
    </rPh>
    <phoneticPr fontId="18"/>
  </si>
  <si>
    <t>米国</t>
    <rPh sb="0" eb="2">
      <t>ベイコク</t>
    </rPh>
    <phoneticPr fontId="18"/>
  </si>
  <si>
    <t>原材料</t>
    <rPh sb="0" eb="3">
      <t>ゲンザイリョウ</t>
    </rPh>
    <phoneticPr fontId="18"/>
  </si>
  <si>
    <t>静岡市内</t>
    <rPh sb="0" eb="4">
      <t>シズオカシナイ</t>
    </rPh>
    <phoneticPr fontId="18"/>
  </si>
  <si>
    <t>静岡市外</t>
    <rPh sb="0" eb="4">
      <t>シズオカシガイ</t>
    </rPh>
    <phoneticPr fontId="18"/>
  </si>
  <si>
    <t>選択してください</t>
    <rPh sb="0" eb="2">
      <t>センタク</t>
    </rPh>
    <phoneticPr fontId="18"/>
  </si>
  <si>
    <t>黄色網掛け部分を入力してください。</t>
    <rPh sb="0" eb="4">
      <t>キイロアミカ</t>
    </rPh>
    <rPh sb="5" eb="7">
      <t>ブブン</t>
    </rPh>
    <rPh sb="8" eb="10">
      <t>ニュウリョク</t>
    </rPh>
    <phoneticPr fontId="18"/>
  </si>
  <si>
    <t>（一般販売価格）</t>
    <rPh sb="1" eb="5">
      <t>イッパンハンバイ</t>
    </rPh>
    <rPh sb="5" eb="7">
      <t>カカク</t>
    </rPh>
    <phoneticPr fontId="18"/>
  </si>
  <si>
    <t>ふるさと株式会社</t>
    <rPh sb="4" eb="8">
      <t>カブシキガイシャ</t>
    </rPh>
    <phoneticPr fontId="18"/>
  </si>
  <si>
    <t>511-3</t>
    <phoneticPr fontId="18"/>
  </si>
  <si>
    <t>ふるさとハンバーグ</t>
    <phoneticPr fontId="18"/>
  </si>
  <si>
    <t>ふるさと</t>
    <phoneticPr fontId="18"/>
  </si>
  <si>
    <t>054-221-1536</t>
    <phoneticPr fontId="18"/>
  </si>
  <si>
    <t>原材料（市内）の調達</t>
    <phoneticPr fontId="18"/>
  </si>
  <si>
    <t>仕入れた原材料を食品の手作業で下処理</t>
    <phoneticPr fontId="18"/>
  </si>
  <si>
    <t>原材料を混合し、味付け</t>
    <phoneticPr fontId="18"/>
  </si>
  <si>
    <t>原材料の形を整える</t>
    <phoneticPr fontId="18"/>
  </si>
  <si>
    <t>完成した製品の包装、ラベル貼付</t>
    <phoneticPr fontId="18"/>
  </si>
  <si>
    <t>品質検査のうえ、梱包し、発送</t>
    <phoneticPr fontId="18"/>
  </si>
  <si>
    <t>返礼品の名称</t>
    <rPh sb="0" eb="3">
      <t>ヘンレイヒン</t>
    </rPh>
    <rPh sb="4" eb="6">
      <t>メイショウ</t>
    </rPh>
    <phoneticPr fontId="18"/>
  </si>
  <si>
    <t>区域内において生じた価値の割合</t>
    <rPh sb="0" eb="3">
      <t>クイキナイ</t>
    </rPh>
    <rPh sb="7" eb="8">
      <t>ショウ</t>
    </rPh>
    <rPh sb="10" eb="12">
      <t>カチ</t>
    </rPh>
    <rPh sb="13" eb="15">
      <t>ワリアイ</t>
    </rPh>
    <phoneticPr fontId="18"/>
  </si>
  <si>
    <t>区域内において生じた価値の割合の算出方法</t>
    <rPh sb="0" eb="3">
      <t>クイキナイ</t>
    </rPh>
    <rPh sb="7" eb="8">
      <t>ショウ</t>
    </rPh>
    <rPh sb="10" eb="12">
      <t>カチ</t>
    </rPh>
    <rPh sb="13" eb="15">
      <t>ワリアイ</t>
    </rPh>
    <rPh sb="16" eb="20">
      <t>サンシュツホウホウ</t>
    </rPh>
    <phoneticPr fontId="18"/>
  </si>
  <si>
    <t>返礼品等の製造・加工地</t>
    <rPh sb="0" eb="4">
      <t>ヘンレイヒントウ</t>
    </rPh>
    <rPh sb="5" eb="7">
      <t>セイゾウ</t>
    </rPh>
    <rPh sb="8" eb="10">
      <t>カコウ</t>
    </rPh>
    <rPh sb="10" eb="11">
      <t>チ</t>
    </rPh>
    <phoneticPr fontId="18"/>
  </si>
  <si>
    <t>地方団体における調達費用</t>
    <rPh sb="0" eb="4">
      <t>チホウダンタイ</t>
    </rPh>
    <rPh sb="8" eb="12">
      <t>チョウタツヒヨウ</t>
    </rPh>
    <phoneticPr fontId="18"/>
  </si>
  <si>
    <t>一般販売価格</t>
    <rPh sb="0" eb="6">
      <t>イッパンハンバイカカク</t>
    </rPh>
    <phoneticPr fontId="18"/>
  </si>
  <si>
    <t>標準的な算出方法</t>
    <rPh sb="0" eb="3">
      <t>ヒョウジュンテキ</t>
    </rPh>
    <rPh sb="4" eb="8">
      <t>サンシュツホウホウ</t>
    </rPh>
    <phoneticPr fontId="18"/>
  </si>
  <si>
    <t>その他の算出方法</t>
    <rPh sb="2" eb="3">
      <t>タ</t>
    </rPh>
    <rPh sb="4" eb="8">
      <t>サンシュツホウホウ</t>
    </rPh>
    <phoneticPr fontId="18"/>
  </si>
  <si>
    <t>その他の算出方法の詳細</t>
    <rPh sb="2" eb="11">
      <t>タノサンシュツホウホウノショウサイ</t>
    </rPh>
    <phoneticPr fontId="18"/>
  </si>
  <si>
    <t>その他の算出方法とする理由</t>
    <rPh sb="2" eb="3">
      <t>タ</t>
    </rPh>
    <rPh sb="4" eb="8">
      <t>サンシュツホウホウ</t>
    </rPh>
    <rPh sb="11" eb="13">
      <t>リユウ</t>
    </rPh>
    <phoneticPr fontId="18"/>
  </si>
  <si>
    <t>〇</t>
  </si>
  <si>
    <t>静岡市</t>
    <rPh sb="0" eb="3">
      <t>シズオカシ</t>
    </rPh>
    <phoneticPr fontId="18"/>
  </si>
  <si>
    <t>公表</t>
    <rPh sb="0" eb="2">
      <t>コウヒョウ</t>
    </rPh>
    <phoneticPr fontId="18"/>
  </si>
  <si>
    <t>非公表</t>
    <rPh sb="0" eb="3">
      <t>ヒコウヒョウ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</si>
</sst>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22"/>
      <color rgb="FFFF0000"/>
      <name val="メイリオ"/>
      <family val="3"/>
      <charset val="128"/>
    </font>
    <font>
      <sz val="16"/>
      <name val="HGP創英角ﾎﾟｯﾌﾟ体"/>
      <family val="3"/>
      <charset val="128"/>
    </font>
    <font>
      <sz val="16"/>
      <name val="メイリオ"/>
      <family val="3"/>
      <charset val="128"/>
    </font>
    <font>
      <b/>
      <sz val="16"/>
      <name val="HGP創英角ﾎﾟｯﾌﾟ体"/>
      <family val="3"/>
      <charset val="128"/>
    </font>
    <font>
      <sz val="16"/>
      <name val="HGS創英角ﾎﾟｯﾌﾟ体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20" fillId="0" borderId="0" xfId="42" applyFont="1" applyFill="1" applyBorder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76" fontId="20" fillId="0" borderId="22" xfId="0" applyNumberFormat="1" applyFont="1" applyBorder="1" applyAlignment="1">
      <alignment horizontal="right" vertical="center"/>
    </xf>
    <xf numFmtId="176" fontId="20" fillId="0" borderId="23" xfId="0" applyNumberFormat="1" applyFont="1" applyBorder="1" applyAlignment="1">
      <alignment horizontal="left" vertical="center"/>
    </xf>
    <xf numFmtId="176" fontId="20" fillId="0" borderId="25" xfId="0" applyNumberFormat="1" applyFont="1" applyBorder="1" applyAlignment="1">
      <alignment horizontal="right" vertical="center"/>
    </xf>
    <xf numFmtId="176" fontId="20" fillId="0" borderId="20" xfId="0" applyNumberFormat="1" applyFont="1" applyBorder="1" applyAlignment="1">
      <alignment horizontal="left" vertical="center"/>
    </xf>
    <xf numFmtId="176" fontId="20" fillId="0" borderId="27" xfId="0" applyNumberFormat="1" applyFont="1" applyBorder="1" applyAlignment="1">
      <alignment horizontal="left" vertical="center"/>
    </xf>
    <xf numFmtId="9" fontId="20" fillId="0" borderId="0" xfId="42" applyFont="1" applyFill="1" applyBorder="1">
      <alignment vertical="center"/>
    </xf>
    <xf numFmtId="0" fontId="20" fillId="0" borderId="21" xfId="0" applyFont="1" applyBorder="1" applyAlignment="1">
      <alignment horizontal="left" vertical="center" wrapText="1"/>
    </xf>
    <xf numFmtId="9" fontId="20" fillId="0" borderId="24" xfId="42" applyFont="1" applyFill="1" applyBorder="1" applyAlignment="1">
      <alignment horizontal="right" vertical="center"/>
    </xf>
    <xf numFmtId="9" fontId="20" fillId="0" borderId="26" xfId="42" applyFont="1" applyFill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0" fontId="20" fillId="0" borderId="14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35" xfId="0" applyFont="1" applyBorder="1">
      <alignment vertical="center"/>
    </xf>
    <xf numFmtId="9" fontId="20" fillId="0" borderId="28" xfId="42" applyFont="1" applyFill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0" fontId="20" fillId="33" borderId="12" xfId="0" applyFont="1" applyFill="1" applyBorder="1" applyAlignment="1">
      <alignment horizontal="center" vertical="center"/>
    </xf>
    <xf numFmtId="3" fontId="21" fillId="33" borderId="13" xfId="0" applyNumberFormat="1" applyFont="1" applyFill="1" applyBorder="1" applyAlignment="1">
      <alignment horizontal="right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 wrapText="1"/>
    </xf>
    <xf numFmtId="176" fontId="20" fillId="0" borderId="32" xfId="0" applyNumberFormat="1" applyFont="1" applyBorder="1">
      <alignment vertical="center"/>
    </xf>
    <xf numFmtId="176" fontId="20" fillId="0" borderId="34" xfId="0" applyNumberFormat="1" applyFont="1" applyBorder="1">
      <alignment vertical="center"/>
    </xf>
    <xf numFmtId="9" fontId="20" fillId="0" borderId="50" xfId="42" applyFont="1" applyBorder="1">
      <alignment vertical="center"/>
    </xf>
    <xf numFmtId="0" fontId="22" fillId="0" borderId="51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left" vertical="center" wrapText="1"/>
    </xf>
    <xf numFmtId="176" fontId="20" fillId="0" borderId="55" xfId="0" applyNumberFormat="1" applyFont="1" applyBorder="1" applyAlignment="1">
      <alignment horizontal="right" vertical="center"/>
    </xf>
    <xf numFmtId="176" fontId="20" fillId="0" borderId="53" xfId="0" applyNumberFormat="1" applyFont="1" applyBorder="1" applyAlignment="1">
      <alignment horizontal="left" vertical="center"/>
    </xf>
    <xf numFmtId="9" fontId="20" fillId="0" borderId="56" xfId="42" applyFont="1" applyFill="1" applyBorder="1" applyAlignment="1">
      <alignment horizontal="right" vertical="center"/>
    </xf>
    <xf numFmtId="0" fontId="23" fillId="0" borderId="29" xfId="0" applyFont="1" applyBorder="1" applyAlignment="1">
      <alignment horizontal="center" vertical="center"/>
    </xf>
    <xf numFmtId="0" fontId="24" fillId="0" borderId="0" xfId="0" applyFont="1">
      <alignment vertical="center"/>
    </xf>
    <xf numFmtId="9" fontId="21" fillId="0" borderId="15" xfId="42" applyFont="1" applyBorder="1" applyAlignment="1">
      <alignment horizontal="right" vertical="center"/>
    </xf>
    <xf numFmtId="0" fontId="25" fillId="0" borderId="0" xfId="0" applyFont="1">
      <alignment vertical="center"/>
    </xf>
    <xf numFmtId="0" fontId="20" fillId="0" borderId="51" xfId="0" applyFont="1" applyBorder="1" applyAlignment="1">
      <alignment horizontal="center" vertical="center" wrapText="1"/>
    </xf>
    <xf numFmtId="0" fontId="20" fillId="0" borderId="43" xfId="0" applyFont="1" applyBorder="1" applyAlignment="1">
      <alignment vertical="center" wrapText="1"/>
    </xf>
    <xf numFmtId="0" fontId="20" fillId="0" borderId="33" xfId="0" applyFont="1" applyBorder="1" applyAlignment="1">
      <alignment horizontal="left" vertical="center"/>
    </xf>
    <xf numFmtId="0" fontId="20" fillId="0" borderId="34" xfId="0" applyFont="1" applyBorder="1">
      <alignment vertical="center"/>
    </xf>
    <xf numFmtId="0" fontId="20" fillId="0" borderId="67" xfId="0" applyFont="1" applyBorder="1">
      <alignment vertical="center"/>
    </xf>
    <xf numFmtId="0" fontId="20" fillId="33" borderId="12" xfId="0" applyFont="1" applyFill="1" applyBorder="1" applyAlignment="1">
      <alignment horizontal="left" vertical="center"/>
    </xf>
    <xf numFmtId="0" fontId="20" fillId="33" borderId="33" xfId="0" applyFont="1" applyFill="1" applyBorder="1" applyAlignment="1">
      <alignment horizontal="left" vertical="center"/>
    </xf>
    <xf numFmtId="0" fontId="20" fillId="0" borderId="72" xfId="0" applyFont="1" applyBorder="1">
      <alignment vertical="center"/>
    </xf>
    <xf numFmtId="0" fontId="20" fillId="0" borderId="60" xfId="0" applyFont="1" applyBorder="1" applyAlignment="1">
      <alignment vertical="center" wrapText="1"/>
    </xf>
    <xf numFmtId="0" fontId="20" fillId="0" borderId="61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left" vertical="center" wrapText="1"/>
    </xf>
    <xf numFmtId="0" fontId="20" fillId="0" borderId="68" xfId="0" applyFont="1" applyBorder="1">
      <alignment vertical="center"/>
    </xf>
    <xf numFmtId="49" fontId="20" fillId="0" borderId="68" xfId="0" applyNumberFormat="1" applyFont="1" applyBorder="1">
      <alignment vertical="center"/>
    </xf>
    <xf numFmtId="177" fontId="20" fillId="0" borderId="68" xfId="0" applyNumberFormat="1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61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176" fontId="20" fillId="0" borderId="75" xfId="0" applyNumberFormat="1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76" xfId="0" applyBorder="1">
      <alignment vertical="center"/>
    </xf>
    <xf numFmtId="3" fontId="0" fillId="0" borderId="76" xfId="0" applyNumberFormat="1" applyBorder="1">
      <alignment vertical="center"/>
    </xf>
    <xf numFmtId="3" fontId="0" fillId="0" borderId="29" xfId="0" applyNumberFormat="1" applyBorder="1">
      <alignment vertical="center"/>
    </xf>
    <xf numFmtId="9" fontId="0" fillId="0" borderId="76" xfId="0" applyNumberFormat="1" applyBorder="1" applyAlignment="1">
      <alignment horizontal="right" vertical="center"/>
    </xf>
    <xf numFmtId="9" fontId="0" fillId="0" borderId="29" xfId="0" applyNumberFormat="1" applyBorder="1" applyAlignment="1">
      <alignment horizontal="right" vertical="center"/>
    </xf>
    <xf numFmtId="0" fontId="27" fillId="0" borderId="11" xfId="0" applyFont="1" applyBorder="1">
      <alignment vertical="center"/>
    </xf>
    <xf numFmtId="0" fontId="26" fillId="0" borderId="68" xfId="0" applyFont="1" applyBorder="1">
      <alignment vertical="center"/>
    </xf>
    <xf numFmtId="0" fontId="27" fillId="0" borderId="67" xfId="0" applyFont="1" applyBorder="1">
      <alignment vertical="center"/>
    </xf>
    <xf numFmtId="0" fontId="26" fillId="0" borderId="35" xfId="0" applyFont="1" applyBorder="1">
      <alignment vertical="center"/>
    </xf>
    <xf numFmtId="49" fontId="26" fillId="0" borderId="68" xfId="0" applyNumberFormat="1" applyFont="1" applyBorder="1">
      <alignment vertical="center"/>
    </xf>
    <xf numFmtId="0" fontId="27" fillId="0" borderId="72" xfId="0" applyFont="1" applyBorder="1">
      <alignment vertical="center"/>
    </xf>
    <xf numFmtId="177" fontId="27" fillId="0" borderId="68" xfId="0" applyNumberFormat="1" applyFont="1" applyBorder="1">
      <alignment vertical="center"/>
    </xf>
    <xf numFmtId="0" fontId="27" fillId="0" borderId="35" xfId="0" applyFont="1" applyBorder="1">
      <alignment vertical="center"/>
    </xf>
    <xf numFmtId="0" fontId="27" fillId="0" borderId="33" xfId="0" applyFont="1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3" fontId="28" fillId="0" borderId="13" xfId="0" applyNumberFormat="1" applyFont="1" applyBorder="1" applyAlignment="1">
      <alignment horizontal="right" vertical="center"/>
    </xf>
    <xf numFmtId="0" fontId="29" fillId="0" borderId="31" xfId="0" applyFont="1" applyBorder="1" applyAlignment="1">
      <alignment horizontal="center" vertical="center"/>
    </xf>
    <xf numFmtId="0" fontId="29" fillId="0" borderId="60" xfId="0" applyFont="1" applyBorder="1" applyAlignment="1">
      <alignment vertical="center" wrapText="1"/>
    </xf>
    <xf numFmtId="0" fontId="29" fillId="0" borderId="43" xfId="0" applyFont="1" applyBorder="1" applyAlignment="1">
      <alignment vertical="center" wrapText="1"/>
    </xf>
    <xf numFmtId="176" fontId="29" fillId="0" borderId="22" xfId="0" applyNumberFormat="1" applyFont="1" applyBorder="1" applyAlignment="1">
      <alignment horizontal="right" vertical="center"/>
    </xf>
    <xf numFmtId="0" fontId="29" fillId="0" borderId="39" xfId="0" applyFont="1" applyBorder="1" applyAlignment="1">
      <alignment horizontal="center" vertical="center"/>
    </xf>
    <xf numFmtId="0" fontId="29" fillId="0" borderId="61" xfId="0" applyFont="1" applyBorder="1" applyAlignment="1">
      <alignment vertical="center" wrapText="1"/>
    </xf>
    <xf numFmtId="0" fontId="29" fillId="0" borderId="21" xfId="0" applyFont="1" applyBorder="1" applyAlignment="1">
      <alignment vertical="center" wrapText="1"/>
    </xf>
    <xf numFmtId="176" fontId="29" fillId="0" borderId="25" xfId="0" applyNumberFormat="1" applyFont="1" applyBorder="1" applyAlignment="1">
      <alignment horizontal="right" vertical="center"/>
    </xf>
    <xf numFmtId="0" fontId="29" fillId="0" borderId="39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0" fillId="0" borderId="79" xfId="0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66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right" vertical="center"/>
    </xf>
    <xf numFmtId="0" fontId="20" fillId="0" borderId="34" xfId="0" applyFont="1" applyBorder="1" applyAlignment="1">
      <alignment horizontal="right" vertical="center"/>
    </xf>
    <xf numFmtId="0" fontId="20" fillId="0" borderId="49" xfId="0" applyFont="1" applyBorder="1" applyAlignment="1">
      <alignment horizontal="right" vertical="center"/>
    </xf>
    <xf numFmtId="0" fontId="29" fillId="0" borderId="19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65" xfId="0" applyFont="1" applyBorder="1" applyAlignment="1">
      <alignment horizontal="left" vertical="center" wrapText="1"/>
    </xf>
    <xf numFmtId="0" fontId="29" fillId="0" borderId="69" xfId="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29" fillId="0" borderId="65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64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0" fillId="0" borderId="73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0" fontId="20" fillId="0" borderId="70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34" borderId="29" xfId="0" applyFill="1" applyBorder="1" applyAlignment="1">
      <alignment horizontal="center" vertical="center"/>
    </xf>
    <xf numFmtId="0" fontId="0" fillId="35" borderId="29" xfId="0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5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911514</xdr:colOff>
      <xdr:row>0</xdr:row>
      <xdr:rowOff>540039</xdr:rowOff>
    </xdr:from>
    <xdr:to>
      <xdr:col>10</xdr:col>
      <xdr:colOff>1150359</xdr:colOff>
      <xdr:row>9</xdr:row>
      <xdr:rowOff>37811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79545A1-6B28-4B92-A189-621C06103ED1}"/>
            </a:ext>
          </a:extLst>
        </xdr:cNvPr>
        <xdr:cNvSpPr/>
      </xdr:nvSpPr>
      <xdr:spPr bwMode="auto">
        <a:xfrm>
          <a:off x="11908559" y="540039"/>
          <a:ext cx="5122573" cy="3030681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8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  <xdr:twoCellAnchor>
    <xdr:from>
      <xdr:col>6</xdr:col>
      <xdr:colOff>291234</xdr:colOff>
      <xdr:row>0</xdr:row>
      <xdr:rowOff>366859</xdr:rowOff>
    </xdr:from>
    <xdr:to>
      <xdr:col>7</xdr:col>
      <xdr:colOff>488084</xdr:colOff>
      <xdr:row>3</xdr:row>
      <xdr:rowOff>349540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46F2285-DB80-4572-80AE-6E1047842D3D}"/>
            </a:ext>
          </a:extLst>
        </xdr:cNvPr>
        <xdr:cNvSpPr/>
      </xdr:nvSpPr>
      <xdr:spPr bwMode="auto">
        <a:xfrm>
          <a:off x="9175461" y="366859"/>
          <a:ext cx="2309668" cy="1229590"/>
        </a:xfrm>
        <a:prstGeom prst="roundRect">
          <a:avLst/>
        </a:prstGeom>
        <a:ln w="57150"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記載例</a:t>
          </a:r>
          <a:endParaRPr kumimoji="1" lang="ja-JP" altLang="en-US" sz="18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49CD9C9-9972-47EC-9149-4E3EA3B2814F}"/>
            </a:ext>
          </a:extLst>
        </xdr:cNvPr>
        <xdr:cNvSpPr/>
      </xdr:nvSpPr>
      <xdr:spPr bwMode="auto">
        <a:xfrm>
          <a:off x="11571143" y="297584"/>
          <a:ext cx="5115645" cy="3025197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3F5365E-E461-492F-9FCC-B7EEA33A3226}"/>
            </a:ext>
          </a:extLst>
        </xdr:cNvPr>
        <xdr:cNvSpPr/>
      </xdr:nvSpPr>
      <xdr:spPr bwMode="auto">
        <a:xfrm>
          <a:off x="11571143" y="297584"/>
          <a:ext cx="5115645" cy="3025197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E0B68C6-B568-4E65-8296-0083AEDC40DF}"/>
            </a:ext>
          </a:extLst>
        </xdr:cNvPr>
        <xdr:cNvSpPr/>
      </xdr:nvSpPr>
      <xdr:spPr bwMode="auto">
        <a:xfrm>
          <a:off x="11585863" y="294409"/>
          <a:ext cx="5119398" cy="302750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68E3A38-9DCA-4DF2-8C86-47483EF0C3B2}"/>
            </a:ext>
          </a:extLst>
        </xdr:cNvPr>
        <xdr:cNvSpPr/>
      </xdr:nvSpPr>
      <xdr:spPr bwMode="auto">
        <a:xfrm>
          <a:off x="11571143" y="297584"/>
          <a:ext cx="5115645" cy="3025197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74C8035-B02B-40C7-A962-AF58546080A2}"/>
            </a:ext>
          </a:extLst>
        </xdr:cNvPr>
        <xdr:cNvSpPr/>
      </xdr:nvSpPr>
      <xdr:spPr bwMode="auto">
        <a:xfrm>
          <a:off x="11571143" y="297584"/>
          <a:ext cx="5115645" cy="3025197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2C9D8A2-DF44-4F5C-B98C-5E5D26E7DCFF}"/>
            </a:ext>
          </a:extLst>
        </xdr:cNvPr>
        <xdr:cNvSpPr/>
      </xdr:nvSpPr>
      <xdr:spPr bwMode="auto">
        <a:xfrm>
          <a:off x="11571143" y="297584"/>
          <a:ext cx="5115645" cy="3025197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2F71CFC-8A10-4BC3-B340-762A5D72D7AD}"/>
            </a:ext>
          </a:extLst>
        </xdr:cNvPr>
        <xdr:cNvSpPr/>
      </xdr:nvSpPr>
      <xdr:spPr bwMode="auto">
        <a:xfrm>
          <a:off x="11571143" y="297584"/>
          <a:ext cx="5115645" cy="3025197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7420739-2172-45D4-B5B0-912F8FD66E8A}"/>
            </a:ext>
          </a:extLst>
        </xdr:cNvPr>
        <xdr:cNvSpPr/>
      </xdr:nvSpPr>
      <xdr:spPr bwMode="auto">
        <a:xfrm>
          <a:off x="11571143" y="297584"/>
          <a:ext cx="5115645" cy="3025197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6844389-8D53-4B3F-9663-C0B68B052086}"/>
            </a:ext>
          </a:extLst>
        </xdr:cNvPr>
        <xdr:cNvSpPr/>
      </xdr:nvSpPr>
      <xdr:spPr bwMode="auto">
        <a:xfrm>
          <a:off x="11571143" y="297584"/>
          <a:ext cx="5115645" cy="3025197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0</xdr:row>
      <xdr:rowOff>294409</xdr:rowOff>
    </xdr:from>
    <xdr:to>
      <xdr:col>10</xdr:col>
      <xdr:colOff>824488</xdr:colOff>
      <xdr:row>8</xdr:row>
      <xdr:rowOff>170006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58C7E2A-5105-4877-98F4-1DF96B177D9C}"/>
            </a:ext>
          </a:extLst>
        </xdr:cNvPr>
        <xdr:cNvSpPr/>
      </xdr:nvSpPr>
      <xdr:spPr bwMode="auto">
        <a:xfrm>
          <a:off x="11571143" y="297584"/>
          <a:ext cx="5115645" cy="3025197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 b="0">
              <a:solidFill>
                <a:sysClr val="windowText" lastClr="000000"/>
              </a:solidFill>
            </a:rPr>
            <a:t>◆１商品につき１枚作成してください。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800" b="0">
              <a:solidFill>
                <a:sysClr val="windowText" lastClr="000000"/>
              </a:solidFill>
            </a:rPr>
            <a:t>総務省の通知により、付加価値について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HP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にて公表します。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ここに記載の内容がすべて公表されるわけではありません。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1800"/>
            <a:t>公表内容はタブ「公表」のとおりです。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ECB8-6A62-4A20-9A14-F4D8B95316F4}">
  <sheetPr>
    <tabColor rgb="FFFF0000"/>
    <pageSetUpPr fitToPage="1"/>
  </sheetPr>
  <dimension ref="B1:N25"/>
  <sheetViews>
    <sheetView showGridLines="0" tabSelected="1" zoomScale="55" zoomScaleNormal="55" workbookViewId="0">
      <selection activeCell="B1" sqref="B1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/>
    </row>
    <row r="2" spans="2:14" ht="18" thickBot="1" x14ac:dyDescent="0.6"/>
    <row r="3" spans="2:14" ht="30" customHeight="1" x14ac:dyDescent="0.55000000000000004">
      <c r="B3" s="2" t="s">
        <v>24</v>
      </c>
      <c r="C3" s="130" t="s">
        <v>40</v>
      </c>
      <c r="D3" s="131"/>
      <c r="E3" s="131"/>
      <c r="F3" s="132"/>
      <c r="I3" t="s">
        <v>37</v>
      </c>
    </row>
    <row r="4" spans="2:14" ht="30" customHeight="1" x14ac:dyDescent="0.55000000000000004">
      <c r="B4" s="3" t="s">
        <v>28</v>
      </c>
      <c r="C4" s="79" t="s">
        <v>29</v>
      </c>
      <c r="D4" s="80" t="s">
        <v>43</v>
      </c>
      <c r="E4" s="81" t="s">
        <v>30</v>
      </c>
      <c r="F4" s="82" t="s">
        <v>44</v>
      </c>
      <c r="I4" t="s">
        <v>35</v>
      </c>
    </row>
    <row r="5" spans="2:14" ht="30" customHeight="1" x14ac:dyDescent="0.55000000000000004">
      <c r="B5" s="133" t="s">
        <v>27</v>
      </c>
      <c r="C5" s="79" t="s">
        <v>25</v>
      </c>
      <c r="D5" s="83" t="s">
        <v>41</v>
      </c>
      <c r="E5" s="81" t="s">
        <v>26</v>
      </c>
      <c r="F5" s="82" t="s">
        <v>42</v>
      </c>
      <c r="I5" t="s">
        <v>36</v>
      </c>
    </row>
    <row r="6" spans="2:14" ht="30" customHeight="1" x14ac:dyDescent="0.55000000000000004">
      <c r="B6" s="134"/>
      <c r="C6" s="84" t="s">
        <v>39</v>
      </c>
      <c r="D6" s="85"/>
      <c r="E6" s="81"/>
      <c r="F6" s="86"/>
    </row>
    <row r="7" spans="2:14" ht="30" customHeight="1" x14ac:dyDescent="0.55000000000000004">
      <c r="B7" s="23" t="s">
        <v>20</v>
      </c>
      <c r="C7" s="87"/>
      <c r="D7" s="87"/>
      <c r="E7" s="87"/>
      <c r="F7" s="86"/>
      <c r="G7" s="1" t="s">
        <v>21</v>
      </c>
    </row>
    <row r="8" spans="2:14" ht="30" customHeight="1" x14ac:dyDescent="0.55000000000000004">
      <c r="B8" s="4" t="s">
        <v>18</v>
      </c>
      <c r="C8" s="88" t="s">
        <v>14</v>
      </c>
      <c r="D8" s="89"/>
      <c r="E8" s="89"/>
      <c r="F8" s="90">
        <v>3000</v>
      </c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850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2150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>
        <f>F10/F8</f>
        <v>0.71666666666666667</v>
      </c>
      <c r="G11" s="166" t="str">
        <f>IF(F11&gt;=0.5,"OK","付加価値が50％未満のため返礼品として登録できません")</f>
        <v>OK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91" t="s">
        <v>34</v>
      </c>
      <c r="D15" s="113" t="s">
        <v>45</v>
      </c>
      <c r="E15" s="114"/>
      <c r="F15" s="115"/>
      <c r="G15" s="92" t="s">
        <v>35</v>
      </c>
      <c r="H15" s="93" t="str">
        <f>IF(G15=記載例!$I$4,"静岡県静岡市","")</f>
        <v>静岡県静岡市</v>
      </c>
      <c r="I15" s="94">
        <v>300</v>
      </c>
      <c r="J15" s="13" t="s">
        <v>5</v>
      </c>
      <c r="K15" s="19">
        <f>I15/$I$25</f>
        <v>0.1</v>
      </c>
      <c r="L15" s="9"/>
      <c r="M15" s="10"/>
    </row>
    <row r="16" spans="2:14" ht="60" customHeight="1" x14ac:dyDescent="0.55000000000000004">
      <c r="B16" s="64">
        <v>2</v>
      </c>
      <c r="C16" s="95" t="s">
        <v>34</v>
      </c>
      <c r="D16" s="116" t="s">
        <v>46</v>
      </c>
      <c r="E16" s="117"/>
      <c r="F16" s="118"/>
      <c r="G16" s="96" t="s">
        <v>36</v>
      </c>
      <c r="H16" s="97" t="s">
        <v>33</v>
      </c>
      <c r="I16" s="98">
        <v>550</v>
      </c>
      <c r="J16" s="15" t="s">
        <v>5</v>
      </c>
      <c r="K16" s="20">
        <f t="shared" ref="K16:K24" si="0">I16/$I$25</f>
        <v>0.18333333333333332</v>
      </c>
      <c r="L16" s="9"/>
      <c r="M16" s="10"/>
    </row>
    <row r="17" spans="2:13" ht="60" customHeight="1" x14ac:dyDescent="0.55000000000000004">
      <c r="B17" s="64">
        <v>3</v>
      </c>
      <c r="C17" s="95" t="s">
        <v>9</v>
      </c>
      <c r="D17" s="116" t="s">
        <v>47</v>
      </c>
      <c r="E17" s="117"/>
      <c r="F17" s="118"/>
      <c r="G17" s="96" t="s">
        <v>36</v>
      </c>
      <c r="H17" s="97" t="s">
        <v>11</v>
      </c>
      <c r="I17" s="98">
        <v>300</v>
      </c>
      <c r="J17" s="68" t="s">
        <v>5</v>
      </c>
      <c r="K17" s="20">
        <f t="shared" si="0"/>
        <v>0.1</v>
      </c>
      <c r="L17" s="9"/>
      <c r="M17" s="10"/>
    </row>
    <row r="18" spans="2:13" ht="60" customHeight="1" x14ac:dyDescent="0.55000000000000004">
      <c r="B18" s="30">
        <v>4</v>
      </c>
      <c r="C18" s="99" t="s">
        <v>10</v>
      </c>
      <c r="D18" s="119" t="s">
        <v>48</v>
      </c>
      <c r="E18" s="120"/>
      <c r="F18" s="121"/>
      <c r="G18" s="100" t="s">
        <v>35</v>
      </c>
      <c r="H18" s="101" t="str">
        <f>IF(G18=記載例!$I$4,"静岡県静岡市","")</f>
        <v>静岡県静岡市</v>
      </c>
      <c r="I18" s="94">
        <v>900</v>
      </c>
      <c r="J18" s="15" t="s">
        <v>5</v>
      </c>
      <c r="K18" s="20">
        <f t="shared" si="0"/>
        <v>0.3</v>
      </c>
      <c r="L18" s="9"/>
    </row>
    <row r="19" spans="2:13" ht="60" customHeight="1" x14ac:dyDescent="0.55000000000000004">
      <c r="B19" s="31">
        <v>5</v>
      </c>
      <c r="C19" s="99" t="s">
        <v>8</v>
      </c>
      <c r="D19" s="110" t="s">
        <v>49</v>
      </c>
      <c r="E19" s="111"/>
      <c r="F19" s="112"/>
      <c r="G19" s="100" t="s">
        <v>35</v>
      </c>
      <c r="H19" s="101" t="str">
        <f>IF(G19=記載例!$I$4,"静岡県静岡市","")</f>
        <v>静岡県静岡市</v>
      </c>
      <c r="I19" s="98">
        <v>700</v>
      </c>
      <c r="J19" s="15" t="s">
        <v>5</v>
      </c>
      <c r="K19" s="20">
        <f t="shared" si="0"/>
        <v>0.23333333333333334</v>
      </c>
      <c r="L19" s="9"/>
    </row>
    <row r="20" spans="2:13" ht="60" customHeight="1" x14ac:dyDescent="0.55000000000000004">
      <c r="B20" s="69">
        <v>6</v>
      </c>
      <c r="C20" s="99" t="s">
        <v>12</v>
      </c>
      <c r="D20" s="110" t="s">
        <v>49</v>
      </c>
      <c r="E20" s="111"/>
      <c r="F20" s="112"/>
      <c r="G20" s="100" t="s">
        <v>35</v>
      </c>
      <c r="H20" s="101" t="str">
        <f>IF(G20=記載例!$I$4,"静岡県静岡市","")</f>
        <v>静岡県静岡市</v>
      </c>
      <c r="I20" s="98">
        <v>100</v>
      </c>
      <c r="J20" s="15" t="s">
        <v>5</v>
      </c>
      <c r="K20" s="20">
        <f t="shared" si="0"/>
        <v>3.3333333333333333E-2</v>
      </c>
      <c r="L20" s="9"/>
    </row>
    <row r="21" spans="2:13" ht="60" customHeight="1" x14ac:dyDescent="0.55000000000000004">
      <c r="B21" s="69">
        <v>7</v>
      </c>
      <c r="C21" s="99" t="s">
        <v>6</v>
      </c>
      <c r="D21" s="110" t="s">
        <v>50</v>
      </c>
      <c r="E21" s="111"/>
      <c r="F21" s="112"/>
      <c r="G21" s="100" t="s">
        <v>35</v>
      </c>
      <c r="H21" s="101" t="str">
        <f>IF(G21=記載例!$I$4,"静岡県静岡市","")</f>
        <v>静岡県静岡市</v>
      </c>
      <c r="I21" s="98">
        <v>150</v>
      </c>
      <c r="J21" s="15" t="s">
        <v>5</v>
      </c>
      <c r="K21" s="20">
        <f t="shared" si="0"/>
        <v>0.05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>
        <f t="shared" si="0"/>
        <v>0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>
        <f t="shared" si="0"/>
        <v>0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>
        <f t="shared" si="0"/>
        <v>0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3000</v>
      </c>
      <c r="J25" s="36" t="s">
        <v>5</v>
      </c>
      <c r="K25" s="37">
        <f>SUM(K13:K24)</f>
        <v>1</v>
      </c>
      <c r="L25" s="17"/>
    </row>
  </sheetData>
  <mergeCells count="17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20:F20"/>
    <mergeCell ref="D21:F21"/>
    <mergeCell ref="D15:F15"/>
    <mergeCell ref="D16:F16"/>
    <mergeCell ref="D17:F17"/>
    <mergeCell ref="D18:F18"/>
    <mergeCell ref="D19:F19"/>
    <mergeCell ref="D23:F23"/>
  </mergeCells>
  <phoneticPr fontId="18"/>
  <conditionalFormatting sqref="G8">
    <cfRule type="cellIs" dxfId="107" priority="5" operator="equal">
      <formula>"工程表の付加価値の合計と一致しません"</formula>
    </cfRule>
  </conditionalFormatting>
  <conditionalFormatting sqref="G11">
    <cfRule type="cellIs" dxfId="106" priority="1" operator="equal">
      <formula>"付加価値が50％未満のため返礼品として登録できません"</formula>
    </cfRule>
  </conditionalFormatting>
  <dataValidations count="1">
    <dataValidation type="list" allowBlank="1" showInputMessage="1" showErrorMessage="1" sqref="G15:G24" xr:uid="{C84853B4-6F1B-44F5-A36D-76E5F7E365A5}">
      <formula1>$I$3:$I$5</formula1>
    </dataValidation>
  </dataValidations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19F9-395E-4AF0-98DF-8CF187F9B74A}">
  <sheetPr>
    <tabColor theme="7" tint="0.79998168889431442"/>
    <pageSetUpPr fitToPage="1"/>
  </sheetPr>
  <dimension ref="B1:N25"/>
  <sheetViews>
    <sheetView showGridLines="0" zoomScale="55" zoomScaleNormal="55" workbookViewId="0">
      <selection activeCell="G11" sqref="G11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>
        <f>入力!C3</f>
        <v>0</v>
      </c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163">
        <f>入力!D4</f>
        <v>0</v>
      </c>
      <c r="E4" s="164" t="s">
        <v>30</v>
      </c>
      <c r="F4" s="165">
        <f>入力!F4</f>
        <v>0</v>
      </c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15:F15"/>
    <mergeCell ref="D16:F16"/>
    <mergeCell ref="D17:F17"/>
    <mergeCell ref="D18:F18"/>
    <mergeCell ref="D19:F19"/>
    <mergeCell ref="D23:F23"/>
  </mergeCells>
  <phoneticPr fontId="18"/>
  <conditionalFormatting sqref="F5 D5:D6">
    <cfRule type="expression" dxfId="32" priority="3">
      <formula>D5=""</formula>
    </cfRule>
  </conditionalFormatting>
  <conditionalFormatting sqref="C15:C24">
    <cfRule type="expression" dxfId="31" priority="6">
      <formula>C15=""</formula>
    </cfRule>
  </conditionalFormatting>
  <conditionalFormatting sqref="D15:F24">
    <cfRule type="expression" dxfId="30" priority="4">
      <formula>AND($C15&lt;&gt;"",$D15="")</formula>
    </cfRule>
  </conditionalFormatting>
  <conditionalFormatting sqref="F8">
    <cfRule type="expression" dxfId="29" priority="7">
      <formula>F8=""</formula>
    </cfRule>
  </conditionalFormatting>
  <conditionalFormatting sqref="G8">
    <cfRule type="cellIs" dxfId="28" priority="8" operator="equal">
      <formula>"工程表の付加価値の合計と一致しません"</formula>
    </cfRule>
  </conditionalFormatting>
  <conditionalFormatting sqref="I15:I24">
    <cfRule type="expression" dxfId="27" priority="5">
      <formula>AND($C15&lt;&gt;"",$I15="")</formula>
    </cfRule>
  </conditionalFormatting>
  <conditionalFormatting sqref="C3 F4 D4">
    <cfRule type="expression" dxfId="26" priority="2">
      <formula>C3=""</formula>
    </cfRule>
  </conditionalFormatting>
  <conditionalFormatting sqref="G11">
    <cfRule type="cellIs" dxfId="22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7" id="{6C91C104-B70A-43C2-9E5A-1443802477B5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48" id="{5DFD539C-562D-451D-B536-CD0BFF2606A7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49" id="{77D62B6B-953B-43AF-85BD-39CBA96070A5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511AFF-2123-4F54-8BE8-C091E4C6BBB1}">
          <x14:formula1>
            <xm:f>記載例!$I$3:$I$5</xm:f>
          </x14:formula1>
          <xm:sqref>G15:G24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8E78-FB95-40A1-8464-0F46961B304A}">
  <sheetPr>
    <tabColor theme="7" tint="0.79998168889431442"/>
    <pageSetUpPr fitToPage="1"/>
  </sheetPr>
  <dimension ref="B1:N25"/>
  <sheetViews>
    <sheetView showGridLines="0" zoomScale="55" zoomScaleNormal="55" workbookViewId="0">
      <selection activeCell="G11" sqref="G11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>
        <f>入力!C3</f>
        <v>0</v>
      </c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163">
        <f>入力!D4</f>
        <v>0</v>
      </c>
      <c r="E4" s="164" t="s">
        <v>30</v>
      </c>
      <c r="F4" s="165">
        <f>入力!F4</f>
        <v>0</v>
      </c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15:F15"/>
    <mergeCell ref="D16:F16"/>
    <mergeCell ref="D17:F17"/>
    <mergeCell ref="D18:F18"/>
    <mergeCell ref="D19:F19"/>
    <mergeCell ref="D23:F23"/>
  </mergeCells>
  <phoneticPr fontId="18"/>
  <conditionalFormatting sqref="F5 D5:D6">
    <cfRule type="expression" dxfId="21" priority="3">
      <formula>D5=""</formula>
    </cfRule>
  </conditionalFormatting>
  <conditionalFormatting sqref="C15:C24">
    <cfRule type="expression" dxfId="20" priority="6">
      <formula>C15=""</formula>
    </cfRule>
  </conditionalFormatting>
  <conditionalFormatting sqref="D15:F24">
    <cfRule type="expression" dxfId="19" priority="4">
      <formula>AND($C15&lt;&gt;"",$D15="")</formula>
    </cfRule>
  </conditionalFormatting>
  <conditionalFormatting sqref="F8">
    <cfRule type="expression" dxfId="18" priority="7">
      <formula>F8=""</formula>
    </cfRule>
  </conditionalFormatting>
  <conditionalFormatting sqref="G8">
    <cfRule type="cellIs" dxfId="17" priority="8" operator="equal">
      <formula>"工程表の付加価値の合計と一致しません"</formula>
    </cfRule>
  </conditionalFormatting>
  <conditionalFormatting sqref="I15:I24">
    <cfRule type="expression" dxfId="16" priority="5">
      <formula>AND($C15&lt;&gt;"",$I15="")</formula>
    </cfRule>
  </conditionalFormatting>
  <conditionalFormatting sqref="C3 F4 D4">
    <cfRule type="expression" dxfId="15" priority="2">
      <formula>C3=""</formula>
    </cfRule>
  </conditionalFormatting>
  <conditionalFormatting sqref="G11">
    <cfRule type="cellIs" dxfId="11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0" id="{9AFB4B08-A221-44A0-A349-1430C915EA3C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51" id="{32610BA7-D4D3-44FD-9A89-FA0DB0E9F98F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52" id="{41F65FE3-1A15-492B-91BD-023C0B85BE4A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2490BC-037F-4EE0-AC15-48E7C01EC3CA}">
          <x14:formula1>
            <xm:f>記載例!$I$3:$I$5</xm:f>
          </x14:formula1>
          <xm:sqref>G15:G24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B3C9-61C9-4717-ADFB-6D14F615921A}">
  <sheetPr>
    <tabColor theme="7" tint="0.79998168889431442"/>
    <pageSetUpPr fitToPage="1"/>
  </sheetPr>
  <dimension ref="B1:N25"/>
  <sheetViews>
    <sheetView showGridLines="0" zoomScale="55" zoomScaleNormal="55" workbookViewId="0">
      <selection activeCell="G11" sqref="G11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>
        <f>入力!C3</f>
        <v>0</v>
      </c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163">
        <f>入力!D4</f>
        <v>0</v>
      </c>
      <c r="E4" s="164" t="s">
        <v>30</v>
      </c>
      <c r="F4" s="165">
        <f>入力!F4</f>
        <v>0</v>
      </c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15:F15"/>
    <mergeCell ref="D16:F16"/>
    <mergeCell ref="D17:F17"/>
    <mergeCell ref="D18:F18"/>
    <mergeCell ref="D19:F19"/>
    <mergeCell ref="D23:F23"/>
  </mergeCells>
  <phoneticPr fontId="18"/>
  <conditionalFormatting sqref="F5 D5:D6">
    <cfRule type="expression" dxfId="10" priority="3">
      <formula>D5=""</formula>
    </cfRule>
  </conditionalFormatting>
  <conditionalFormatting sqref="C15:C24">
    <cfRule type="expression" dxfId="9" priority="6">
      <formula>C15=""</formula>
    </cfRule>
  </conditionalFormatting>
  <conditionalFormatting sqref="D15:F24">
    <cfRule type="expression" dxfId="8" priority="4">
      <formula>AND($C15&lt;&gt;"",$D15="")</formula>
    </cfRule>
  </conditionalFormatting>
  <conditionalFormatting sqref="F8">
    <cfRule type="expression" dxfId="7" priority="7">
      <formula>F8=""</formula>
    </cfRule>
  </conditionalFormatting>
  <conditionalFormatting sqref="G8">
    <cfRule type="cellIs" dxfId="6" priority="8" operator="equal">
      <formula>"工程表の付加価値の合計と一致しません"</formula>
    </cfRule>
  </conditionalFormatting>
  <conditionalFormatting sqref="I15:I24">
    <cfRule type="expression" dxfId="5" priority="5">
      <formula>AND($C15&lt;&gt;"",$I15="")</formula>
    </cfRule>
  </conditionalFormatting>
  <conditionalFormatting sqref="C3 F4 D4">
    <cfRule type="expression" dxfId="4" priority="2">
      <formula>C3=""</formula>
    </cfRule>
  </conditionalFormatting>
  <conditionalFormatting sqref="G11">
    <cfRule type="cellIs" dxfId="0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3" id="{B859D455-EA85-4312-B191-CE3C65C209DB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54" id="{EFB60B87-1855-4933-973D-4E5036A665F2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55" id="{1F542B59-CB63-474B-8388-243E5C29D090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DA6213-BB2A-4ED2-85B6-0E8DB7193C3B}">
          <x14:formula1>
            <xm:f>記載例!$I$3:$I$5</xm:f>
          </x14:formula1>
          <xm:sqref>G15:G24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7B7A-8150-43EE-B8FD-25DEC23064B9}">
  <dimension ref="B2:K15"/>
  <sheetViews>
    <sheetView workbookViewId="0">
      <selection activeCell="D24" sqref="D24"/>
    </sheetView>
  </sheetViews>
  <sheetFormatPr defaultRowHeight="18" x14ac:dyDescent="0.55000000000000004"/>
  <cols>
    <col min="1" max="1" width="4.25" customWidth="1"/>
    <col min="2" max="2" width="34.5" customWidth="1"/>
    <col min="3" max="3" width="47.6640625" customWidth="1"/>
    <col min="4" max="4" width="16.6640625" customWidth="1"/>
    <col min="5" max="5" width="8.75" customWidth="1"/>
    <col min="6" max="6" width="8.4140625" customWidth="1"/>
    <col min="7" max="7" width="21.6640625" customWidth="1"/>
    <col min="8" max="8" width="24.6640625" customWidth="1"/>
    <col min="9" max="9" width="13.25" customWidth="1"/>
    <col min="10" max="11" width="16.6640625" customWidth="1"/>
  </cols>
  <sheetData>
    <row r="2" spans="2:11" x14ac:dyDescent="0.55000000000000004">
      <c r="B2" s="168" t="s">
        <v>64</v>
      </c>
      <c r="C2" s="167" t="s">
        <v>63</v>
      </c>
      <c r="D2" s="167"/>
      <c r="E2" s="167"/>
      <c r="F2" s="167"/>
      <c r="G2" s="167"/>
      <c r="H2" s="167"/>
      <c r="I2" s="167"/>
      <c r="J2" s="167"/>
      <c r="K2" s="167"/>
    </row>
    <row r="3" spans="2:11" ht="30" customHeight="1" x14ac:dyDescent="0.55000000000000004">
      <c r="B3" s="148" t="s">
        <v>24</v>
      </c>
      <c r="C3" s="148" t="s">
        <v>51</v>
      </c>
      <c r="D3" s="146" t="s">
        <v>52</v>
      </c>
      <c r="E3" s="146" t="s">
        <v>53</v>
      </c>
      <c r="F3" s="146"/>
      <c r="G3" s="146"/>
      <c r="H3" s="146"/>
      <c r="I3" s="146" t="s">
        <v>54</v>
      </c>
      <c r="J3" s="146" t="s">
        <v>55</v>
      </c>
      <c r="K3" s="146" t="s">
        <v>56</v>
      </c>
    </row>
    <row r="4" spans="2:11" x14ac:dyDescent="0.55000000000000004">
      <c r="B4" s="149"/>
      <c r="C4" s="149"/>
      <c r="D4" s="146"/>
      <c r="E4" s="146" t="s">
        <v>57</v>
      </c>
      <c r="F4" s="147" t="s">
        <v>58</v>
      </c>
      <c r="G4" s="147"/>
      <c r="H4" s="147"/>
      <c r="I4" s="146"/>
      <c r="J4" s="146"/>
      <c r="K4" s="146"/>
    </row>
    <row r="5" spans="2:11" ht="52" customHeight="1" x14ac:dyDescent="0.55000000000000004">
      <c r="B5" s="150"/>
      <c r="C5" s="150"/>
      <c r="D5" s="146"/>
      <c r="E5" s="146"/>
      <c r="F5" s="70"/>
      <c r="G5" s="71" t="s">
        <v>59</v>
      </c>
      <c r="H5" s="71" t="s">
        <v>60</v>
      </c>
      <c r="I5" s="146"/>
      <c r="J5" s="146"/>
      <c r="K5" s="146"/>
    </row>
    <row r="6" spans="2:11" x14ac:dyDescent="0.55000000000000004">
      <c r="B6" s="102">
        <f>入力!C3</f>
        <v>0</v>
      </c>
      <c r="C6" s="102">
        <f>入力!C3</f>
        <v>0</v>
      </c>
      <c r="D6" s="77" t="e">
        <f>入力!F11</f>
        <v>#DIV/0!</v>
      </c>
      <c r="E6" s="72" t="s">
        <v>61</v>
      </c>
      <c r="F6" s="73"/>
      <c r="G6" s="73"/>
      <c r="H6" s="73"/>
      <c r="I6" s="74" t="s">
        <v>62</v>
      </c>
      <c r="J6" s="75">
        <f>入力!F8</f>
        <v>0</v>
      </c>
      <c r="K6" s="74">
        <f>入力!D6</f>
        <v>0</v>
      </c>
    </row>
    <row r="7" spans="2:11" x14ac:dyDescent="0.55000000000000004">
      <c r="B7" s="102">
        <f>'入力 2'!C3</f>
        <v>0</v>
      </c>
      <c r="C7" s="102">
        <f>'入力 2'!C3</f>
        <v>0</v>
      </c>
      <c r="D7" s="78" t="e">
        <f>'入力 2'!F11</f>
        <v>#DIV/0!</v>
      </c>
      <c r="E7" s="72" t="s">
        <v>61</v>
      </c>
      <c r="F7" s="73"/>
      <c r="G7" s="73"/>
      <c r="H7" s="73"/>
      <c r="I7" s="73" t="s">
        <v>62</v>
      </c>
      <c r="J7" s="76">
        <f>'入力 2'!F8</f>
        <v>0</v>
      </c>
      <c r="K7" s="73">
        <f>'入力 2'!D6</f>
        <v>0</v>
      </c>
    </row>
    <row r="8" spans="2:11" x14ac:dyDescent="0.55000000000000004">
      <c r="B8" s="102">
        <f>'入力 3'!C3</f>
        <v>0</v>
      </c>
      <c r="C8" s="103">
        <f>'入力 3'!C3</f>
        <v>0</v>
      </c>
      <c r="D8" s="78" t="e">
        <f>'入力 3'!F11</f>
        <v>#DIV/0!</v>
      </c>
      <c r="E8" s="72" t="s">
        <v>61</v>
      </c>
      <c r="F8" s="73"/>
      <c r="G8" s="73"/>
      <c r="H8" s="73"/>
      <c r="I8" s="73" t="s">
        <v>62</v>
      </c>
      <c r="J8" s="76">
        <f>'入力 3'!F8</f>
        <v>0</v>
      </c>
      <c r="K8" s="73">
        <f>'入力 3'!D6</f>
        <v>0</v>
      </c>
    </row>
    <row r="9" spans="2:11" x14ac:dyDescent="0.55000000000000004">
      <c r="B9" s="102">
        <f>'入力 4'!C3</f>
        <v>0</v>
      </c>
      <c r="C9" s="103">
        <f>'入力 4'!C3</f>
        <v>0</v>
      </c>
      <c r="D9" s="78" t="e">
        <f>'入力 4'!F11</f>
        <v>#DIV/0!</v>
      </c>
      <c r="E9" s="72" t="s">
        <v>61</v>
      </c>
      <c r="F9" s="73"/>
      <c r="G9" s="73"/>
      <c r="H9" s="73"/>
      <c r="I9" s="73" t="s">
        <v>62</v>
      </c>
      <c r="J9" s="76">
        <f>'入力 4'!F8</f>
        <v>0</v>
      </c>
      <c r="K9" s="73">
        <f>'入力 4'!D6</f>
        <v>0</v>
      </c>
    </row>
    <row r="10" spans="2:11" x14ac:dyDescent="0.55000000000000004">
      <c r="B10" s="102">
        <f>'入力 5'!C3</f>
        <v>0</v>
      </c>
      <c r="C10" s="103">
        <f>'入力 5'!C3</f>
        <v>0</v>
      </c>
      <c r="D10" s="78" t="e">
        <f>'入力 5'!F11</f>
        <v>#DIV/0!</v>
      </c>
      <c r="E10" s="72" t="s">
        <v>61</v>
      </c>
      <c r="F10" s="73"/>
      <c r="G10" s="73"/>
      <c r="H10" s="73"/>
      <c r="I10" s="73" t="s">
        <v>62</v>
      </c>
      <c r="J10" s="76">
        <f>'入力 5'!F8</f>
        <v>0</v>
      </c>
      <c r="K10" s="73">
        <f>'入力 5'!D6</f>
        <v>0</v>
      </c>
    </row>
    <row r="11" spans="2:11" x14ac:dyDescent="0.55000000000000004">
      <c r="B11" s="102">
        <f>'入力 6'!C3</f>
        <v>0</v>
      </c>
      <c r="C11" s="103">
        <f>'入力 6'!C3</f>
        <v>0</v>
      </c>
      <c r="D11" s="78" t="e">
        <f>'入力 6'!F11</f>
        <v>#DIV/0!</v>
      </c>
      <c r="E11" s="72" t="s">
        <v>61</v>
      </c>
      <c r="F11" s="73"/>
      <c r="G11" s="73"/>
      <c r="H11" s="73"/>
      <c r="I11" s="73" t="s">
        <v>62</v>
      </c>
      <c r="J11" s="76">
        <f>'入力 6'!F8</f>
        <v>0</v>
      </c>
      <c r="K11" s="73">
        <f>'入力 6'!D6</f>
        <v>0</v>
      </c>
    </row>
    <row r="12" spans="2:11" x14ac:dyDescent="0.55000000000000004">
      <c r="B12" s="102">
        <f>'入力 7'!C3</f>
        <v>0</v>
      </c>
      <c r="C12" s="103">
        <f>'入力 7'!C3</f>
        <v>0</v>
      </c>
      <c r="D12" s="78" t="e">
        <f>'入力 7'!F11</f>
        <v>#DIV/0!</v>
      </c>
      <c r="E12" s="72" t="s">
        <v>61</v>
      </c>
      <c r="F12" s="73"/>
      <c r="G12" s="73"/>
      <c r="H12" s="73"/>
      <c r="I12" s="73" t="s">
        <v>62</v>
      </c>
      <c r="J12" s="76">
        <f>'入力 7'!F8</f>
        <v>0</v>
      </c>
      <c r="K12" s="73">
        <f>'入力 7'!D6</f>
        <v>0</v>
      </c>
    </row>
    <row r="13" spans="2:11" x14ac:dyDescent="0.55000000000000004">
      <c r="B13" s="102">
        <f>'入力 8'!C3</f>
        <v>0</v>
      </c>
      <c r="C13" s="103">
        <f>'入力 8'!C3</f>
        <v>0</v>
      </c>
      <c r="D13" s="78" t="e">
        <f>'入力 8'!F11</f>
        <v>#DIV/0!</v>
      </c>
      <c r="E13" s="72" t="s">
        <v>61</v>
      </c>
      <c r="F13" s="73"/>
      <c r="G13" s="73"/>
      <c r="H13" s="73"/>
      <c r="I13" s="73" t="s">
        <v>62</v>
      </c>
      <c r="J13" s="76">
        <f>'入力 8'!F8</f>
        <v>0</v>
      </c>
      <c r="K13" s="73">
        <f>'入力 8'!D6</f>
        <v>0</v>
      </c>
    </row>
    <row r="14" spans="2:11" x14ac:dyDescent="0.55000000000000004">
      <c r="B14" s="102">
        <f>'入力 9'!C3</f>
        <v>0</v>
      </c>
      <c r="C14" s="103">
        <f>'入力 9'!C3</f>
        <v>0</v>
      </c>
      <c r="D14" s="78" t="e">
        <f>'入力 9'!F11</f>
        <v>#DIV/0!</v>
      </c>
      <c r="E14" s="72" t="s">
        <v>61</v>
      </c>
      <c r="F14" s="73"/>
      <c r="G14" s="73"/>
      <c r="H14" s="73"/>
      <c r="I14" s="73" t="s">
        <v>62</v>
      </c>
      <c r="J14" s="76">
        <f>'入力 9'!F8</f>
        <v>0</v>
      </c>
      <c r="K14" s="73">
        <f>'入力 9'!D6</f>
        <v>0</v>
      </c>
    </row>
    <row r="15" spans="2:11" x14ac:dyDescent="0.55000000000000004">
      <c r="B15" s="102">
        <f>'入力 10'!C3</f>
        <v>0</v>
      </c>
      <c r="C15" s="103">
        <f>'入力 10'!C3</f>
        <v>0</v>
      </c>
      <c r="D15" s="78" t="e">
        <f>'入力 10'!F11</f>
        <v>#DIV/0!</v>
      </c>
      <c r="E15" s="72" t="s">
        <v>61</v>
      </c>
      <c r="F15" s="73"/>
      <c r="G15" s="73"/>
      <c r="H15" s="73"/>
      <c r="I15" s="73" t="s">
        <v>62</v>
      </c>
      <c r="J15" s="76">
        <f>'入力 10'!F8</f>
        <v>0</v>
      </c>
      <c r="K15" s="73">
        <f>'入力 10'!D6</f>
        <v>0</v>
      </c>
    </row>
  </sheetData>
  <mergeCells count="10">
    <mergeCell ref="C2:K2"/>
    <mergeCell ref="B3:B5"/>
    <mergeCell ref="K3:K5"/>
    <mergeCell ref="E4:E5"/>
    <mergeCell ref="F4:H4"/>
    <mergeCell ref="C3:C5"/>
    <mergeCell ref="D3:D5"/>
    <mergeCell ref="E3:H3"/>
    <mergeCell ref="I3:I5"/>
    <mergeCell ref="J3:J5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8428-E917-43AB-AC47-1761993002EB}">
  <sheetPr>
    <tabColor theme="7" tint="0.79998168889431442"/>
    <pageSetUpPr fitToPage="1"/>
  </sheetPr>
  <dimension ref="B1:N25"/>
  <sheetViews>
    <sheetView showGridLines="0" zoomScale="55" zoomScaleNormal="55" workbookViewId="0">
      <selection activeCell="G15" sqref="G15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/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61"/>
      <c r="E4" s="51" t="s">
        <v>30</v>
      </c>
      <c r="F4" s="25"/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D13:F14"/>
    <mergeCell ref="B25:H25"/>
    <mergeCell ref="B13:C14"/>
    <mergeCell ref="G13:H14"/>
    <mergeCell ref="D15:F15"/>
    <mergeCell ref="D16:F16"/>
    <mergeCell ref="D17:F17"/>
    <mergeCell ref="D18:F18"/>
    <mergeCell ref="D19:F19"/>
    <mergeCell ref="D23:F23"/>
    <mergeCell ref="D24:F24"/>
    <mergeCell ref="B5:B6"/>
  </mergeCells>
  <phoneticPr fontId="18"/>
  <conditionalFormatting sqref="C3 F4:F5 D4:D6 F8">
    <cfRule type="expression" dxfId="105" priority="6">
      <formula>C3=""</formula>
    </cfRule>
  </conditionalFormatting>
  <conditionalFormatting sqref="C15:C24">
    <cfRule type="expression" dxfId="104" priority="5">
      <formula>C15=""</formula>
    </cfRule>
  </conditionalFormatting>
  <conditionalFormatting sqref="D15:F24">
    <cfRule type="expression" dxfId="103" priority="2">
      <formula>AND($C15&lt;&gt;"",$D15="")</formula>
    </cfRule>
  </conditionalFormatting>
  <conditionalFormatting sqref="G8">
    <cfRule type="cellIs" dxfId="102" priority="17" operator="equal">
      <formula>"工程表の付加価値の合計と一致しません"</formula>
    </cfRule>
  </conditionalFormatting>
  <conditionalFormatting sqref="I15:I24">
    <cfRule type="expression" dxfId="101" priority="3">
      <formula>AND($C15&lt;&gt;"",$I15="")</formula>
    </cfRule>
  </conditionalFormatting>
  <conditionalFormatting sqref="G11">
    <cfRule type="cellIs" dxfId="97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6459D4F8-7716-4A35-B4B0-5BF6837F3D67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27" id="{2A20AD55-D41F-44D7-ACC9-64AEF390AFA4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28" id="{E9950912-0EDA-4D29-9062-10B290C6EA09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E4C916-2AEE-4D06-A30D-9E1A984046BC}">
          <x14:formula1>
            <xm:f>記載例!$I$3:$I$5</xm:f>
          </x14:formula1>
          <xm:sqref>G15:G24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2006-3743-48B4-B217-92C62F08A625}">
  <sheetPr>
    <tabColor theme="7" tint="0.79998168889431442"/>
    <pageSetUpPr fitToPage="1"/>
  </sheetPr>
  <dimension ref="B1:N25"/>
  <sheetViews>
    <sheetView showGridLines="0" zoomScale="55" zoomScaleNormal="55" workbookViewId="0">
      <selection activeCell="G11" sqref="G11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>
        <f>入力!C3</f>
        <v>0</v>
      </c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163">
        <f>入力!D4</f>
        <v>0</v>
      </c>
      <c r="E4" s="164" t="s">
        <v>30</v>
      </c>
      <c r="F4" s="165">
        <f>入力!F4</f>
        <v>0</v>
      </c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15:F15"/>
    <mergeCell ref="D16:F16"/>
    <mergeCell ref="D17:F17"/>
    <mergeCell ref="D18:F18"/>
    <mergeCell ref="D19:F19"/>
    <mergeCell ref="D23:F23"/>
  </mergeCells>
  <phoneticPr fontId="18"/>
  <conditionalFormatting sqref="F5 D5:D6 F8">
    <cfRule type="expression" dxfId="96" priority="6">
      <formula>D5=""</formula>
    </cfRule>
  </conditionalFormatting>
  <conditionalFormatting sqref="C15:C24">
    <cfRule type="expression" dxfId="95" priority="5">
      <formula>C15=""</formula>
    </cfRule>
  </conditionalFormatting>
  <conditionalFormatting sqref="D15:F24">
    <cfRule type="expression" dxfId="94" priority="3">
      <formula>AND($C15&lt;&gt;"",$D15="")</formula>
    </cfRule>
  </conditionalFormatting>
  <conditionalFormatting sqref="G8">
    <cfRule type="cellIs" dxfId="93" priority="7" operator="equal">
      <formula>"工程表の付加価値の合計と一致しません"</formula>
    </cfRule>
  </conditionalFormatting>
  <conditionalFormatting sqref="I15:I24">
    <cfRule type="expression" dxfId="92" priority="4">
      <formula>AND($C15&lt;&gt;"",$I15="")</formula>
    </cfRule>
  </conditionalFormatting>
  <conditionalFormatting sqref="C3 F4 D4">
    <cfRule type="expression" dxfId="91" priority="2">
      <formula>C3=""</formula>
    </cfRule>
  </conditionalFormatting>
  <conditionalFormatting sqref="G11">
    <cfRule type="cellIs" dxfId="87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84CA9918-BFD8-49C9-9654-3A3A9BF8AA3F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30" id="{ED8F9AD6-3F6D-44F1-99E4-9204F1F6FC75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31" id="{DD9E4792-E4F7-484B-9839-72694248FFAE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52E690-0DDE-422D-9F38-CFFB095EA7ED}">
          <x14:formula1>
            <xm:f>記載例!$I$3:$I$5</xm:f>
          </x14:formula1>
          <xm:sqref>G15:G24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159E-6A23-4119-9E33-D17B7EF872E5}">
  <sheetPr>
    <tabColor theme="7" tint="0.79998168889431442"/>
    <pageSetUpPr fitToPage="1"/>
  </sheetPr>
  <dimension ref="B1:N25"/>
  <sheetViews>
    <sheetView showGridLines="0" zoomScale="55" zoomScaleNormal="55" workbookViewId="0">
      <selection activeCell="G11" sqref="G11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>
        <f>入力!C3</f>
        <v>0</v>
      </c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163">
        <f>入力!D4</f>
        <v>0</v>
      </c>
      <c r="E4" s="164" t="s">
        <v>30</v>
      </c>
      <c r="F4" s="165">
        <f>入力!F4</f>
        <v>0</v>
      </c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15:F15"/>
    <mergeCell ref="D16:F16"/>
    <mergeCell ref="D17:F17"/>
    <mergeCell ref="D18:F18"/>
    <mergeCell ref="D19:F19"/>
    <mergeCell ref="D23:F23"/>
  </mergeCells>
  <phoneticPr fontId="18"/>
  <conditionalFormatting sqref="C3 F4:F5 D4:D6">
    <cfRule type="expression" dxfId="86" priority="2">
      <formula>C3=""</formula>
    </cfRule>
  </conditionalFormatting>
  <conditionalFormatting sqref="C15:C24">
    <cfRule type="expression" dxfId="85" priority="5">
      <formula>C15=""</formula>
    </cfRule>
  </conditionalFormatting>
  <conditionalFormatting sqref="D15:F24">
    <cfRule type="expression" dxfId="84" priority="3">
      <formula>AND($C15&lt;&gt;"",$D15="")</formula>
    </cfRule>
  </conditionalFormatting>
  <conditionalFormatting sqref="F8">
    <cfRule type="expression" dxfId="83" priority="6">
      <formula>F8=""</formula>
    </cfRule>
  </conditionalFormatting>
  <conditionalFormatting sqref="G8">
    <cfRule type="cellIs" dxfId="82" priority="7" operator="equal">
      <formula>"工程表の付加価値の合計と一致しません"</formula>
    </cfRule>
  </conditionalFormatting>
  <conditionalFormatting sqref="I15:I24">
    <cfRule type="expression" dxfId="81" priority="4">
      <formula>AND($C15&lt;&gt;"",$I15="")</formula>
    </cfRule>
  </conditionalFormatting>
  <conditionalFormatting sqref="G11">
    <cfRule type="cellIs" dxfId="77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6C463DAF-4152-4AD3-9D07-0CC93635F7D9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33" id="{0C37B6EC-3BE6-4065-B400-17B775822074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34" id="{A1BDAA6E-97F2-4025-8F62-EF31B36F46BB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BD6862-02F8-42E7-A39E-A49938869848}">
          <x14:formula1>
            <xm:f>記載例!$I$3:$I$5</xm:f>
          </x14:formula1>
          <xm:sqref>G15:G24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C850-7CE4-4FC0-A5D9-14A79BE6F8FA}">
  <sheetPr>
    <tabColor theme="7" tint="0.79998168889431442"/>
    <pageSetUpPr fitToPage="1"/>
  </sheetPr>
  <dimension ref="B1:N25"/>
  <sheetViews>
    <sheetView showGridLines="0" zoomScale="55" zoomScaleNormal="55" workbookViewId="0">
      <selection activeCell="G12" sqref="G12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>
        <f>入力!C3</f>
        <v>0</v>
      </c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163">
        <f>入力!D4</f>
        <v>0</v>
      </c>
      <c r="E4" s="164" t="s">
        <v>30</v>
      </c>
      <c r="F4" s="165">
        <f>入力!F4</f>
        <v>0</v>
      </c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15:F15"/>
    <mergeCell ref="D16:F16"/>
    <mergeCell ref="D17:F17"/>
    <mergeCell ref="D18:F18"/>
    <mergeCell ref="D19:F19"/>
    <mergeCell ref="D23:F23"/>
  </mergeCells>
  <phoneticPr fontId="18"/>
  <conditionalFormatting sqref="F5 D5:D6">
    <cfRule type="expression" dxfId="76" priority="3">
      <formula>D5=""</formula>
    </cfRule>
  </conditionalFormatting>
  <conditionalFormatting sqref="C15:C24">
    <cfRule type="expression" dxfId="75" priority="6">
      <formula>C15=""</formula>
    </cfRule>
  </conditionalFormatting>
  <conditionalFormatting sqref="D15:F24">
    <cfRule type="expression" dxfId="74" priority="4">
      <formula>AND($C15&lt;&gt;"",$D15="")</formula>
    </cfRule>
  </conditionalFormatting>
  <conditionalFormatting sqref="F8">
    <cfRule type="expression" dxfId="73" priority="7">
      <formula>F8=""</formula>
    </cfRule>
  </conditionalFormatting>
  <conditionalFormatting sqref="G8">
    <cfRule type="cellIs" dxfId="72" priority="8" operator="equal">
      <formula>"工程表の付加価値の合計と一致しません"</formula>
    </cfRule>
  </conditionalFormatting>
  <conditionalFormatting sqref="I15:I24">
    <cfRule type="expression" dxfId="71" priority="5">
      <formula>AND($C15&lt;&gt;"",$I15="")</formula>
    </cfRule>
  </conditionalFormatting>
  <conditionalFormatting sqref="C3 F4 D4">
    <cfRule type="expression" dxfId="70" priority="2">
      <formula>C3=""</formula>
    </cfRule>
  </conditionalFormatting>
  <conditionalFormatting sqref="G11">
    <cfRule type="cellIs" dxfId="66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5575C078-5A4B-4F81-A035-03CD43CC8E7E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36" id="{117CE877-F044-4589-8552-2E74C22795C5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37" id="{388FF8D3-496F-4D34-BBC1-284A393F46ED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701E77-52BC-409D-9290-99145B176727}">
          <x14:formula1>
            <xm:f>記載例!$I$3:$I$5</xm:f>
          </x14:formula1>
          <xm:sqref>G15:G24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8C3B-EC50-4CAD-ABF8-5FA3B9F0956E}">
  <sheetPr>
    <tabColor theme="7" tint="0.79998168889431442"/>
    <pageSetUpPr fitToPage="1"/>
  </sheetPr>
  <dimension ref="B1:N25"/>
  <sheetViews>
    <sheetView showGridLines="0" zoomScale="55" zoomScaleNormal="55" workbookViewId="0">
      <selection activeCell="G11" sqref="G11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>
        <f>入力!C3</f>
        <v>0</v>
      </c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163">
        <f>入力!D4</f>
        <v>0</v>
      </c>
      <c r="E4" s="164" t="s">
        <v>30</v>
      </c>
      <c r="F4" s="165">
        <f>入力!F4</f>
        <v>0</v>
      </c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15:F15"/>
    <mergeCell ref="D16:F16"/>
    <mergeCell ref="D17:F17"/>
    <mergeCell ref="D18:F18"/>
    <mergeCell ref="D19:F19"/>
    <mergeCell ref="D23:F23"/>
  </mergeCells>
  <phoneticPr fontId="18"/>
  <conditionalFormatting sqref="F5 D5:D6">
    <cfRule type="expression" dxfId="65" priority="3">
      <formula>D5=""</formula>
    </cfRule>
  </conditionalFormatting>
  <conditionalFormatting sqref="C15:C24">
    <cfRule type="expression" dxfId="64" priority="6">
      <formula>C15=""</formula>
    </cfRule>
  </conditionalFormatting>
  <conditionalFormatting sqref="D15:F24">
    <cfRule type="expression" dxfId="63" priority="4">
      <formula>AND($C15&lt;&gt;"",$D15="")</formula>
    </cfRule>
  </conditionalFormatting>
  <conditionalFormatting sqref="F8">
    <cfRule type="expression" dxfId="62" priority="7">
      <formula>F8=""</formula>
    </cfRule>
  </conditionalFormatting>
  <conditionalFormatting sqref="G8">
    <cfRule type="cellIs" dxfId="61" priority="8" operator="equal">
      <formula>"工程表の付加価値の合計と一致しません"</formula>
    </cfRule>
  </conditionalFormatting>
  <conditionalFormatting sqref="I15:I24">
    <cfRule type="expression" dxfId="60" priority="5">
      <formula>AND($C15&lt;&gt;"",$I15="")</formula>
    </cfRule>
  </conditionalFormatting>
  <conditionalFormatting sqref="C3 F4 D4">
    <cfRule type="expression" dxfId="59" priority="2">
      <formula>C3=""</formula>
    </cfRule>
  </conditionalFormatting>
  <conditionalFormatting sqref="G11">
    <cfRule type="cellIs" dxfId="55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5AF32573-375C-4B52-A203-9AF504D2E156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39" id="{5569332D-989D-4292-82F6-F18A703C7E29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40" id="{743DD8AD-CBEC-4AAF-A19A-CCF9BB175665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C28A9F-A046-46B2-B4B6-C4F41B93A2B4}">
          <x14:formula1>
            <xm:f>記載例!$I$3:$I$5</xm:f>
          </x14:formula1>
          <xm:sqref>G15:G24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A0F7-0529-4192-8455-71F70AA8FFC6}">
  <sheetPr>
    <tabColor theme="7" tint="0.79998168889431442"/>
    <pageSetUpPr fitToPage="1"/>
  </sheetPr>
  <dimension ref="B1:N25"/>
  <sheetViews>
    <sheetView showGridLines="0" zoomScale="55" zoomScaleNormal="55" workbookViewId="0">
      <selection activeCell="G11" sqref="G11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>
        <f>入力!C3</f>
        <v>0</v>
      </c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163">
        <f>入力!D4</f>
        <v>0</v>
      </c>
      <c r="E4" s="164" t="s">
        <v>30</v>
      </c>
      <c r="F4" s="165">
        <f>入力!F4</f>
        <v>0</v>
      </c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15:F15"/>
    <mergeCell ref="D16:F16"/>
    <mergeCell ref="D17:F17"/>
    <mergeCell ref="D18:F18"/>
    <mergeCell ref="D19:F19"/>
    <mergeCell ref="D23:F23"/>
  </mergeCells>
  <phoneticPr fontId="18"/>
  <conditionalFormatting sqref="F5 D5:D6">
    <cfRule type="expression" dxfId="54" priority="3">
      <formula>D5=""</formula>
    </cfRule>
  </conditionalFormatting>
  <conditionalFormatting sqref="C15:C24">
    <cfRule type="expression" dxfId="53" priority="6">
      <formula>C15=""</formula>
    </cfRule>
  </conditionalFormatting>
  <conditionalFormatting sqref="D15:F24">
    <cfRule type="expression" dxfId="52" priority="4">
      <formula>AND($C15&lt;&gt;"",$D15="")</formula>
    </cfRule>
  </conditionalFormatting>
  <conditionalFormatting sqref="F8">
    <cfRule type="expression" dxfId="51" priority="7">
      <formula>F8=""</formula>
    </cfRule>
  </conditionalFormatting>
  <conditionalFormatting sqref="G8">
    <cfRule type="cellIs" dxfId="50" priority="8" operator="equal">
      <formula>"工程表の付加価値の合計と一致しません"</formula>
    </cfRule>
  </conditionalFormatting>
  <conditionalFormatting sqref="I15:I24">
    <cfRule type="expression" dxfId="49" priority="5">
      <formula>AND($C15&lt;&gt;"",$I15="")</formula>
    </cfRule>
  </conditionalFormatting>
  <conditionalFormatting sqref="C3 F4 D4">
    <cfRule type="expression" dxfId="48" priority="2">
      <formula>C3=""</formula>
    </cfRule>
  </conditionalFormatting>
  <conditionalFormatting sqref="G11">
    <cfRule type="cellIs" dxfId="44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88530C05-4ADB-4663-8FC4-4CB09EF132CE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42" id="{CEF79067-15A1-4ABE-8358-FB60E926E968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43" id="{717517D2-A493-4DBB-A551-7FDFF1E24E84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45E148-AD07-4CD4-8813-474DDDEC1083}">
          <x14:formula1>
            <xm:f>記載例!$I$3:$I$5</xm:f>
          </x14:formula1>
          <xm:sqref>G15:G24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DEB8-1753-43F9-ADF5-996D970BC48E}">
  <sheetPr>
    <tabColor theme="7" tint="0.79998168889431442"/>
    <pageSetUpPr fitToPage="1"/>
  </sheetPr>
  <dimension ref="B1:N25"/>
  <sheetViews>
    <sheetView showGridLines="0" zoomScale="55" zoomScaleNormal="55" workbookViewId="0">
      <selection activeCell="G11" sqref="G11"/>
    </sheetView>
  </sheetViews>
  <sheetFormatPr defaultColWidth="9" defaultRowHeight="17.5" x14ac:dyDescent="0.55000000000000004"/>
  <cols>
    <col min="1" max="1" width="5.08203125" style="1" customWidth="1"/>
    <col min="2" max="2" width="19.08203125" style="1" customWidth="1"/>
    <col min="3" max="3" width="23.4140625" style="1" customWidth="1"/>
    <col min="4" max="4" width="19.25" style="1" customWidth="1"/>
    <col min="5" max="5" width="14.58203125" style="1" customWidth="1"/>
    <col min="6" max="6" width="35" style="1" customWidth="1"/>
    <col min="7" max="7" width="27.58203125" style="1" bestFit="1" customWidth="1"/>
    <col min="8" max="8" width="40.08203125" style="1" customWidth="1"/>
    <col min="9" max="9" width="19.5" style="1" customWidth="1"/>
    <col min="10" max="10" width="4.33203125" style="1" customWidth="1"/>
    <col min="11" max="11" width="16.58203125" style="1" customWidth="1"/>
    <col min="12" max="12" width="4.75" style="1" customWidth="1"/>
    <col min="13" max="13" width="54.25" style="1" bestFit="1" customWidth="1"/>
    <col min="14" max="16384" width="9" style="1"/>
  </cols>
  <sheetData>
    <row r="1" spans="2:14" ht="50" customHeight="1" x14ac:dyDescent="0.55000000000000004">
      <c r="B1" s="43" t="s">
        <v>31</v>
      </c>
      <c r="C1" s="44" t="s">
        <v>32</v>
      </c>
      <c r="D1" s="44"/>
      <c r="E1" s="44"/>
      <c r="F1" s="46" t="s">
        <v>38</v>
      </c>
    </row>
    <row r="2" spans="2:14" ht="18" thickBot="1" x14ac:dyDescent="0.6"/>
    <row r="3" spans="2:14" ht="30" customHeight="1" x14ac:dyDescent="0.55000000000000004">
      <c r="B3" s="2" t="s">
        <v>24</v>
      </c>
      <c r="C3" s="151">
        <f>入力!C3</f>
        <v>0</v>
      </c>
      <c r="D3" s="152"/>
      <c r="E3" s="152"/>
      <c r="F3" s="153"/>
    </row>
    <row r="4" spans="2:14" ht="30" customHeight="1" x14ac:dyDescent="0.55000000000000004">
      <c r="B4" s="3" t="s">
        <v>28</v>
      </c>
      <c r="C4" s="23" t="s">
        <v>29</v>
      </c>
      <c r="D4" s="163">
        <f>入力!D4</f>
        <v>0</v>
      </c>
      <c r="E4" s="164" t="s">
        <v>30</v>
      </c>
      <c r="F4" s="165">
        <f>入力!F4</f>
        <v>0</v>
      </c>
    </row>
    <row r="5" spans="2:14" ht="30" customHeight="1" x14ac:dyDescent="0.55000000000000004">
      <c r="B5" s="133" t="s">
        <v>27</v>
      </c>
      <c r="C5" s="23" t="s">
        <v>25</v>
      </c>
      <c r="D5" s="62"/>
      <c r="E5" s="51" t="s">
        <v>26</v>
      </c>
      <c r="F5" s="25"/>
    </row>
    <row r="6" spans="2:14" ht="30" customHeight="1" x14ac:dyDescent="0.55000000000000004">
      <c r="B6" s="134"/>
      <c r="C6" s="54" t="s">
        <v>39</v>
      </c>
      <c r="D6" s="63"/>
      <c r="E6" s="51"/>
      <c r="F6" s="25"/>
    </row>
    <row r="7" spans="2:14" ht="30" customHeight="1" x14ac:dyDescent="0.55000000000000004">
      <c r="B7" s="23" t="s">
        <v>20</v>
      </c>
      <c r="C7" s="24"/>
      <c r="D7" s="24"/>
      <c r="E7" s="24"/>
      <c r="F7" s="25"/>
      <c r="G7" s="1" t="s">
        <v>21</v>
      </c>
    </row>
    <row r="8" spans="2:14" ht="30" customHeight="1" x14ac:dyDescent="0.55000000000000004">
      <c r="B8" s="4" t="s">
        <v>18</v>
      </c>
      <c r="C8" s="21" t="s">
        <v>14</v>
      </c>
      <c r="D8" s="49"/>
      <c r="E8" s="49"/>
      <c r="F8" s="27"/>
      <c r="G8" s="1" t="str">
        <f>IF(F8=I25,"OK","工程表の付加価値の合計と一致しません")</f>
        <v>OK</v>
      </c>
    </row>
    <row r="9" spans="2:14" ht="30" customHeight="1" x14ac:dyDescent="0.55000000000000004">
      <c r="B9" s="28" t="s">
        <v>19</v>
      </c>
      <c r="C9" s="52" t="s">
        <v>15</v>
      </c>
      <c r="D9" s="53"/>
      <c r="E9" s="53"/>
      <c r="F9" s="29">
        <f>SUMIF(G15:G24,記載例!$I$5,I15:I24)</f>
        <v>0</v>
      </c>
    </row>
    <row r="10" spans="2:14" ht="30" customHeight="1" x14ac:dyDescent="0.55000000000000004">
      <c r="B10" s="4" t="s">
        <v>22</v>
      </c>
      <c r="C10" s="21" t="s">
        <v>16</v>
      </c>
      <c r="D10" s="49"/>
      <c r="E10" s="49"/>
      <c r="F10" s="27">
        <f>F8-F9</f>
        <v>0</v>
      </c>
    </row>
    <row r="11" spans="2:14" ht="30" customHeight="1" thickBot="1" x14ac:dyDescent="0.6">
      <c r="B11" s="5" t="s">
        <v>23</v>
      </c>
      <c r="C11" s="22" t="s">
        <v>17</v>
      </c>
      <c r="D11" s="50"/>
      <c r="E11" s="50"/>
      <c r="F11" s="45" t="e">
        <f>F10/F8</f>
        <v>#DIV/0!</v>
      </c>
      <c r="G11" s="166" t="e">
        <f>IF(F11&gt;=0.5,"OK","付加価値が50％未満のため返礼品として登録できません")</f>
        <v>#DIV/0!</v>
      </c>
    </row>
    <row r="12" spans="2:14" ht="30" customHeight="1" thickBot="1" x14ac:dyDescent="0.6">
      <c r="B12" s="6"/>
      <c r="C12" s="6"/>
      <c r="D12" s="6"/>
      <c r="E12" s="6"/>
      <c r="F12" s="7"/>
    </row>
    <row r="13" spans="2:14" ht="30" customHeight="1" x14ac:dyDescent="0.55000000000000004">
      <c r="B13" s="135" t="s">
        <v>0</v>
      </c>
      <c r="C13" s="136"/>
      <c r="D13" s="139" t="s">
        <v>1</v>
      </c>
      <c r="E13" s="140"/>
      <c r="F13" s="136"/>
      <c r="G13" s="143" t="s">
        <v>13</v>
      </c>
      <c r="H13" s="144"/>
      <c r="I13" s="125" t="s">
        <v>2</v>
      </c>
      <c r="J13" s="126"/>
      <c r="K13" s="127"/>
      <c r="L13" s="8"/>
      <c r="M13" s="8"/>
    </row>
    <row r="14" spans="2:14" ht="50" customHeight="1" thickBot="1" x14ac:dyDescent="0.6">
      <c r="B14" s="137"/>
      <c r="C14" s="138"/>
      <c r="D14" s="141"/>
      <c r="E14" s="142"/>
      <c r="F14" s="138"/>
      <c r="G14" s="129"/>
      <c r="H14" s="145"/>
      <c r="I14" s="128" t="s">
        <v>3</v>
      </c>
      <c r="J14" s="129"/>
      <c r="K14" s="34" t="s">
        <v>4</v>
      </c>
      <c r="L14" s="11"/>
      <c r="M14" s="11"/>
      <c r="N14" s="10"/>
    </row>
    <row r="15" spans="2:14" ht="60" customHeight="1" thickTop="1" x14ac:dyDescent="0.55000000000000004">
      <c r="B15" s="33">
        <v>1</v>
      </c>
      <c r="C15" s="33"/>
      <c r="D15" s="154"/>
      <c r="E15" s="155"/>
      <c r="F15" s="156"/>
      <c r="G15" s="55" t="s">
        <v>37</v>
      </c>
      <c r="H15" s="48" t="str">
        <f>IF(G15=記載例!$I$4,"静岡県静岡市","")</f>
        <v/>
      </c>
      <c r="I15" s="12"/>
      <c r="J15" s="13" t="s">
        <v>5</v>
      </c>
      <c r="K15" s="19" t="e">
        <f>I15/$I$25</f>
        <v>#DIV/0!</v>
      </c>
      <c r="L15" s="9"/>
      <c r="M15" s="10"/>
    </row>
    <row r="16" spans="2:14" ht="60" customHeight="1" x14ac:dyDescent="0.55000000000000004">
      <c r="B16" s="64">
        <v>2</v>
      </c>
      <c r="C16" s="65"/>
      <c r="D16" s="157"/>
      <c r="E16" s="158"/>
      <c r="F16" s="159"/>
      <c r="G16" s="66" t="s">
        <v>37</v>
      </c>
      <c r="H16" s="67" t="str">
        <f>IF(G16=記載例!$I$4,"静岡県静岡市","")</f>
        <v/>
      </c>
      <c r="I16" s="14"/>
      <c r="J16" s="15" t="s">
        <v>5</v>
      </c>
      <c r="K16" s="20" t="e">
        <f t="shared" ref="K16:K24" si="0">I16/$I$25</f>
        <v>#DIV/0!</v>
      </c>
      <c r="L16" s="9"/>
      <c r="M16" s="10"/>
    </row>
    <row r="17" spans="2:13" ht="60" customHeight="1" x14ac:dyDescent="0.55000000000000004">
      <c r="B17" s="64">
        <v>3</v>
      </c>
      <c r="C17" s="65"/>
      <c r="D17" s="157"/>
      <c r="E17" s="158"/>
      <c r="F17" s="159"/>
      <c r="G17" s="66" t="s">
        <v>37</v>
      </c>
      <c r="H17" s="67" t="str">
        <f>IF(G17=記載例!$I$4,"静岡県静岡市","")</f>
        <v/>
      </c>
      <c r="I17" s="14"/>
      <c r="J17" s="68" t="s">
        <v>5</v>
      </c>
      <c r="K17" s="20" t="e">
        <f t="shared" si="0"/>
        <v>#DIV/0!</v>
      </c>
      <c r="L17" s="9"/>
      <c r="M17" s="10"/>
    </row>
    <row r="18" spans="2:13" ht="60" customHeight="1" x14ac:dyDescent="0.55000000000000004">
      <c r="B18" s="30">
        <v>4</v>
      </c>
      <c r="C18" s="31"/>
      <c r="D18" s="160"/>
      <c r="E18" s="161"/>
      <c r="F18" s="162"/>
      <c r="G18" s="56" t="s">
        <v>37</v>
      </c>
      <c r="H18" s="18" t="str">
        <f>IF(G18=記載例!$I$4,"静岡県静岡市","")</f>
        <v/>
      </c>
      <c r="I18" s="12"/>
      <c r="J18" s="15" t="s">
        <v>5</v>
      </c>
      <c r="K18" s="20" t="e">
        <f t="shared" si="0"/>
        <v>#DIV/0!</v>
      </c>
      <c r="L18" s="9"/>
    </row>
    <row r="19" spans="2:13" ht="60" customHeight="1" x14ac:dyDescent="0.55000000000000004">
      <c r="B19" s="31">
        <v>5</v>
      </c>
      <c r="C19" s="31"/>
      <c r="D19" s="122"/>
      <c r="E19" s="123"/>
      <c r="F19" s="124"/>
      <c r="G19" s="56" t="s">
        <v>37</v>
      </c>
      <c r="H19" s="18" t="str">
        <f>IF(G19=記載例!$I$4,"静岡県静岡市","")</f>
        <v/>
      </c>
      <c r="I19" s="14"/>
      <c r="J19" s="15" t="s">
        <v>5</v>
      </c>
      <c r="K19" s="20" t="e">
        <f t="shared" si="0"/>
        <v>#DIV/0!</v>
      </c>
      <c r="L19" s="9"/>
    </row>
    <row r="20" spans="2:13" ht="60" customHeight="1" x14ac:dyDescent="0.55000000000000004">
      <c r="B20" s="69">
        <v>6</v>
      </c>
      <c r="C20" s="31"/>
      <c r="D20" s="57"/>
      <c r="E20" s="58"/>
      <c r="F20" s="59"/>
      <c r="G20" s="56" t="s">
        <v>37</v>
      </c>
      <c r="H20" s="18" t="str">
        <f>IF(G20=記載例!$I$4,"静岡県静岡市","")</f>
        <v/>
      </c>
      <c r="I20" s="14"/>
      <c r="J20" s="15" t="s">
        <v>5</v>
      </c>
      <c r="K20" s="20" t="e">
        <f t="shared" si="0"/>
        <v>#DIV/0!</v>
      </c>
      <c r="L20" s="9"/>
    </row>
    <row r="21" spans="2:13" ht="60" customHeight="1" x14ac:dyDescent="0.55000000000000004">
      <c r="B21" s="69">
        <v>7</v>
      </c>
      <c r="C21" s="31"/>
      <c r="D21" s="57"/>
      <c r="E21" s="58"/>
      <c r="F21" s="59"/>
      <c r="G21" s="56" t="s">
        <v>37</v>
      </c>
      <c r="H21" s="18" t="str">
        <f>IF(G21=記載例!$I$4,"静岡県静岡市","")</f>
        <v/>
      </c>
      <c r="I21" s="14"/>
      <c r="J21" s="15" t="s">
        <v>5</v>
      </c>
      <c r="K21" s="20" t="e">
        <f t="shared" si="0"/>
        <v>#DIV/0!</v>
      </c>
      <c r="L21" s="9"/>
    </row>
    <row r="22" spans="2:13" ht="60" customHeight="1" x14ac:dyDescent="0.55000000000000004">
      <c r="B22" s="69">
        <v>8</v>
      </c>
      <c r="C22" s="31"/>
      <c r="D22" s="57"/>
      <c r="E22" s="58"/>
      <c r="F22" s="59"/>
      <c r="G22" s="56" t="s">
        <v>37</v>
      </c>
      <c r="H22" s="18" t="str">
        <f>IF(G22=記載例!$I$4,"静岡県静岡市","")</f>
        <v/>
      </c>
      <c r="I22" s="14"/>
      <c r="J22" s="15" t="s">
        <v>5</v>
      </c>
      <c r="K22" s="20" t="e">
        <f t="shared" si="0"/>
        <v>#DIV/0!</v>
      </c>
      <c r="L22" s="9"/>
    </row>
    <row r="23" spans="2:13" ht="60" customHeight="1" x14ac:dyDescent="0.55000000000000004">
      <c r="B23" s="32">
        <v>9</v>
      </c>
      <c r="C23" s="31"/>
      <c r="D23" s="122"/>
      <c r="E23" s="123"/>
      <c r="F23" s="124"/>
      <c r="G23" s="56" t="s">
        <v>37</v>
      </c>
      <c r="H23" s="18" t="str">
        <f>IF(G23=記載例!$I$4,"静岡県静岡市","")</f>
        <v/>
      </c>
      <c r="I23" s="14"/>
      <c r="J23" s="16" t="s">
        <v>5</v>
      </c>
      <c r="K23" s="26" t="e">
        <f t="shared" si="0"/>
        <v>#DIV/0!</v>
      </c>
      <c r="L23" s="9"/>
    </row>
    <row r="24" spans="2:13" ht="60" customHeight="1" thickBot="1" x14ac:dyDescent="0.6">
      <c r="B24" s="38">
        <v>10</v>
      </c>
      <c r="C24" s="47"/>
      <c r="D24" s="104"/>
      <c r="E24" s="105"/>
      <c r="F24" s="106"/>
      <c r="G24" s="60" t="s">
        <v>37</v>
      </c>
      <c r="H24" s="39" t="str">
        <f>IF(G24=記載例!$I$4,"静岡県静岡市","")</f>
        <v/>
      </c>
      <c r="I24" s="40"/>
      <c r="J24" s="41" t="s">
        <v>5</v>
      </c>
      <c r="K24" s="42" t="e">
        <f t="shared" si="0"/>
        <v>#DIV/0!</v>
      </c>
      <c r="L24" s="9"/>
    </row>
    <row r="25" spans="2:13" ht="34.5" customHeight="1" thickTop="1" thickBot="1" x14ac:dyDescent="0.6">
      <c r="B25" s="107" t="s">
        <v>7</v>
      </c>
      <c r="C25" s="108"/>
      <c r="D25" s="108"/>
      <c r="E25" s="108"/>
      <c r="F25" s="108"/>
      <c r="G25" s="108"/>
      <c r="H25" s="109"/>
      <c r="I25" s="35">
        <f>SUM(I13:I24)</f>
        <v>0</v>
      </c>
      <c r="J25" s="36" t="s">
        <v>5</v>
      </c>
      <c r="K25" s="37" t="e">
        <f>SUM(K13:K24)</f>
        <v>#DIV/0!</v>
      </c>
      <c r="L25" s="17"/>
    </row>
  </sheetData>
  <mergeCells count="15">
    <mergeCell ref="I13:K13"/>
    <mergeCell ref="I14:J14"/>
    <mergeCell ref="C3:F3"/>
    <mergeCell ref="B5:B6"/>
    <mergeCell ref="B13:C14"/>
    <mergeCell ref="D13:F14"/>
    <mergeCell ref="G13:H14"/>
    <mergeCell ref="D24:F24"/>
    <mergeCell ref="B25:H25"/>
    <mergeCell ref="D15:F15"/>
    <mergeCell ref="D16:F16"/>
    <mergeCell ref="D17:F17"/>
    <mergeCell ref="D18:F18"/>
    <mergeCell ref="D19:F19"/>
    <mergeCell ref="D23:F23"/>
  </mergeCells>
  <phoneticPr fontId="18"/>
  <conditionalFormatting sqref="F5 D5:D6">
    <cfRule type="expression" dxfId="43" priority="4">
      <formula>D5=""</formula>
    </cfRule>
  </conditionalFormatting>
  <conditionalFormatting sqref="C15:C24">
    <cfRule type="expression" dxfId="42" priority="7">
      <formula>C15=""</formula>
    </cfRule>
  </conditionalFormatting>
  <conditionalFormatting sqref="D15:F24">
    <cfRule type="expression" dxfId="41" priority="5">
      <formula>AND($C15&lt;&gt;"",$D15="")</formula>
    </cfRule>
  </conditionalFormatting>
  <conditionalFormatting sqref="F8">
    <cfRule type="expression" dxfId="40" priority="8">
      <formula>F8=""</formula>
    </cfRule>
  </conditionalFormatting>
  <conditionalFormatting sqref="G8">
    <cfRule type="cellIs" dxfId="39" priority="9" operator="equal">
      <formula>"工程表の付加価値の合計と一致しません"</formula>
    </cfRule>
  </conditionalFormatting>
  <conditionalFormatting sqref="I15:I24">
    <cfRule type="expression" dxfId="38" priority="6">
      <formula>AND($C15&lt;&gt;"",$I15="")</formula>
    </cfRule>
  </conditionalFormatting>
  <conditionalFormatting sqref="C3 F4 D4">
    <cfRule type="expression" dxfId="37" priority="2">
      <formula>C3=""</formula>
    </cfRule>
  </conditionalFormatting>
  <conditionalFormatting sqref="G11">
    <cfRule type="cellIs" dxfId="33" priority="1" operator="equal">
      <formula>"付加価値が50％未満のため返礼品として登録できません"</formula>
    </cfRule>
  </conditionalFormatting>
  <pageMargins left="0.23622047244094491" right="0.23622047244094491" top="0.55118110236220474" bottom="0.55118110236220474" header="0.31496062992125984" footer="0.31496062992125984"/>
  <pageSetup paperSize="9" scale="3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A420C9FC-A2D6-4ECE-B835-025526800515}">
            <xm:f>AND($C15&lt;&gt;"",$G15=記載例!$I$3)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45" id="{7FC3620C-EE86-405E-ACEF-17167D136ED2}">
            <xm:f>$G15=記載例!$I$5</xm:f>
            <x14:dxf>
              <fill>
                <patternFill>
                  <bgColor theme="0" tint="-0.14996795556505021"/>
                </patternFill>
              </fill>
            </x14:dxf>
          </x14:cfRule>
          <xm:sqref>G15:G24</xm:sqref>
        </x14:conditionalFormatting>
        <x14:conditionalFormatting xmlns:xm="http://schemas.microsoft.com/office/excel/2006/main">
          <x14:cfRule type="expression" priority="46" id="{20AE48B1-B7A1-4C30-A1EB-49DD3BAC39E9}">
            <xm:f>AND($G15=記載例!$I$5,$H15="")</xm:f>
            <x14:dxf>
              <fill>
                <patternFill>
                  <bgColor theme="7" tint="0.79998168889431442"/>
                </patternFill>
              </fill>
            </x14:dxf>
          </x14:cfRule>
          <xm:sqref>H15:H24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CDBD68-25E8-4A1F-8571-2B1D5D8D3A05}">
          <x14:formula1>
            <xm:f>記載例!$I$3:$I$5</xm:f>
          </x14:formula1>
          <xm:sqref>G15:G24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記載例</vt:lpstr>
      <vt:lpstr>公表（触らないでください）</vt:lpstr>
      <vt:lpstr>入力</vt:lpstr>
      <vt:lpstr>入力 2</vt:lpstr>
      <vt:lpstr>入力 3</vt:lpstr>
      <vt:lpstr>入力 4</vt:lpstr>
      <vt:lpstr>入力 5</vt:lpstr>
      <vt:lpstr>入力 6</vt:lpstr>
      <vt:lpstr>入力 7</vt:lpstr>
      <vt:lpstr>入力 8</vt:lpstr>
      <vt:lpstr>入力 9</vt:lpstr>
      <vt:lpstr>入力 10</vt:lpstr>
      <vt:lpstr>記載例!Print_Area</vt:lpstr>
      <vt:lpstr>入力!Print_Area</vt:lpstr>
      <vt:lpstr>'入力 10'!Print_Area</vt:lpstr>
      <vt:lpstr>'入力 2'!Print_Area</vt:lpstr>
      <vt:lpstr>'入力 3'!Print_Area</vt:lpstr>
      <vt:lpstr>'入力 4'!Print_Area</vt:lpstr>
      <vt:lpstr>'入力 5'!Print_Area</vt:lpstr>
      <vt:lpstr>'入力 6'!Print_Area</vt:lpstr>
      <vt:lpstr>'入力 7'!Print_Area</vt:lpstr>
      <vt:lpstr>'入力 8'!Print_Area</vt:lpstr>
      <vt:lpstr>'入力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朝比奈　まりあ</cp:lastModifiedBy>
  <cp:revision>2</cp:revision>
  <cp:lastPrinted>2025-10-31T05:27:48Z</cp:lastPrinted>
  <dcterms:created xsi:type="dcterms:W3CDTF">2024-09-23T06:41:00Z</dcterms:created>
  <dcterms:modified xsi:type="dcterms:W3CDTF">2025-10-31T07:31:37Z</dcterms:modified>
</cp:coreProperties>
</file>